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9126"/>
  <workbookPr codeName="DieseArbeitsmappe"/>
  <mc:AlternateContent xmlns:mc="http://schemas.openxmlformats.org/markup-compatibility/2006">
    <mc:Choice Requires="x15">
      <x15ac:absPath xmlns:x15ac="http://schemas.microsoft.com/office/spreadsheetml/2010/11/ac" url="Z:\C dodgy deal companies\PGE\"/>
    </mc:Choice>
  </mc:AlternateContent>
  <xr:revisionPtr revIDLastSave="0" documentId="8_{BE91DBA2-606A-43ED-840F-D02022F02B80}" xr6:coauthVersionLast="31" xr6:coauthVersionMax="31" xr10:uidLastSave="{00000000-0000-0000-0000-000000000000}"/>
  <bookViews>
    <workbookView xWindow="0" yWindow="0" windowWidth="14160" windowHeight="9795" tabRatio="582" xr2:uid="{00000000-000D-0000-FFFF-FFFF00000000}"/>
  </bookViews>
  <sheets>
    <sheet name="Readme" sheetId="20" r:id="rId1"/>
    <sheet name="Country" sheetId="3" r:id="rId2"/>
    <sheet name="Plant" sheetId="2" r:id="rId3"/>
    <sheet name="Unit" sheetId="1" r:id="rId4"/>
    <sheet name="New Coal Projects" sheetId="22" r:id="rId5"/>
  </sheets>
  <definedNames>
    <definedName name="_xlnm._FilterDatabase" localSheetId="4" hidden="1">'New Coal Projects'!$B$3:$N$105</definedName>
    <definedName name="_xlnm._FilterDatabase" localSheetId="2" hidden="1">Plant!$B$3:$S$383</definedName>
    <definedName name="_xlnm._FilterDatabase" localSheetId="3" hidden="1">Unit!$B$3:$R$1040</definedName>
    <definedName name="Countries" localSheetId="1">#REF!</definedName>
    <definedName name="Countries">#REF!</definedName>
    <definedName name="_xlnm.Extract" localSheetId="3">Unit!#REF!</definedName>
    <definedName name="qry_ForHeadlineStats">#REF!</definedName>
    <definedName name="qry_plants_readout_full">#REF!</definedName>
    <definedName name="qry_plants_readout_headline">#REF!</definedName>
    <definedName name="qry_units_readout_full">#REF!</definedName>
    <definedName name="qry_units_readout_headline">#REF!</definedName>
  </definedNames>
  <calcPr calcId="179017"/>
  <fileRecoveryPr autoRecover="0"/>
  <extLst>
    <ext xmlns:x15="http://schemas.microsoft.com/office/spreadsheetml/2010/11/main" uri="{140A7094-0E35-4892-8432-C4D2E57EDEB5}">
      <x15:workbookPr chartTrackingRefBase="1"/>
    </ext>
    <ext xmlns:mx="http://schemas.microsoft.com/office/mac/excel/2008/main" uri="{7523E5D3-25F3-A5E0-1632-64F254C22452}">
      <mx:ArchID Flags="2"/>
    </ext>
  </extLst>
</workbook>
</file>

<file path=xl/calcChain.xml><?xml version="1.0" encoding="utf-8"?>
<calcChain xmlns="http://schemas.openxmlformats.org/spreadsheetml/2006/main">
  <c r="BH55" i="3" l="1"/>
  <c r="BH56" i="3"/>
  <c r="BH57" i="3"/>
  <c r="BH58" i="3"/>
  <c r="BH59" i="3"/>
  <c r="BH60" i="3"/>
  <c r="BH61" i="3"/>
  <c r="BH62" i="3"/>
  <c r="BH63" i="3"/>
  <c r="BH64" i="3"/>
  <c r="BH65" i="3"/>
  <c r="BH66" i="3"/>
  <c r="BH67" i="3"/>
  <c r="BH68" i="3"/>
  <c r="BH69" i="3"/>
  <c r="BH70" i="3"/>
  <c r="BH71" i="3"/>
  <c r="BH72" i="3"/>
  <c r="BH73" i="3"/>
  <c r="BH74" i="3"/>
  <c r="BH75" i="3"/>
  <c r="BH76" i="3"/>
  <c r="BH77" i="3"/>
  <c r="BH78" i="3"/>
  <c r="BH79" i="3"/>
  <c r="BH80" i="3"/>
  <c r="BH81" i="3"/>
  <c r="BH82" i="3"/>
  <c r="BH83" i="3"/>
  <c r="BH84" i="3"/>
  <c r="BH85" i="3"/>
  <c r="BH54" i="3"/>
  <c r="BZ54" i="3"/>
  <c r="BZ55" i="3"/>
  <c r="BZ56" i="3"/>
  <c r="BZ57" i="3"/>
  <c r="BZ58" i="3"/>
  <c r="BZ59" i="3"/>
  <c r="BZ60" i="3"/>
  <c r="BZ61" i="3"/>
  <c r="BZ62" i="3"/>
  <c r="BZ63" i="3"/>
  <c r="BZ64" i="3"/>
  <c r="BZ65" i="3"/>
  <c r="BZ66" i="3"/>
  <c r="BZ67" i="3"/>
  <c r="BZ68" i="3"/>
  <c r="BZ69" i="3"/>
  <c r="BZ70" i="3"/>
  <c r="BZ71" i="3"/>
  <c r="BZ72" i="3"/>
  <c r="BZ73" i="3"/>
  <c r="BZ74" i="3"/>
  <c r="BZ75" i="3"/>
  <c r="BZ76" i="3"/>
  <c r="BZ77" i="3"/>
  <c r="BZ78" i="3"/>
  <c r="BZ79" i="3"/>
  <c r="BZ80" i="3"/>
  <c r="BZ81" i="3"/>
  <c r="BZ82" i="3"/>
  <c r="BZ83" i="3"/>
  <c r="BZ84" i="3"/>
  <c r="BZ85" i="3"/>
  <c r="BQ55" i="3"/>
  <c r="BQ56" i="3"/>
  <c r="BQ57" i="3"/>
  <c r="BQ58" i="3"/>
  <c r="BQ59" i="3"/>
  <c r="BQ60" i="3"/>
  <c r="BQ61" i="3"/>
  <c r="BQ62" i="3"/>
  <c r="BQ63" i="3"/>
  <c r="BQ64" i="3"/>
  <c r="BQ65" i="3"/>
  <c r="BQ66" i="3"/>
  <c r="BQ67" i="3"/>
  <c r="BQ68" i="3"/>
  <c r="BQ69" i="3"/>
  <c r="BQ70" i="3"/>
  <c r="BQ71" i="3"/>
  <c r="BQ72" i="3"/>
  <c r="BQ73" i="3"/>
  <c r="BQ74" i="3"/>
  <c r="BQ75" i="3"/>
  <c r="BQ76" i="3"/>
  <c r="BQ77" i="3"/>
  <c r="BQ78" i="3"/>
  <c r="BQ79" i="3"/>
  <c r="BQ80" i="3"/>
  <c r="BQ81" i="3"/>
  <c r="BQ82" i="3"/>
  <c r="BQ83" i="3"/>
  <c r="BQ84" i="3"/>
  <c r="BQ85" i="3"/>
  <c r="BQ54" i="3"/>
  <c r="BQ42" i="3"/>
  <c r="BZ15" i="3"/>
  <c r="BQ15" i="3"/>
  <c r="BQ21" i="3"/>
  <c r="BH15" i="3"/>
  <c r="BZ22" i="3"/>
  <c r="BZ23" i="3"/>
  <c r="BZ24" i="3"/>
  <c r="BZ25" i="3"/>
  <c r="BZ26" i="3"/>
  <c r="BZ27" i="3"/>
  <c r="BZ28" i="3"/>
  <c r="BZ29" i="3"/>
  <c r="BZ30" i="3"/>
  <c r="BZ31" i="3"/>
  <c r="BZ32" i="3"/>
  <c r="BZ33" i="3"/>
  <c r="BZ34" i="3"/>
  <c r="BZ35" i="3"/>
  <c r="BZ36" i="3"/>
  <c r="BZ37" i="3"/>
  <c r="BZ38" i="3"/>
  <c r="BZ39" i="3"/>
  <c r="BZ40" i="3"/>
  <c r="BZ41" i="3"/>
  <c r="BZ42" i="3"/>
  <c r="BQ41" i="3"/>
  <c r="BQ40" i="3"/>
  <c r="BQ39" i="3"/>
  <c r="BQ38" i="3"/>
  <c r="BQ37" i="3"/>
  <c r="BQ36" i="3"/>
  <c r="BQ35" i="3"/>
  <c r="BQ34" i="3"/>
  <c r="BQ33" i="3"/>
  <c r="BQ32" i="3"/>
  <c r="BQ31" i="3"/>
  <c r="BQ30" i="3"/>
  <c r="BQ29" i="3"/>
  <c r="BQ28" i="3"/>
  <c r="BQ27" i="3"/>
  <c r="BQ26" i="3"/>
  <c r="BQ25" i="3"/>
  <c r="BQ24" i="3"/>
  <c r="BQ22" i="3"/>
  <c r="BQ23" i="3"/>
  <c r="BZ21" i="3"/>
  <c r="BH32" i="3"/>
  <c r="BH33" i="3"/>
  <c r="BH34" i="3"/>
  <c r="BH35" i="3"/>
  <c r="BH36" i="3"/>
  <c r="BH37" i="3"/>
  <c r="BH38" i="3"/>
  <c r="BH39" i="3"/>
  <c r="BH40" i="3"/>
  <c r="BH41" i="3"/>
  <c r="BH42" i="3"/>
  <c r="BH31" i="3"/>
  <c r="BH30" i="3"/>
  <c r="BH29" i="3"/>
  <c r="BH28" i="3"/>
  <c r="BH27" i="3"/>
  <c r="BH26" i="3"/>
  <c r="BH25" i="3"/>
  <c r="BH24" i="3"/>
  <c r="BH23" i="3"/>
  <c r="BH22" i="3"/>
  <c r="BH21" i="3"/>
  <c r="BH86" i="3" l="1"/>
  <c r="BQ86" i="3"/>
  <c r="BZ86" i="3"/>
</calcChain>
</file>

<file path=xl/sharedStrings.xml><?xml version="1.0" encoding="utf-8"?>
<sst xmlns="http://schemas.openxmlformats.org/spreadsheetml/2006/main" count="21996" uniqueCount="4360">
  <si>
    <t>Unit name</t>
  </si>
  <si>
    <t>Plant name</t>
  </si>
  <si>
    <t>Country</t>
  </si>
  <si>
    <t>Region</t>
  </si>
  <si>
    <t>Owner</t>
  </si>
  <si>
    <t>Date of retirement announcement</t>
  </si>
  <si>
    <t>Retirement announced?</t>
  </si>
  <si>
    <t>Latitude</t>
  </si>
  <si>
    <t>Longitude</t>
  </si>
  <si>
    <t>Health impact in 2015 (modelled)</t>
  </si>
  <si>
    <t>Premature deaths</t>
  </si>
  <si>
    <t>Hospital admissions</t>
  </si>
  <si>
    <t>Lost working days</t>
  </si>
  <si>
    <t>Asthma attacks in children</t>
  </si>
  <si>
    <t>Pollutants</t>
  </si>
  <si>
    <t>Open capacity/plants/units     (@1. Jan)</t>
  </si>
  <si>
    <t>Added capacity/plants/units</t>
  </si>
  <si>
    <t>Retired capacity/plants/units</t>
  </si>
  <si>
    <t>Unit</t>
  </si>
  <si>
    <t>Construction</t>
  </si>
  <si>
    <t>Open</t>
  </si>
  <si>
    <t>Retired or fuel switch</t>
  </si>
  <si>
    <t>Total</t>
  </si>
  <si>
    <t>Hard Coal only</t>
  </si>
  <si>
    <t>Lignite only</t>
  </si>
  <si>
    <t>Since
1 Jan 2016</t>
  </si>
  <si>
    <t>Capacity</t>
  </si>
  <si>
    <t>ALL Europe</t>
  </si>
  <si>
    <t>MW</t>
  </si>
  <si>
    <t># Plants</t>
  </si>
  <si>
    <t>No.</t>
  </si>
  <si>
    <t># Units</t>
  </si>
  <si>
    <t>1. Split By Region</t>
  </si>
  <si>
    <t>Germany</t>
  </si>
  <si>
    <t>Poland</t>
  </si>
  <si>
    <t>Turkey</t>
  </si>
  <si>
    <t>Western Balkans</t>
  </si>
  <si>
    <t>2. Split By Country</t>
  </si>
  <si>
    <t>EU Countries</t>
  </si>
  <si>
    <t>Austria</t>
  </si>
  <si>
    <t>Belgium</t>
  </si>
  <si>
    <t>Bulgaria</t>
  </si>
  <si>
    <t>Croatia</t>
  </si>
  <si>
    <t>Czech Republic</t>
  </si>
  <si>
    <t>Denmark</t>
  </si>
  <si>
    <t>Finland</t>
  </si>
  <si>
    <t>France</t>
  </si>
  <si>
    <t>Greece</t>
  </si>
  <si>
    <t>Hungary</t>
  </si>
  <si>
    <t>Ireland</t>
  </si>
  <si>
    <t>Italy</t>
  </si>
  <si>
    <t>Netherlands</t>
  </si>
  <si>
    <t>Portugal</t>
  </si>
  <si>
    <t>Romania</t>
  </si>
  <si>
    <t>Slovakia</t>
  </si>
  <si>
    <t>Slovenia</t>
  </si>
  <si>
    <t>Spain</t>
  </si>
  <si>
    <t>Sweden</t>
  </si>
  <si>
    <t>United Kingdom</t>
  </si>
  <si>
    <t>Albania</t>
  </si>
  <si>
    <t>Bosnia &amp; Herzegovina</t>
  </si>
  <si>
    <t>Kosovo</t>
  </si>
  <si>
    <t>Macedonia, Former Yugoslav Republic of</t>
  </si>
  <si>
    <t>Montenegro</t>
  </si>
  <si>
    <t>Serbia</t>
  </si>
  <si>
    <t>RWE</t>
  </si>
  <si>
    <t>Enel</t>
  </si>
  <si>
    <t>EPH</t>
  </si>
  <si>
    <t>PGE</t>
  </si>
  <si>
    <t>EDF</t>
  </si>
  <si>
    <t>Uniper</t>
  </si>
  <si>
    <t>STEAG</t>
  </si>
  <si>
    <t>CEZ</t>
  </si>
  <si>
    <t>Engie</t>
  </si>
  <si>
    <t>EnBW</t>
  </si>
  <si>
    <t>Vattenfall</t>
  </si>
  <si>
    <t>PPC</t>
  </si>
  <si>
    <t>Tauron</t>
  </si>
  <si>
    <t>EPS- Elektroprivreda Srbije</t>
  </si>
  <si>
    <t>CE Oltenia SA</t>
  </si>
  <si>
    <t>EÜAŞ</t>
  </si>
  <si>
    <t>Iberdrola</t>
  </si>
  <si>
    <t>SSE</t>
  </si>
  <si>
    <t>ENEA</t>
  </si>
  <si>
    <t>Drax Power plc</t>
  </si>
  <si>
    <t>EDP</t>
  </si>
  <si>
    <t>ZEPAK</t>
  </si>
  <si>
    <t>Içdaş</t>
  </si>
  <si>
    <t>Bulgarian Energy Holding (BEH)</t>
  </si>
  <si>
    <t>Konya Şeker</t>
  </si>
  <si>
    <t>Fortum</t>
  </si>
  <si>
    <t>Eren</t>
  </si>
  <si>
    <t>HSE</t>
  </si>
  <si>
    <t>Diler Holding</t>
  </si>
  <si>
    <t>KEK</t>
  </si>
  <si>
    <t>Other</t>
  </si>
  <si>
    <t>Banovici Power Station</t>
  </si>
  <si>
    <t>RMU Banovici</t>
  </si>
  <si>
    <t>Permitted</t>
  </si>
  <si>
    <t>Bugojno Thermal Power Project Unit 1</t>
  </si>
  <si>
    <t>Bugojno Thermal Power Project</t>
  </si>
  <si>
    <t>Elektroprivreda BIH (EPBIH)</t>
  </si>
  <si>
    <t>Announced</t>
  </si>
  <si>
    <t>Kakanj Thermal Power Plant Unit 8</t>
  </si>
  <si>
    <t>Kakanj Thermal Power Plant</t>
  </si>
  <si>
    <t>Kakanj Thermal Power Plant Unit 9</t>
  </si>
  <si>
    <t>Kongora Thermal Power Plant Unit 1</t>
  </si>
  <si>
    <t>Kongora Thermal Power Plant</t>
  </si>
  <si>
    <t>EP HZHB</t>
  </si>
  <si>
    <t>Kongora Thermal Power Plant Unit 2</t>
  </si>
  <si>
    <t>Tuzla Thermal Power Plant Unit 7</t>
  </si>
  <si>
    <t>Tuzla Thermal Power Plant</t>
  </si>
  <si>
    <t>Tuzla Thermal Power Plant Unit 8</t>
  </si>
  <si>
    <t>Gacko Thermal Power Plant Unit 2</t>
  </si>
  <si>
    <t>Gacko Thermal Power Plant</t>
  </si>
  <si>
    <t>Elektroprivreda Republike Srpske</t>
  </si>
  <si>
    <t>Ugljevik-3 power station Unit 1</t>
  </si>
  <si>
    <t>Ugljevik 3 power station</t>
  </si>
  <si>
    <t>Comsar Energy (90%), Elektroprivreda Republike Srpske (10%)</t>
  </si>
  <si>
    <t>Ugljevik-3 power station Unit 2</t>
  </si>
  <si>
    <t>Oslomej power station</t>
  </si>
  <si>
    <t>ELEM</t>
  </si>
  <si>
    <t>Mariovo Power Station</t>
  </si>
  <si>
    <t>Niederaussem Unit L (BoAplus)</t>
  </si>
  <si>
    <t>Niederaussem</t>
  </si>
  <si>
    <t>Meliti-II</t>
  </si>
  <si>
    <t>Public Power Corp., CMEC</t>
  </si>
  <si>
    <t>Matra power station Unit 6 (renewed proposal)</t>
  </si>
  <si>
    <t>Matra power station</t>
  </si>
  <si>
    <t>New Kosovo power station</t>
  </si>
  <si>
    <t>Pljevlja Power Station Unit II</t>
  </si>
  <si>
    <t>Pljevlja Power Station</t>
  </si>
  <si>
    <t>Elektroprivreda Crne Gore</t>
  </si>
  <si>
    <t>Gubin Power Project</t>
  </si>
  <si>
    <t>Ostroleka Power Station</t>
  </si>
  <si>
    <t>ENERGA, Enea</t>
  </si>
  <si>
    <t>Polnoc Power station Unit 1</t>
  </si>
  <si>
    <t>Polnoc Power Station</t>
  </si>
  <si>
    <t>Polenergia</t>
  </si>
  <si>
    <t>Polnoc Power station Unit 2</t>
  </si>
  <si>
    <t>Rovinari Power Station Unit 7</t>
  </si>
  <si>
    <t>Rovinari Power Station</t>
  </si>
  <si>
    <t>Complexul Energetic Oltenia</t>
  </si>
  <si>
    <t>EPS</t>
  </si>
  <si>
    <t>Kostolac B3</t>
  </si>
  <si>
    <t>Kostolac Power Station</t>
  </si>
  <si>
    <t>Kovin power station Unit 1</t>
  </si>
  <si>
    <t>Kovin power station</t>
  </si>
  <si>
    <t>Serbian Oil Company (NIS)</t>
  </si>
  <si>
    <t>Kovin power station Unit 2</t>
  </si>
  <si>
    <t>EMBA Hunutlu power station</t>
  </si>
  <si>
    <t>Sanko Yumurtalık power station</t>
  </si>
  <si>
    <t>Sanko Holding</t>
  </si>
  <si>
    <t>Teyo Tufanbeyli power station Unit 1</t>
  </si>
  <si>
    <t>Teyo Tufanbeyli power station</t>
  </si>
  <si>
    <t>Teyo Tufanbeyli power station Unit 2</t>
  </si>
  <si>
    <t>Yumurtalık IC İçtaş power station</t>
  </si>
  <si>
    <t>IC İbrahim Çeçen Investment Holding</t>
  </si>
  <si>
    <t>Uluköy power station</t>
  </si>
  <si>
    <t>Çayırhan-B power station</t>
  </si>
  <si>
    <t>Çayırhan power station</t>
  </si>
  <si>
    <t>TBD</t>
  </si>
  <si>
    <t>HEMA Amasra power station</t>
  </si>
  <si>
    <t>Hattat Holding</t>
  </si>
  <si>
    <t>Çelikler Holding</t>
  </si>
  <si>
    <t>Ağan power station</t>
  </si>
  <si>
    <t>Doğanlar Holding</t>
  </si>
  <si>
    <t>Çırpılar power station</t>
  </si>
  <si>
    <t>Irmak power station</t>
  </si>
  <si>
    <t>Karaburun power station Unit 1</t>
  </si>
  <si>
    <t>Karaburun power station</t>
  </si>
  <si>
    <t>Karaburun power station Unit 2</t>
  </si>
  <si>
    <t>Kirazlidere Thermal Power Plant-1</t>
  </si>
  <si>
    <t>Kirazlıdere power complex</t>
  </si>
  <si>
    <t>Kirazlidere Thermal Power Plant-2</t>
  </si>
  <si>
    <t>Namal power station</t>
  </si>
  <si>
    <t>Namal Elektrik Üretim</t>
  </si>
  <si>
    <t>Naren Karabiga power station Unit 1</t>
  </si>
  <si>
    <t>Naren Karabiga power station</t>
  </si>
  <si>
    <t>Naren Karabiga power station Unit 2</t>
  </si>
  <si>
    <t>Kaptan Şirketler Group</t>
  </si>
  <si>
    <t>Çankırı Bereket power station</t>
  </si>
  <si>
    <t>Çalık Holding</t>
  </si>
  <si>
    <t>Çankırı Orta power station</t>
  </si>
  <si>
    <t>Yıldırım Elazığ power station</t>
  </si>
  <si>
    <t>Yıldırım Group</t>
  </si>
  <si>
    <t>Kınık power station</t>
  </si>
  <si>
    <t>Afşin-Elbistan power complex Units C-D-E-G</t>
  </si>
  <si>
    <t>Afşin-Elbistan power complex</t>
  </si>
  <si>
    <t>Diler Elbistan power station</t>
  </si>
  <si>
    <t>Kahramanmaraş Anadolu power station</t>
  </si>
  <si>
    <t>Ilgın power station</t>
  </si>
  <si>
    <t>Konya Karapınar power station</t>
  </si>
  <si>
    <t>Kütahya Domaniç power station</t>
  </si>
  <si>
    <t>Kolin Group</t>
  </si>
  <si>
    <t>Antes power station</t>
  </si>
  <si>
    <t>Muğla power station</t>
  </si>
  <si>
    <t>Kangal Etyemez power station</t>
  </si>
  <si>
    <t>Soyak Holding</t>
  </si>
  <si>
    <t>Çebi Enerji power station Unit 1</t>
  </si>
  <si>
    <t>Çebi Enerji power station</t>
  </si>
  <si>
    <t>Ergene power station</t>
  </si>
  <si>
    <t>DETES 1 power station</t>
  </si>
  <si>
    <t>Demir Madencilik</t>
  </si>
  <si>
    <t>Kireçlik power station</t>
  </si>
  <si>
    <t/>
  </si>
  <si>
    <t>Health</t>
  </si>
  <si>
    <t>Mt</t>
  </si>
  <si>
    <t>AT-7-1</t>
  </si>
  <si>
    <t>St Andrae 1</t>
  </si>
  <si>
    <t>AT-7-2</t>
  </si>
  <si>
    <t>St Andrae 2</t>
  </si>
  <si>
    <t>AT-8-1</t>
  </si>
  <si>
    <t>Riedersbach 1</t>
  </si>
  <si>
    <t>AT-8-2</t>
  </si>
  <si>
    <t>Riedersbach 2</t>
  </si>
  <si>
    <t>AT-9-1</t>
  </si>
  <si>
    <t>Timelkam-4</t>
  </si>
  <si>
    <t>AT-10-3</t>
  </si>
  <si>
    <t>Voitsberg 3</t>
  </si>
  <si>
    <t>AT-11-1</t>
  </si>
  <si>
    <t>Mellach 1</t>
  </si>
  <si>
    <t>AT-12-1</t>
  </si>
  <si>
    <t>Duernrohr 1</t>
  </si>
  <si>
    <t>AT-12-2</t>
  </si>
  <si>
    <t>Duernrohr 2</t>
  </si>
  <si>
    <t>BA-1-1</t>
  </si>
  <si>
    <t xml:space="preserve">Gacko </t>
  </si>
  <si>
    <t>BA-2-1</t>
  </si>
  <si>
    <t>Kakanj G5</t>
  </si>
  <si>
    <t>BA-2-2</t>
  </si>
  <si>
    <t>Kakanj G6</t>
  </si>
  <si>
    <t>BA-2-3</t>
  </si>
  <si>
    <t>Kakanj G7</t>
  </si>
  <si>
    <t>BA-3-1</t>
  </si>
  <si>
    <t xml:space="preserve">Stanari </t>
  </si>
  <si>
    <t>BA-4-1</t>
  </si>
  <si>
    <t>Tuzla G3</t>
  </si>
  <si>
    <t>BA-4-2</t>
  </si>
  <si>
    <t>Tuzla G4</t>
  </si>
  <si>
    <t>BA-4-3</t>
  </si>
  <si>
    <t>Tuzla G5</t>
  </si>
  <si>
    <t>BA-4-4</t>
  </si>
  <si>
    <t>Tuzla G6</t>
  </si>
  <si>
    <t>BA-5-1</t>
  </si>
  <si>
    <t xml:space="preserve">Ugljevik </t>
  </si>
  <si>
    <t>BE-10-2</t>
  </si>
  <si>
    <t>Awirs 4</t>
  </si>
  <si>
    <t>BE-12-1</t>
  </si>
  <si>
    <t>Genk-Langerlo 1</t>
  </si>
  <si>
    <t>BE-12-2</t>
  </si>
  <si>
    <t>Genk-Langerlo 2</t>
  </si>
  <si>
    <t>BE-19-3</t>
  </si>
  <si>
    <t>Ruien 3</t>
  </si>
  <si>
    <t>BE-19-4</t>
  </si>
  <si>
    <t>Ruien 4</t>
  </si>
  <si>
    <t>BE-19-5</t>
  </si>
  <si>
    <t>Ruien 5</t>
  </si>
  <si>
    <t>BE-22-1</t>
  </si>
  <si>
    <t>Mol 11</t>
  </si>
  <si>
    <t>BE-22-2</t>
  </si>
  <si>
    <t>Mol 12</t>
  </si>
  <si>
    <t>BE-23-1</t>
  </si>
  <si>
    <t>Monceau-Sur-Sambre 1</t>
  </si>
  <si>
    <t>BE-23-2</t>
  </si>
  <si>
    <t>Monceau-Sur-Sambre 2</t>
  </si>
  <si>
    <t>BE-23-3</t>
  </si>
  <si>
    <t>Monceau-Sur-Sambre 10</t>
  </si>
  <si>
    <t>BE-27-1</t>
  </si>
  <si>
    <t>Amercoeur 1A</t>
  </si>
  <si>
    <t>BE-27-2</t>
  </si>
  <si>
    <t>Amercoeur 2</t>
  </si>
  <si>
    <t>BG-2-1</t>
  </si>
  <si>
    <t>Deven 1</t>
  </si>
  <si>
    <t>BG-2-2</t>
  </si>
  <si>
    <t>Deven 2</t>
  </si>
  <si>
    <t>BG-3-3</t>
  </si>
  <si>
    <t>Maritsa 3</t>
  </si>
  <si>
    <t>BG-4-1</t>
  </si>
  <si>
    <t>Bobov Dol 1</t>
  </si>
  <si>
    <t>BG-4-2</t>
  </si>
  <si>
    <t>Bobov Dol 2</t>
  </si>
  <si>
    <t>BG-4-3</t>
  </si>
  <si>
    <t>Bobov Dol 3</t>
  </si>
  <si>
    <t>BG-5-1</t>
  </si>
  <si>
    <t>Varna 1</t>
  </si>
  <si>
    <t>BG-5-2</t>
  </si>
  <si>
    <t>Varna 2</t>
  </si>
  <si>
    <t>BG-5-3</t>
  </si>
  <si>
    <t>Varna 3</t>
  </si>
  <si>
    <t>BG-5-4</t>
  </si>
  <si>
    <t>Varna 4</t>
  </si>
  <si>
    <t>BG-5-5</t>
  </si>
  <si>
    <t>Varna 5</t>
  </si>
  <si>
    <t>BG-5-6</t>
  </si>
  <si>
    <t>Varna 6</t>
  </si>
  <si>
    <t>BG-6-1</t>
  </si>
  <si>
    <t>AES Galabovo 1</t>
  </si>
  <si>
    <t>BG-6-2</t>
  </si>
  <si>
    <t>AES Galabovo 2</t>
  </si>
  <si>
    <t>BG-8-1</t>
  </si>
  <si>
    <t>Maritsa East 2-1</t>
  </si>
  <si>
    <t>BG-8-2</t>
  </si>
  <si>
    <t>Maritsa East 2-2</t>
  </si>
  <si>
    <t>BG-8-3</t>
  </si>
  <si>
    <t>Maritsa East 2-3</t>
  </si>
  <si>
    <t>BG-8-4</t>
  </si>
  <si>
    <t>Maritsa East 2-4</t>
  </si>
  <si>
    <t>BG-8-5</t>
  </si>
  <si>
    <t>Maritsa East 2-5</t>
  </si>
  <si>
    <t>BG-8-6</t>
  </si>
  <si>
    <t>Maritsa East 2-6</t>
  </si>
  <si>
    <t>BG-8-7</t>
  </si>
  <si>
    <t>Maritsa East 2-7</t>
  </si>
  <si>
    <t>BG-8-8</t>
  </si>
  <si>
    <t>Maritsa East 2-8</t>
  </si>
  <si>
    <t>BG-9-1</t>
  </si>
  <si>
    <t>ContourGlobal Maritsa East 3-1</t>
  </si>
  <si>
    <t>BG-9-2</t>
  </si>
  <si>
    <t>ContourGlobal Maritsa East 3-2</t>
  </si>
  <si>
    <t>BG-9-3</t>
  </si>
  <si>
    <t>ContourGlobal Maritsa East 3-3</t>
  </si>
  <si>
    <t>BG-9-4</t>
  </si>
  <si>
    <t>ContourGlobal Maritsa East 3-4</t>
  </si>
  <si>
    <t>BG-10-1</t>
  </si>
  <si>
    <t>Republika (Pernik) 1</t>
  </si>
  <si>
    <t>BG-10-2</t>
  </si>
  <si>
    <t>Republika (Pernik) 2</t>
  </si>
  <si>
    <t>BG-10-4</t>
  </si>
  <si>
    <t>Republika (Pernik) 4</t>
  </si>
  <si>
    <t>BG-10-5</t>
  </si>
  <si>
    <t>Republika (Pernik) 5</t>
  </si>
  <si>
    <t>BG-11-1</t>
  </si>
  <si>
    <t>Ruse Iztok 1</t>
  </si>
  <si>
    <t>BG-11-2</t>
  </si>
  <si>
    <t>Ruse Iztok 2</t>
  </si>
  <si>
    <t>BG-11-3</t>
  </si>
  <si>
    <t>Ruse Iztok 3 (steam generator 4)</t>
  </si>
  <si>
    <t>BG-11-4</t>
  </si>
  <si>
    <t>Ruse Iztok 4 (steam generator 5)</t>
  </si>
  <si>
    <t>BG-11-5</t>
  </si>
  <si>
    <t>Ruse Iztok 5 (steam generator 7)</t>
  </si>
  <si>
    <t>BG-11-6</t>
  </si>
  <si>
    <t>Ruse Iztok 6 (steam generator 8)</t>
  </si>
  <si>
    <t>BG-14-1</t>
  </si>
  <si>
    <t>Brikel 1</t>
  </si>
  <si>
    <t>BG-14-2</t>
  </si>
  <si>
    <t>Brikel 2</t>
  </si>
  <si>
    <t>BG-14-3</t>
  </si>
  <si>
    <t>Brikel 3</t>
  </si>
  <si>
    <t>BG-14-4</t>
  </si>
  <si>
    <t>Brikel 4</t>
  </si>
  <si>
    <t>BG-14-5</t>
  </si>
  <si>
    <t>Brikel 5</t>
  </si>
  <si>
    <t>BG-14-6</t>
  </si>
  <si>
    <t>Brikel 6</t>
  </si>
  <si>
    <t>BG-17-1</t>
  </si>
  <si>
    <t>Sliven</t>
  </si>
  <si>
    <t>CZ-2-2</t>
  </si>
  <si>
    <t>Ledvice II 2</t>
  </si>
  <si>
    <t>CZ-2-3</t>
  </si>
  <si>
    <t>Ledvice II 3</t>
  </si>
  <si>
    <t>CZ-2-4</t>
  </si>
  <si>
    <t>Ledvice III 1</t>
  </si>
  <si>
    <t>CZ-2-5</t>
  </si>
  <si>
    <t>Ledvice III NZ 660 MWe</t>
  </si>
  <si>
    <t>CZ-6-1</t>
  </si>
  <si>
    <t>Chvaletice 1</t>
  </si>
  <si>
    <t>CZ-6-2</t>
  </si>
  <si>
    <t>Chvaletice 2</t>
  </si>
  <si>
    <t>CZ-6-3</t>
  </si>
  <si>
    <t>Chvaletice 3</t>
  </si>
  <si>
    <t>CZ-6-4</t>
  </si>
  <si>
    <t>Chvaletice 4</t>
  </si>
  <si>
    <t>CZ-7-1</t>
  </si>
  <si>
    <t>Detmarovice 1</t>
  </si>
  <si>
    <t>CZ-7-2</t>
  </si>
  <si>
    <t>Detmarovice 2</t>
  </si>
  <si>
    <t>CZ-7-3</t>
  </si>
  <si>
    <t>Detmarovice 3</t>
  </si>
  <si>
    <t>CZ-7-4</t>
  </si>
  <si>
    <t>Detmarovice 4</t>
  </si>
  <si>
    <t>CZ-8-5</t>
  </si>
  <si>
    <t>Hodonin 1</t>
  </si>
  <si>
    <t>CZ-8-6</t>
  </si>
  <si>
    <t>Hodonin 2</t>
  </si>
  <si>
    <t>CZ-9-1</t>
  </si>
  <si>
    <t>Melnik I 1</t>
  </si>
  <si>
    <t>CZ-9-2</t>
  </si>
  <si>
    <t>Melnik I 2</t>
  </si>
  <si>
    <t>CZ-9-3</t>
  </si>
  <si>
    <t>Melnik I 3</t>
  </si>
  <si>
    <t>CZ-9-4</t>
  </si>
  <si>
    <t>Melnik I 4</t>
  </si>
  <si>
    <t>CZ-10-3</t>
  </si>
  <si>
    <t>Melnik II 1</t>
  </si>
  <si>
    <t>CZ-10-4</t>
  </si>
  <si>
    <t>Melnik II 2</t>
  </si>
  <si>
    <t>CZ-10-5</t>
  </si>
  <si>
    <t>Melnik III</t>
  </si>
  <si>
    <t>CZ-12-3</t>
  </si>
  <si>
    <t>Prunerov I 3</t>
  </si>
  <si>
    <t>CZ-12-4</t>
  </si>
  <si>
    <t>Prunerov I 4</t>
  </si>
  <si>
    <t>CZ-12-5</t>
  </si>
  <si>
    <t>Prunerov I 5</t>
  </si>
  <si>
    <t>CZ-12-6</t>
  </si>
  <si>
    <t>Prunerov I 6</t>
  </si>
  <si>
    <t>CZ-12-7</t>
  </si>
  <si>
    <t>Prunerov II 21</t>
  </si>
  <si>
    <t>CZ-12-8</t>
  </si>
  <si>
    <t>Prunerov II 22</t>
  </si>
  <si>
    <t>CZ-12-9</t>
  </si>
  <si>
    <t>Prunerov II 23</t>
  </si>
  <si>
    <t>CZ-12-10</t>
  </si>
  <si>
    <t>Prunerov II 24</t>
  </si>
  <si>
    <t>CZ-12-11</t>
  </si>
  <si>
    <t>Prunerov II 25</t>
  </si>
  <si>
    <t>CZ-15-1</t>
  </si>
  <si>
    <t>Tusimice 1</t>
  </si>
  <si>
    <t>CZ-15-2</t>
  </si>
  <si>
    <t>Tusimice 2</t>
  </si>
  <si>
    <t>CZ-15-3</t>
  </si>
  <si>
    <t>Tusimice 3</t>
  </si>
  <si>
    <t>CZ-15-4</t>
  </si>
  <si>
    <t>Tusimice 4</t>
  </si>
  <si>
    <t>CZ-16-2</t>
  </si>
  <si>
    <t>Teplarna Ceskoslovenske Armady (CSA)</t>
  </si>
  <si>
    <t>CZ-17-1</t>
  </si>
  <si>
    <t>Karvina 1</t>
  </si>
  <si>
    <t>CZ-18-1</t>
  </si>
  <si>
    <t>Kladno TG9 (unit 3)</t>
  </si>
  <si>
    <t>CZ-18-2</t>
  </si>
  <si>
    <t>Kladno TG12 (unit 3)</t>
  </si>
  <si>
    <t>CZ-18-3</t>
  </si>
  <si>
    <t>Kladno TG4 (unit 4)</t>
  </si>
  <si>
    <t>CZ-18-4</t>
  </si>
  <si>
    <t>Kladno TG5 (unit 5)</t>
  </si>
  <si>
    <t>CZ-18-6</t>
  </si>
  <si>
    <t>Kladno TG7 (unit 7)</t>
  </si>
  <si>
    <t>CZ-19-1</t>
  </si>
  <si>
    <t>Kolin K5</t>
  </si>
  <si>
    <t>CZ-19-2</t>
  </si>
  <si>
    <t>Kolin K6</t>
  </si>
  <si>
    <t>CZ-19-3</t>
  </si>
  <si>
    <t>Kolin K7</t>
  </si>
  <si>
    <t>CZ-22-1</t>
  </si>
  <si>
    <t>Sko-Energo TG 90</t>
  </si>
  <si>
    <t>CZ-22-2</t>
  </si>
  <si>
    <t>Sko-Energo TG 80</t>
  </si>
  <si>
    <t>CZ-24-1</t>
  </si>
  <si>
    <t>Komorany I 1</t>
  </si>
  <si>
    <t>CZ-24-2</t>
  </si>
  <si>
    <t>Komorany I 2</t>
  </si>
  <si>
    <t>CZ-24-3</t>
  </si>
  <si>
    <t>Komorany II 7</t>
  </si>
  <si>
    <t>CZ-24-4</t>
  </si>
  <si>
    <t>Komorany I 3</t>
  </si>
  <si>
    <t>CZ-24-5</t>
  </si>
  <si>
    <t>Komorany III 8</t>
  </si>
  <si>
    <t>CZ-24-6</t>
  </si>
  <si>
    <t>Komorany II 4</t>
  </si>
  <si>
    <t>CZ-24-7</t>
  </si>
  <si>
    <t>Komorany II 5</t>
  </si>
  <si>
    <t>CZ-24-8</t>
  </si>
  <si>
    <t>Komorany II 6</t>
  </si>
  <si>
    <t>CZ-26-1</t>
  </si>
  <si>
    <t>Olomouc</t>
  </si>
  <si>
    <t>CZ-29-1</t>
  </si>
  <si>
    <t>Trebovice TG 33</t>
  </si>
  <si>
    <t>CZ-29-2</t>
  </si>
  <si>
    <t>Trebovice TG 15</t>
  </si>
  <si>
    <t>CZ-29-3</t>
  </si>
  <si>
    <t>Trebovice TG 16</t>
  </si>
  <si>
    <t>CZ-30-2</t>
  </si>
  <si>
    <t>Zavod 4 K5</t>
  </si>
  <si>
    <t>CZ-30-3</t>
  </si>
  <si>
    <t>Zavod 4 K6</t>
  </si>
  <si>
    <t>CZ-30-4</t>
  </si>
  <si>
    <t>Zavod 4 K7</t>
  </si>
  <si>
    <t>CZ-30-5</t>
  </si>
  <si>
    <t>Zavod 4 K8</t>
  </si>
  <si>
    <t>CZ-30-6</t>
  </si>
  <si>
    <t>Zavod 4 K9</t>
  </si>
  <si>
    <t>CZ-30-7</t>
  </si>
  <si>
    <t>Zavod 4 K10</t>
  </si>
  <si>
    <t>CZ-30-8</t>
  </si>
  <si>
    <t>Zavod 4 K11</t>
  </si>
  <si>
    <t>CZ-31-1</t>
  </si>
  <si>
    <t>Vitkovice 1</t>
  </si>
  <si>
    <t>CZ-31-2</t>
  </si>
  <si>
    <t>Vitkovice 2</t>
  </si>
  <si>
    <t>CZ-31-3</t>
  </si>
  <si>
    <t>Vitkovice 3</t>
  </si>
  <si>
    <t>CZ-31-4</t>
  </si>
  <si>
    <t>Vitkovice EVi</t>
  </si>
  <si>
    <t>CZ-32-1</t>
  </si>
  <si>
    <t>Otrokovice K1</t>
  </si>
  <si>
    <t>CZ-32-2</t>
  </si>
  <si>
    <t>Otrokovice K2</t>
  </si>
  <si>
    <t>CZ-33-1</t>
  </si>
  <si>
    <t>Opatovice 1</t>
  </si>
  <si>
    <t>CZ-33-2</t>
  </si>
  <si>
    <t>Opatovice 2</t>
  </si>
  <si>
    <t>CZ-33-3</t>
  </si>
  <si>
    <t>Opatovice 3</t>
  </si>
  <si>
    <t>CZ-33-4</t>
  </si>
  <si>
    <t>Opatovice 4</t>
  </si>
  <si>
    <t>CZ-33-5</t>
  </si>
  <si>
    <t>Opatovice 5</t>
  </si>
  <si>
    <t>CZ-33-6</t>
  </si>
  <si>
    <t>Opatovice 6</t>
  </si>
  <si>
    <t>CZ-36-2</t>
  </si>
  <si>
    <t>Plana</t>
  </si>
  <si>
    <t>CZ-37-1</t>
  </si>
  <si>
    <t>Plzen 1</t>
  </si>
  <si>
    <t>CZ-37-2</t>
  </si>
  <si>
    <t>Plzen 2</t>
  </si>
  <si>
    <t>CZ-38-2</t>
  </si>
  <si>
    <t>Pocerady I 2</t>
  </si>
  <si>
    <t>CZ-38-3</t>
  </si>
  <si>
    <t>Pocerady I 3</t>
  </si>
  <si>
    <t>CZ-38-4</t>
  </si>
  <si>
    <t>Pocerady I 4</t>
  </si>
  <si>
    <t>CZ-38-5</t>
  </si>
  <si>
    <t>Pocerady II 1</t>
  </si>
  <si>
    <t>CZ-38-6</t>
  </si>
  <si>
    <t>Pocerady II 2</t>
  </si>
  <si>
    <t>CZ-40-1</t>
  </si>
  <si>
    <t>Chomutov K4</t>
  </si>
  <si>
    <t>CZ-40-2</t>
  </si>
  <si>
    <t>Chomutov K3</t>
  </si>
  <si>
    <t>CZ-41-3</t>
  </si>
  <si>
    <t>Malesice III</t>
  </si>
  <si>
    <t>CZ-41-4</t>
  </si>
  <si>
    <t>Malesice II</t>
  </si>
  <si>
    <t>CZ-42-1</t>
  </si>
  <si>
    <t>Prerov K4-5</t>
  </si>
  <si>
    <t>CZ-42-2</t>
  </si>
  <si>
    <t>Prerov K1-3</t>
  </si>
  <si>
    <t>CZ-43-1</t>
  </si>
  <si>
    <t>Pribram 1</t>
  </si>
  <si>
    <t>CZ-43-2</t>
  </si>
  <si>
    <t>Pribram 2</t>
  </si>
  <si>
    <t>CZ-44-2</t>
  </si>
  <si>
    <t>Tisova I 2</t>
  </si>
  <si>
    <t>CZ-44-3</t>
  </si>
  <si>
    <t>Tisova I 3</t>
  </si>
  <si>
    <t>CZ-44-4</t>
  </si>
  <si>
    <t>Tisova I 4</t>
  </si>
  <si>
    <t>CZ-44-5</t>
  </si>
  <si>
    <t>Tisova I 5</t>
  </si>
  <si>
    <t>CZ-44-8</t>
  </si>
  <si>
    <t>Tisova II 3</t>
  </si>
  <si>
    <t>CZ-53-1</t>
  </si>
  <si>
    <t>Porici II 1</t>
  </si>
  <si>
    <t>CZ-53-2</t>
  </si>
  <si>
    <t>Porici II 2</t>
  </si>
  <si>
    <t>CZ-53-3</t>
  </si>
  <si>
    <t>Porici II 3</t>
  </si>
  <si>
    <t>CZ-59-1</t>
  </si>
  <si>
    <t>Zlin TG1</t>
  </si>
  <si>
    <t>CZ-59-2</t>
  </si>
  <si>
    <t>Zlin TG2</t>
  </si>
  <si>
    <t>CZ-59-3</t>
  </si>
  <si>
    <t>Zlin TG31</t>
  </si>
  <si>
    <t>CZ-59-4</t>
  </si>
  <si>
    <t>Zlin TG32</t>
  </si>
  <si>
    <t>CZ-61-1</t>
  </si>
  <si>
    <t>Plzenska energetika ELU III K1</t>
  </si>
  <si>
    <t>CZ-61-2</t>
  </si>
  <si>
    <t>Plzenska energetika ELU III K3</t>
  </si>
  <si>
    <t>CZ-61-3</t>
  </si>
  <si>
    <t>Plzenska energetika ELU III K4</t>
  </si>
  <si>
    <t>CZ-65-1</t>
  </si>
  <si>
    <t>Koprivnice TG3</t>
  </si>
  <si>
    <t>CZ-65-2</t>
  </si>
  <si>
    <t>Koprivnice TG4</t>
  </si>
  <si>
    <t>CZ-67-1</t>
  </si>
  <si>
    <t>Marianske Hory</t>
  </si>
  <si>
    <t>CZ-76-1</t>
  </si>
  <si>
    <t>Trmice 1</t>
  </si>
  <si>
    <t>CZ-76-2</t>
  </si>
  <si>
    <t>Trmice 2</t>
  </si>
  <si>
    <t>CZ-76-3</t>
  </si>
  <si>
    <t>Trmice 3</t>
  </si>
  <si>
    <t>CZ-76-4</t>
  </si>
  <si>
    <t>Trmice 4</t>
  </si>
  <si>
    <t>CZ-76-5</t>
  </si>
  <si>
    <t>Trmice 5</t>
  </si>
  <si>
    <t>CZ-76-6</t>
  </si>
  <si>
    <t>Trmice 6</t>
  </si>
  <si>
    <t>CZ-77-1</t>
  </si>
  <si>
    <t>Vresova 1</t>
  </si>
  <si>
    <t>CZ-77-2</t>
  </si>
  <si>
    <t>Vresova 2</t>
  </si>
  <si>
    <t>DE-8-4</t>
  </si>
  <si>
    <t>Altbach/Deizisau 1</t>
  </si>
  <si>
    <t>DE-8-5</t>
  </si>
  <si>
    <t>Altbach/Deizisau 2</t>
  </si>
  <si>
    <t>DE-13-1</t>
  </si>
  <si>
    <t>Niederaussem A</t>
  </si>
  <si>
    <t>DE-13-2</t>
  </si>
  <si>
    <t>Niederaussem B</t>
  </si>
  <si>
    <t>DE-13-3</t>
  </si>
  <si>
    <t>Niederaussem C</t>
  </si>
  <si>
    <t>DE-13-4</t>
  </si>
  <si>
    <t>Niederaussem D</t>
  </si>
  <si>
    <t>DE-13-5</t>
  </si>
  <si>
    <t>Niederaussem E</t>
  </si>
  <si>
    <t>DE-13-6</t>
  </si>
  <si>
    <t>Niederaussem F</t>
  </si>
  <si>
    <t>DE-13-7</t>
  </si>
  <si>
    <t>Niederaussem G</t>
  </si>
  <si>
    <t>DE-13-8</t>
  </si>
  <si>
    <t>Niederaussem H</t>
  </si>
  <si>
    <t>DE-13-9</t>
  </si>
  <si>
    <t>Niederaussem K</t>
  </si>
  <si>
    <t>DE-14-1</t>
  </si>
  <si>
    <t>Bergkamen A</t>
  </si>
  <si>
    <t>DE-17-3</t>
  </si>
  <si>
    <t>Berlin-Moabit A</t>
  </si>
  <si>
    <t>DE-19-1</t>
  </si>
  <si>
    <t>Berlin-Klingenberg</t>
  </si>
  <si>
    <t>DE-20-3</t>
  </si>
  <si>
    <t>Berlin-Reuter C</t>
  </si>
  <si>
    <t>DE-21-1</t>
  </si>
  <si>
    <t>Berlin-Reuter West D</t>
  </si>
  <si>
    <t>DE-21-2</t>
  </si>
  <si>
    <t>Berlin-Reuter West E</t>
  </si>
  <si>
    <t>DE-24-2</t>
  </si>
  <si>
    <t>Bexbach</t>
  </si>
  <si>
    <t>DE-25-2</t>
  </si>
  <si>
    <t>Bielefeld 2</t>
  </si>
  <si>
    <t>DE-25-3</t>
  </si>
  <si>
    <t>Bielefeld 3</t>
  </si>
  <si>
    <t>DE-25-4</t>
  </si>
  <si>
    <t>Bielefeld 4</t>
  </si>
  <si>
    <t>DE-28-1</t>
  </si>
  <si>
    <t>Lippendorf R</t>
  </si>
  <si>
    <t>DE-28-2</t>
  </si>
  <si>
    <t>Lippendorf S</t>
  </si>
  <si>
    <t>DE-32-13</t>
  </si>
  <si>
    <t>Boxberg N</t>
  </si>
  <si>
    <t>DE-32-14</t>
  </si>
  <si>
    <t>Boxberg P</t>
  </si>
  <si>
    <t>DE-32-15</t>
  </si>
  <si>
    <t>Boxberg Q</t>
  </si>
  <si>
    <t>DE-32-16</t>
  </si>
  <si>
    <t>Boxberg R</t>
  </si>
  <si>
    <t>DE-33-1</t>
  </si>
  <si>
    <t>Braunschweig 1</t>
  </si>
  <si>
    <t>DE-34-5</t>
  </si>
  <si>
    <t>Bremen-Hafen 5</t>
  </si>
  <si>
    <t>DE-34-6</t>
  </si>
  <si>
    <t>Bremen-Hafen 6</t>
  </si>
  <si>
    <t>DE-35-1</t>
  </si>
  <si>
    <t>Bremen-Farge</t>
  </si>
  <si>
    <t>DE-37-1</t>
  </si>
  <si>
    <t>Bremen-Hastedt 15</t>
  </si>
  <si>
    <t>DE-43-1</t>
  </si>
  <si>
    <t>Chemnitz North II B</t>
  </si>
  <si>
    <t>DE-43-2</t>
  </si>
  <si>
    <t>Chemnitz North II C</t>
  </si>
  <si>
    <t>DE-48-1</t>
  </si>
  <si>
    <t>Cottbus 1</t>
  </si>
  <si>
    <t>DE-50-1</t>
  </si>
  <si>
    <t>Datteln 1</t>
  </si>
  <si>
    <t>DE-50-2</t>
  </si>
  <si>
    <t>Datteln 2</t>
  </si>
  <si>
    <t>DE-50-3</t>
  </si>
  <si>
    <t>Datteln 3</t>
  </si>
  <si>
    <t>DE-50-4</t>
  </si>
  <si>
    <t>Datteln 4</t>
  </si>
  <si>
    <t>DE-51-1</t>
  </si>
  <si>
    <t>Dessau</t>
  </si>
  <si>
    <t>DE-58-3</t>
  </si>
  <si>
    <t>Dortmund Gustav Knepper C</t>
  </si>
  <si>
    <t>DE-64-1</t>
  </si>
  <si>
    <t>Duisburg-Hochfeld I CFBC</t>
  </si>
  <si>
    <t>DE-64-2</t>
  </si>
  <si>
    <t>Duisburg-Hochfeld II B</t>
  </si>
  <si>
    <t>DE-67-4</t>
  </si>
  <si>
    <t>Duisburg-Walsum 7</t>
  </si>
  <si>
    <t>DE-67-6</t>
  </si>
  <si>
    <t>Duisburg-Walsum 9</t>
  </si>
  <si>
    <t>DE-67-7</t>
  </si>
  <si>
    <t>Duisburg-Walsum 10</t>
  </si>
  <si>
    <t>DE-77-1</t>
  </si>
  <si>
    <t>Ensdorf 1</t>
  </si>
  <si>
    <t>DE-77-2</t>
  </si>
  <si>
    <t>Ensdorf 3</t>
  </si>
  <si>
    <t>DE-79-2</t>
  </si>
  <si>
    <t>Erlangen Boiler 6 ST2</t>
  </si>
  <si>
    <t>DE-81-3</t>
  </si>
  <si>
    <t>Eschweiler-Weisweiler C</t>
  </si>
  <si>
    <t>DE-81-4</t>
  </si>
  <si>
    <t>Eschweiler-Weisweiler D</t>
  </si>
  <si>
    <t>DE-81-5</t>
  </si>
  <si>
    <t>Eschweiler-Weisweiler E</t>
  </si>
  <si>
    <t>DE-81-6</t>
  </si>
  <si>
    <t>Eschweiler-Weisweiler F</t>
  </si>
  <si>
    <t>DE-81-7</t>
  </si>
  <si>
    <t>Eschweiler-Weisweiler G</t>
  </si>
  <si>
    <t>DE-81-8</t>
  </si>
  <si>
    <t>Eschweiler-Weisweiler H</t>
  </si>
  <si>
    <t>DE-86-4</t>
  </si>
  <si>
    <t>Flensburg 7</t>
  </si>
  <si>
    <t>DE-86-5</t>
  </si>
  <si>
    <t>Flensburg 8</t>
  </si>
  <si>
    <t>DE-86-6</t>
  </si>
  <si>
    <t>Flensburg 9</t>
  </si>
  <si>
    <t>DE-86-7</t>
  </si>
  <si>
    <t>Flensburg 10</t>
  </si>
  <si>
    <t>DE-86-8</t>
  </si>
  <si>
    <t>Flensburg 11</t>
  </si>
  <si>
    <t>DE-89-2</t>
  </si>
  <si>
    <t>Frankfurt/Main West 2</t>
  </si>
  <si>
    <t>DE-89-3</t>
  </si>
  <si>
    <t>Frankfurt/Main West 3</t>
  </si>
  <si>
    <t>DE-95-1</t>
  </si>
  <si>
    <t>Universitaet Freiburg</t>
  </si>
  <si>
    <t>DE-100-1</t>
  </si>
  <si>
    <t>Gelsenkirchen-Scholven B</t>
  </si>
  <si>
    <t>DE-100-2</t>
  </si>
  <si>
    <t>Gelsenkirchen-Scholven C</t>
  </si>
  <si>
    <t>DE-100-3</t>
  </si>
  <si>
    <t>Gelsenkirchen-Scholven D</t>
  </si>
  <si>
    <t>DE-100-4</t>
  </si>
  <si>
    <t>Gelsenkirchen-Scholven E</t>
  </si>
  <si>
    <t>DE-100-5</t>
  </si>
  <si>
    <t>Gelsenkirchen-Scholven F</t>
  </si>
  <si>
    <t>DE-100-6</t>
  </si>
  <si>
    <t>Buer</t>
  </si>
  <si>
    <t>DE-106-3</t>
  </si>
  <si>
    <t>Grevenbroich-Frimmersdorf C</t>
  </si>
  <si>
    <t>DE-106-4</t>
  </si>
  <si>
    <t>Grevenbroich-Frimmersdorf D</t>
  </si>
  <si>
    <t>DE-106-5</t>
  </si>
  <si>
    <t>Grevenbroich-Frimmersdorf E</t>
  </si>
  <si>
    <t>DE-106-6</t>
  </si>
  <si>
    <t>Grevenbroich-Frimmersdorf F</t>
  </si>
  <si>
    <t>DE-106-7</t>
  </si>
  <si>
    <t>Grevenbroich-Frimmersdorf G</t>
  </si>
  <si>
    <t>DE-106-9</t>
  </si>
  <si>
    <t>Grevenbroich-Frimmersdorf I</t>
  </si>
  <si>
    <t>DE-106-11</t>
  </si>
  <si>
    <t>Grevenbroich-Frimmersdorf K</t>
  </si>
  <si>
    <t>DE-106-12</t>
  </si>
  <si>
    <t>Grevenbroich-Frimmersdorf L</t>
  </si>
  <si>
    <t>DE-106-13</t>
  </si>
  <si>
    <t>Grevenbroich-Frimmersdorf M</t>
  </si>
  <si>
    <t>DE-106-14</t>
  </si>
  <si>
    <t>Grevenbroich-Frimmersdorf N</t>
  </si>
  <si>
    <t>DE-106-15</t>
  </si>
  <si>
    <t>Grevenbroich-Frimmersdorf O</t>
  </si>
  <si>
    <t>DE-106-16</t>
  </si>
  <si>
    <t>Grevenbroich-Frimmersdorf P</t>
  </si>
  <si>
    <t>DE-106-17</t>
  </si>
  <si>
    <t>Grevenbroich-Frimmersdorf Q</t>
  </si>
  <si>
    <t>DE-107-1</t>
  </si>
  <si>
    <t>Grevenbroich-Neurath A</t>
  </si>
  <si>
    <t>DE-107-2</t>
  </si>
  <si>
    <t>Grevenbroich-Neurath B</t>
  </si>
  <si>
    <t>DE-107-3</t>
  </si>
  <si>
    <t>Grevenbroich-Neurath C</t>
  </si>
  <si>
    <t>DE-107-4</t>
  </si>
  <si>
    <t>Grevenbroich-Neurath D</t>
  </si>
  <si>
    <t>DE-107-5</t>
  </si>
  <si>
    <t>Grevenbroich-Neurath E</t>
  </si>
  <si>
    <t>DE-107-6</t>
  </si>
  <si>
    <t>Grevenbroich-Neurath F</t>
  </si>
  <si>
    <t>DE-107-7</t>
  </si>
  <si>
    <t>Grevenbroich-Neurath G</t>
  </si>
  <si>
    <t>DE-108-1</t>
  </si>
  <si>
    <t>Grosskrotzenburg Staudinger 1</t>
  </si>
  <si>
    <t>DE-108-2</t>
  </si>
  <si>
    <t>Grosskrotzenburg Staudinger 2</t>
  </si>
  <si>
    <t>DE-108-3</t>
  </si>
  <si>
    <t>Grosskrotzenburg Staudinger 3</t>
  </si>
  <si>
    <t>DE-108-5</t>
  </si>
  <si>
    <t>Grosskrotzenburg Staudinger 5</t>
  </si>
  <si>
    <t>DE-113-1</t>
  </si>
  <si>
    <t>Halle 1</t>
  </si>
  <si>
    <t>DE-113-2</t>
  </si>
  <si>
    <t>Halle 2</t>
  </si>
  <si>
    <t>DE-119-11</t>
  </si>
  <si>
    <t>Hamburg-Tiefstack</t>
  </si>
  <si>
    <t>DE-121-1</t>
  </si>
  <si>
    <t>Hamm Westfalen A</t>
  </si>
  <si>
    <t>DE-121-2</t>
  </si>
  <si>
    <t>Hamm Westfalen B</t>
  </si>
  <si>
    <t>DE-121-3</t>
  </si>
  <si>
    <t>Hamm Westfalen C</t>
  </si>
  <si>
    <t>DE-121-4</t>
  </si>
  <si>
    <t>Hamm Westfalen D</t>
  </si>
  <si>
    <t>DE-121-5</t>
  </si>
  <si>
    <t>Hamm Westfalen E</t>
  </si>
  <si>
    <t>DE-122-1</t>
  </si>
  <si>
    <t>Hannover 1</t>
  </si>
  <si>
    <t>DE-122-2</t>
  </si>
  <si>
    <t>Hannover 2</t>
  </si>
  <si>
    <t>DE-125-5</t>
  </si>
  <si>
    <t>Heilbronn 5</t>
  </si>
  <si>
    <t>DE-125-6</t>
  </si>
  <si>
    <t>Heilbronn 6</t>
  </si>
  <si>
    <t>DE-125-7</t>
  </si>
  <si>
    <t>Heilbronn 7</t>
  </si>
  <si>
    <t>DE-126-1</t>
  </si>
  <si>
    <t>Helmstedt Buschhaus D</t>
  </si>
  <si>
    <t>DE-128-2</t>
  </si>
  <si>
    <t>Herne 2</t>
  </si>
  <si>
    <t>DE-128-3</t>
  </si>
  <si>
    <t>Herne 3</t>
  </si>
  <si>
    <t>DE-128-4</t>
  </si>
  <si>
    <t>Herne 4</t>
  </si>
  <si>
    <t>DE-129-1</t>
  </si>
  <si>
    <t>Herne Shamrock</t>
  </si>
  <si>
    <t>DE-130-1</t>
  </si>
  <si>
    <t>Mehrum 3</t>
  </si>
  <si>
    <t>DE-131-1</t>
  </si>
  <si>
    <t>Waehlitz</t>
  </si>
  <si>
    <t>DE-138-1</t>
  </si>
  <si>
    <t>Huerth Goldenberg E</t>
  </si>
  <si>
    <t>DE-138-2</t>
  </si>
  <si>
    <t>Huerth Goldenberg F</t>
  </si>
  <si>
    <t>DE-140-1</t>
  </si>
  <si>
    <t>Ibbenbueren B</t>
  </si>
  <si>
    <t>DE-144-1</t>
  </si>
  <si>
    <t>HKW Karcherstr.</t>
  </si>
  <si>
    <t>DE-148-5</t>
  </si>
  <si>
    <t>Karlsruhe 7</t>
  </si>
  <si>
    <t>DE-148-6</t>
  </si>
  <si>
    <t>Karlsruhe 8</t>
  </si>
  <si>
    <t>DE-150-1</t>
  </si>
  <si>
    <t>Kassel</t>
  </si>
  <si>
    <t>DE-152-1</t>
  </si>
  <si>
    <t>Kiel East</t>
  </si>
  <si>
    <t>DE-154-1</t>
  </si>
  <si>
    <t>Cologne-Merkenich 6</t>
  </si>
  <si>
    <t>DE-155-2</t>
  </si>
  <si>
    <t>Leverkusen G 22</t>
  </si>
  <si>
    <t>DE-163-6</t>
  </si>
  <si>
    <t>Luenen 6</t>
  </si>
  <si>
    <t>DE-163-7</t>
  </si>
  <si>
    <t>Luenen 7</t>
  </si>
  <si>
    <t>DE-167-1</t>
  </si>
  <si>
    <t>Luenen-Stummhafen</t>
  </si>
  <si>
    <t>DE-170-1</t>
  </si>
  <si>
    <t>Mannheim 3</t>
  </si>
  <si>
    <t>DE-170-2</t>
  </si>
  <si>
    <t>Mannheim 4</t>
  </si>
  <si>
    <t>DE-170-3</t>
  </si>
  <si>
    <t>Mannheim 6</t>
  </si>
  <si>
    <t>DE-170-4</t>
  </si>
  <si>
    <t>Mannheim 7</t>
  </si>
  <si>
    <t>DE-170-5</t>
  </si>
  <si>
    <t>Mannheim 8</t>
  </si>
  <si>
    <t>DE-170-6</t>
  </si>
  <si>
    <t>Mannheim 9</t>
  </si>
  <si>
    <t>DE-172-3</t>
  </si>
  <si>
    <t>Marl II 3</t>
  </si>
  <si>
    <t>DE-172-4</t>
  </si>
  <si>
    <t>Marl I 4</t>
  </si>
  <si>
    <t>DE-172-5</t>
  </si>
  <si>
    <t>Marl I 5</t>
  </si>
  <si>
    <t>DE-173-1</t>
  </si>
  <si>
    <t>Mumsdorf</t>
  </si>
  <si>
    <t>DE-174-1</t>
  </si>
  <si>
    <t>Hafen Muenster 1</t>
  </si>
  <si>
    <t>DE-174-2</t>
  </si>
  <si>
    <t>Hafen Muenster 2</t>
  </si>
  <si>
    <t>DE-174-3</t>
  </si>
  <si>
    <t>Hafen Muenster 3</t>
  </si>
  <si>
    <t>DE-183-1</t>
  </si>
  <si>
    <t>Offenbach</t>
  </si>
  <si>
    <t>DE-186-1</t>
  </si>
  <si>
    <t>Jaenschwalde A</t>
  </si>
  <si>
    <t>DE-186-2</t>
  </si>
  <si>
    <t>Jaenschwalde B</t>
  </si>
  <si>
    <t>DE-186-3</t>
  </si>
  <si>
    <t>Jaenschwalde C</t>
  </si>
  <si>
    <t>DE-186-4</t>
  </si>
  <si>
    <t>Jaenschwalde D</t>
  </si>
  <si>
    <t>DE-186-5</t>
  </si>
  <si>
    <t>Jaenschwalde E</t>
  </si>
  <si>
    <t>DE-186-6</t>
  </si>
  <si>
    <t>Jaenschwalde F</t>
  </si>
  <si>
    <t>DE-187-4</t>
  </si>
  <si>
    <t>Petershagen Heyden 4</t>
  </si>
  <si>
    <t>DE-188-1</t>
  </si>
  <si>
    <t>Pforzheim FBC</t>
  </si>
  <si>
    <t>DE-190-1</t>
  </si>
  <si>
    <t>Veltheim 2</t>
  </si>
  <si>
    <t>DE-190-2</t>
  </si>
  <si>
    <t>Veltheim 3</t>
  </si>
  <si>
    <t>DE-192-3</t>
  </si>
  <si>
    <t>Quierschied-Weiher III</t>
  </si>
  <si>
    <t>DE-195-1</t>
  </si>
  <si>
    <t>Rostock</t>
  </si>
  <si>
    <t>DE-197-3</t>
  </si>
  <si>
    <t>Saarbruecken-Roemerbruecke steam turbine</t>
  </si>
  <si>
    <t>DE-200-1</t>
  </si>
  <si>
    <t>Schkopau A</t>
  </si>
  <si>
    <t>DE-200-2</t>
  </si>
  <si>
    <t>Schkopau B</t>
  </si>
  <si>
    <t>DE-206-1</t>
  </si>
  <si>
    <t>Schwarze Pumpe A</t>
  </si>
  <si>
    <t>DE-206-2</t>
  </si>
  <si>
    <t>Schwarze Pumpe B</t>
  </si>
  <si>
    <t>DE-207-1</t>
  </si>
  <si>
    <t>Schweinfurt 1</t>
  </si>
  <si>
    <t>DE-207-2</t>
  </si>
  <si>
    <t>Schweinfurt 2</t>
  </si>
  <si>
    <t>DE-214-1</t>
  </si>
  <si>
    <t>Stuttgart-Muenster ST12</t>
  </si>
  <si>
    <t>DE-214-2</t>
  </si>
  <si>
    <t>Stuttgart-Muenster ST15</t>
  </si>
  <si>
    <t>DE-215-1</t>
  </si>
  <si>
    <t>Krefeld-Uerdingen L 57</t>
  </si>
  <si>
    <t>DE-215-4</t>
  </si>
  <si>
    <t>Krefeld-Uerdingen N 230</t>
  </si>
  <si>
    <t>DE-216-1</t>
  </si>
  <si>
    <t>Ulm Magirusstrasse 1</t>
  </si>
  <si>
    <t>DE-216-3</t>
  </si>
  <si>
    <t>Ulm Magirusstrasse 3</t>
  </si>
  <si>
    <t>DE-216-4</t>
  </si>
  <si>
    <t>Ulm Magirusstrasse 4</t>
  </si>
  <si>
    <t>DE-216-5</t>
  </si>
  <si>
    <t>Ulm Magirusstrasse 5</t>
  </si>
  <si>
    <t>DE-216-6</t>
  </si>
  <si>
    <t>Ulm Magirusstrasse 6</t>
  </si>
  <si>
    <t>DE-217-1</t>
  </si>
  <si>
    <t>Munich North 2</t>
  </si>
  <si>
    <t>DE-220-1</t>
  </si>
  <si>
    <t>Voelklingen-Fenne model</t>
  </si>
  <si>
    <t>DE-220-2</t>
  </si>
  <si>
    <t>Voelklingen-Fenne heat</t>
  </si>
  <si>
    <t>DE-222-1</t>
  </si>
  <si>
    <t>Voerde A</t>
  </si>
  <si>
    <t>DE-222-2</t>
  </si>
  <si>
    <t>Voerde B</t>
  </si>
  <si>
    <t>DE-223-1</t>
  </si>
  <si>
    <t>Voerde West 1</t>
  </si>
  <si>
    <t>DE-223-2</t>
  </si>
  <si>
    <t>Voerde West 2</t>
  </si>
  <si>
    <t>DE-226-1</t>
  </si>
  <si>
    <t>Frechen/Wachtberg</t>
  </si>
  <si>
    <t>DE-227-1</t>
  </si>
  <si>
    <t>Walheim 1</t>
  </si>
  <si>
    <t>DE-227-2</t>
  </si>
  <si>
    <t>Walheim 2</t>
  </si>
  <si>
    <t>DE-228-1</t>
  </si>
  <si>
    <t>Wedel 1</t>
  </si>
  <si>
    <t>DE-228-2</t>
  </si>
  <si>
    <t>Wedel 2</t>
  </si>
  <si>
    <t>DE-229-1</t>
  </si>
  <si>
    <t>Werdohl-Elverlingsen E3</t>
  </si>
  <si>
    <t>DE-229-2</t>
  </si>
  <si>
    <t>Werdohl-Elverlingsen E4</t>
  </si>
  <si>
    <t>DE-232-1</t>
  </si>
  <si>
    <t>Werne Gersteinwerk K2</t>
  </si>
  <si>
    <t>DE-233-1</t>
  </si>
  <si>
    <t>Wilhelmshaven 1</t>
  </si>
  <si>
    <t>DE-234-1</t>
  </si>
  <si>
    <t>Wolfsburg North A</t>
  </si>
  <si>
    <t>DE-234-2</t>
  </si>
  <si>
    <t>Wolfsburg North B</t>
  </si>
  <si>
    <t>DE-236-1</t>
  </si>
  <si>
    <t>Wolfsburg West 1</t>
  </si>
  <si>
    <t>DE-236-2</t>
  </si>
  <si>
    <t>Wolfsburg West 2</t>
  </si>
  <si>
    <t>DE-238-2</t>
  </si>
  <si>
    <t>Wuppertal-Elberfeld 3</t>
  </si>
  <si>
    <t>DE-243-5</t>
  </si>
  <si>
    <t>Zolling-Leininger 5</t>
  </si>
  <si>
    <t>DE-246-1</t>
  </si>
  <si>
    <t>Hamburg-Moorburg A</t>
  </si>
  <si>
    <t>DE-246-2</t>
  </si>
  <si>
    <t>Hamburg-Moorburg B</t>
  </si>
  <si>
    <t>DE-247-1</t>
  </si>
  <si>
    <t>Wilhelmshaven Engie</t>
  </si>
  <si>
    <t>DE-249-1</t>
  </si>
  <si>
    <t>Frankfurt/Oder 1</t>
  </si>
  <si>
    <t>DE-250-1</t>
  </si>
  <si>
    <t>Stuttgart-Gaisburg ST14</t>
  </si>
  <si>
    <t>DE-251-1</t>
  </si>
  <si>
    <t>Fortuna Nord</t>
  </si>
  <si>
    <t>DE-252-1</t>
  </si>
  <si>
    <t>Huerth Ville/Berrenrath</t>
  </si>
  <si>
    <t>DK-4-5</t>
  </si>
  <si>
    <t>Ostkraft 6</t>
  </si>
  <si>
    <t>DK-5-5</t>
  </si>
  <si>
    <t>Esbjerg 3</t>
  </si>
  <si>
    <t>DK-8-1</t>
  </si>
  <si>
    <t>Avedore 1</t>
  </si>
  <si>
    <t>DK-10-2</t>
  </si>
  <si>
    <t>Asnaes 2</t>
  </si>
  <si>
    <t>DK-10-4</t>
  </si>
  <si>
    <t>Asnaes 4</t>
  </si>
  <si>
    <t>DK-10-5</t>
  </si>
  <si>
    <t>Asnaes 5</t>
  </si>
  <si>
    <t>DK-11-2</t>
  </si>
  <si>
    <t>Amager 3</t>
  </si>
  <si>
    <t>DK-14-6</t>
  </si>
  <si>
    <t>Fyns 3</t>
  </si>
  <si>
    <t>DK-14-7</t>
  </si>
  <si>
    <t>Fyns 7</t>
  </si>
  <si>
    <t>DK-16-1</t>
  </si>
  <si>
    <t>Stigsnaes 1</t>
  </si>
  <si>
    <t>DK-16-2</t>
  </si>
  <si>
    <t>Stigsnaes 2</t>
  </si>
  <si>
    <t>DK-17-2</t>
  </si>
  <si>
    <t>Studstrup 3</t>
  </si>
  <si>
    <t>DK-17-3</t>
  </si>
  <si>
    <t>Studstrup 4</t>
  </si>
  <si>
    <t>DK-19-2</t>
  </si>
  <si>
    <t>Nordjylland 2</t>
  </si>
  <si>
    <t>DK-19-3</t>
  </si>
  <si>
    <t>Nordjylland 3</t>
  </si>
  <si>
    <t>EL-1-1</t>
  </si>
  <si>
    <t>Agios Dimitrios 1</t>
  </si>
  <si>
    <t>EL-1-2</t>
  </si>
  <si>
    <t>Agios Dimitrios 2</t>
  </si>
  <si>
    <t>EL-1-3</t>
  </si>
  <si>
    <t>Agios Dimitrios 3</t>
  </si>
  <si>
    <t>EL-1-4</t>
  </si>
  <si>
    <t>Agios Dimitrios 4</t>
  </si>
  <si>
    <t>EL-1-5</t>
  </si>
  <si>
    <t>Agios Dimitrios 5</t>
  </si>
  <si>
    <t>EL-2-1</t>
  </si>
  <si>
    <t>Amintaio 1</t>
  </si>
  <si>
    <t>EL-2-2</t>
  </si>
  <si>
    <t>Amintaio 2</t>
  </si>
  <si>
    <t>EL-3-1</t>
  </si>
  <si>
    <t>Melitis (Florina) 1</t>
  </si>
  <si>
    <t>EL-4-1</t>
  </si>
  <si>
    <t>Kardia 1</t>
  </si>
  <si>
    <t>EL-4-2</t>
  </si>
  <si>
    <t>Kardia 2</t>
  </si>
  <si>
    <t>EL-4-3</t>
  </si>
  <si>
    <t>Kardia 3</t>
  </si>
  <si>
    <t>EL-4-4</t>
  </si>
  <si>
    <t>Kardia 4</t>
  </si>
  <si>
    <t>EL-5-1</t>
  </si>
  <si>
    <t>Ptolemaida 1</t>
  </si>
  <si>
    <t>EL-5-2</t>
  </si>
  <si>
    <t>Ptolemaida 2</t>
  </si>
  <si>
    <t>EL-5-3</t>
  </si>
  <si>
    <t>Ptolemaida 3</t>
  </si>
  <si>
    <t>EL-5-4</t>
  </si>
  <si>
    <t>Ptolemaida 4</t>
  </si>
  <si>
    <t>EL-5-5</t>
  </si>
  <si>
    <t>Ptolemaida 5</t>
  </si>
  <si>
    <t>EL-6-1</t>
  </si>
  <si>
    <t>Liptol 1</t>
  </si>
  <si>
    <t>EL-6-2</t>
  </si>
  <si>
    <t>Liptol 2</t>
  </si>
  <si>
    <t>EL-7-1</t>
  </si>
  <si>
    <t>Megalopoli 1</t>
  </si>
  <si>
    <t>EL-7-2</t>
  </si>
  <si>
    <t>Megalopoli 2</t>
  </si>
  <si>
    <t>EL-7-3</t>
  </si>
  <si>
    <t>Megalopoli 3</t>
  </si>
  <si>
    <t>EL-8-1</t>
  </si>
  <si>
    <t>Megalopoli 4</t>
  </si>
  <si>
    <t>ES-3-1</t>
  </si>
  <si>
    <t>Alcudia II 1 GR I</t>
  </si>
  <si>
    <t>ES-3-2</t>
  </si>
  <si>
    <t>Alcudia II 2 GR II</t>
  </si>
  <si>
    <t>ES-3-3</t>
  </si>
  <si>
    <t>Alcudia II 5, GR III</t>
  </si>
  <si>
    <t>ES-3-4</t>
  </si>
  <si>
    <t>Alcudia II 6, GR IV</t>
  </si>
  <si>
    <t>ES-6-1</t>
  </si>
  <si>
    <t>ES-6-2</t>
  </si>
  <si>
    <t>ES-6-3</t>
  </si>
  <si>
    <t>ES-7-1</t>
  </si>
  <si>
    <t>As Pontes GR I</t>
  </si>
  <si>
    <t>ES-7-2</t>
  </si>
  <si>
    <t>As Pontes GR II</t>
  </si>
  <si>
    <t>ES-7-3</t>
  </si>
  <si>
    <t>As Pontes GR III</t>
  </si>
  <si>
    <t>ES-7-4</t>
  </si>
  <si>
    <t>As Pontes GR IV</t>
  </si>
  <si>
    <t>ES-10-1</t>
  </si>
  <si>
    <t>Litoral GR I</t>
  </si>
  <si>
    <t>ES-10-2</t>
  </si>
  <si>
    <t>Litoral GR II</t>
  </si>
  <si>
    <t>ES-11-1</t>
  </si>
  <si>
    <t>Abono GRI</t>
  </si>
  <si>
    <t>ES-11-2</t>
  </si>
  <si>
    <t>Abono GRII</t>
  </si>
  <si>
    <t>ES-12-1</t>
  </si>
  <si>
    <t>Cercs1</t>
  </si>
  <si>
    <t>ES-13-1</t>
  </si>
  <si>
    <t>Escatron-5</t>
  </si>
  <si>
    <t>ES-15-1</t>
  </si>
  <si>
    <t>Escucha 1</t>
  </si>
  <si>
    <t>ES-16-1</t>
  </si>
  <si>
    <t>Puente Nuevo GR I</t>
  </si>
  <si>
    <t>ES-16-2</t>
  </si>
  <si>
    <t>Puente Nuevo GR II</t>
  </si>
  <si>
    <t>ES-16-3</t>
  </si>
  <si>
    <t>Puente Nuevo GR III</t>
  </si>
  <si>
    <t>ES-18-1</t>
  </si>
  <si>
    <t>Lada II</t>
  </si>
  <si>
    <t>ES-18-2</t>
  </si>
  <si>
    <t>Lada III</t>
  </si>
  <si>
    <t>ES-18-3</t>
  </si>
  <si>
    <t>Lada IV</t>
  </si>
  <si>
    <t>ES-19-1</t>
  </si>
  <si>
    <t>La Robla GR I</t>
  </si>
  <si>
    <t>ES-19-2</t>
  </si>
  <si>
    <t>La Robla GR II</t>
  </si>
  <si>
    <t>ES-20-1</t>
  </si>
  <si>
    <t>Los Barrios 1</t>
  </si>
  <si>
    <t>ES-22-1</t>
  </si>
  <si>
    <t>Meirama 1</t>
  </si>
  <si>
    <t>ES-23-1</t>
  </si>
  <si>
    <t>Soto de Ribera I</t>
  </si>
  <si>
    <t>ES-23-2</t>
  </si>
  <si>
    <t>Soto de Ribera II</t>
  </si>
  <si>
    <t>ES-23-3</t>
  </si>
  <si>
    <t>Soto de Ribera III</t>
  </si>
  <si>
    <t>ES-24-1</t>
  </si>
  <si>
    <t>Pasajes</t>
  </si>
  <si>
    <t>ES-25-1</t>
  </si>
  <si>
    <t>Anllares 1</t>
  </si>
  <si>
    <t>ES-27-1</t>
  </si>
  <si>
    <t>Compostilla II GRI</t>
  </si>
  <si>
    <t>ES-27-2</t>
  </si>
  <si>
    <t>Compostilla II GRII</t>
  </si>
  <si>
    <t>ES-27-3</t>
  </si>
  <si>
    <t>Compostilla II GR III</t>
  </si>
  <si>
    <t>ES-27-4</t>
  </si>
  <si>
    <t>Compostilla II GR IV</t>
  </si>
  <si>
    <t>ES-27-5</t>
  </si>
  <si>
    <t>Compostilla II GR V</t>
  </si>
  <si>
    <t>ES-28-1</t>
  </si>
  <si>
    <t>Puertollano</t>
  </si>
  <si>
    <t>ES-30-1</t>
  </si>
  <si>
    <t>Bahia de Algeciras 1</t>
  </si>
  <si>
    <t>ES-30-2</t>
  </si>
  <si>
    <t>Bahia de Algeciras 2</t>
  </si>
  <si>
    <t>ES-31-1</t>
  </si>
  <si>
    <t>Narcea GR I</t>
  </si>
  <si>
    <t>ES-31-2</t>
  </si>
  <si>
    <t>Narcea GR II</t>
  </si>
  <si>
    <t>ES-31-3</t>
  </si>
  <si>
    <t>Narcea GR III</t>
  </si>
  <si>
    <t>ES-33-1</t>
  </si>
  <si>
    <t>Velilla I</t>
  </si>
  <si>
    <t>ES-33-2</t>
  </si>
  <si>
    <t>Velilla II</t>
  </si>
  <si>
    <t>FI-2-1</t>
  </si>
  <si>
    <t>Suomenoja 1</t>
  </si>
  <si>
    <t>FI-2-2</t>
  </si>
  <si>
    <t>Suomenoja 2</t>
  </si>
  <si>
    <t>FI-5-1</t>
  </si>
  <si>
    <t>Hanasaari B 1</t>
  </si>
  <si>
    <t>FI-5-2</t>
  </si>
  <si>
    <t>Hanasaari B 2</t>
  </si>
  <si>
    <t>FI-6-1</t>
  </si>
  <si>
    <t>Salmisaari B1</t>
  </si>
  <si>
    <t>FI-7-1</t>
  </si>
  <si>
    <t>Inkoo 1</t>
  </si>
  <si>
    <t>FI-7-2</t>
  </si>
  <si>
    <t>Inkoo 2</t>
  </si>
  <si>
    <t>FI-7-3</t>
  </si>
  <si>
    <t>Inkoo 3</t>
  </si>
  <si>
    <t>FI-7-4</t>
  </si>
  <si>
    <t>Inkoo 4</t>
  </si>
  <si>
    <t>FI-13-1</t>
  </si>
  <si>
    <t>Mussalo 1</t>
  </si>
  <si>
    <t>FI-14-1</t>
  </si>
  <si>
    <t>Kristiina 2</t>
  </si>
  <si>
    <t>FI-16-1</t>
  </si>
  <si>
    <t>Kymijarvi 1</t>
  </si>
  <si>
    <t>FI-19-1</t>
  </si>
  <si>
    <t>Naantali-1 1</t>
  </si>
  <si>
    <t>FI-19-2</t>
  </si>
  <si>
    <t>Naantali-1 2</t>
  </si>
  <si>
    <t>FI-19-3</t>
  </si>
  <si>
    <t>Naantali-1 3</t>
  </si>
  <si>
    <t>FI-21-1</t>
  </si>
  <si>
    <t>Meri-Pori 1</t>
  </si>
  <si>
    <t>FI-23-1</t>
  </si>
  <si>
    <t>Tahkoluoto (Pori) 1</t>
  </si>
  <si>
    <t>FI-25-1</t>
  </si>
  <si>
    <t>Rauma 1</t>
  </si>
  <si>
    <t>FI-29-1</t>
  </si>
  <si>
    <t>Vaskiluoto 2</t>
  </si>
  <si>
    <t>FI-31-2</t>
  </si>
  <si>
    <t>Martinlaakso 2</t>
  </si>
  <si>
    <t>FR-5-1</t>
  </si>
  <si>
    <t>Albi 1</t>
  </si>
  <si>
    <t>FR-13-1</t>
  </si>
  <si>
    <t>Bouchain 2</t>
  </si>
  <si>
    <t>FR-22-2</t>
  </si>
  <si>
    <t>Cordemais 4</t>
  </si>
  <si>
    <t>FR-22-3</t>
  </si>
  <si>
    <t>Cordemais 5</t>
  </si>
  <si>
    <t>FR-41-1</t>
  </si>
  <si>
    <t>Hornaign 3</t>
  </si>
  <si>
    <t>FR-43-1</t>
  </si>
  <si>
    <t>Le Havre II 1</t>
  </si>
  <si>
    <t>FR-43-2</t>
  </si>
  <si>
    <t>Le Havre II 2</t>
  </si>
  <si>
    <t>FR-43-3</t>
  </si>
  <si>
    <t>Le Havre II 4</t>
  </si>
  <si>
    <t>FR-49-1</t>
  </si>
  <si>
    <t>Chambiere 3R</t>
  </si>
  <si>
    <t>FR-49-2</t>
  </si>
  <si>
    <t>Chambiere 5</t>
  </si>
  <si>
    <t>FR-50-5</t>
  </si>
  <si>
    <t>Provence 4</t>
  </si>
  <si>
    <t>FR-50-6</t>
  </si>
  <si>
    <t>Provence 5</t>
  </si>
  <si>
    <t>FR-53-1</t>
  </si>
  <si>
    <t>Lucy-III 1</t>
  </si>
  <si>
    <t>FR-61-2</t>
  </si>
  <si>
    <t>Blenod 2</t>
  </si>
  <si>
    <t>FR-61-3</t>
  </si>
  <si>
    <t>Blenod 3</t>
  </si>
  <si>
    <t>FR-61-4</t>
  </si>
  <si>
    <t>Blenod 4</t>
  </si>
  <si>
    <t>FR-67-5</t>
  </si>
  <si>
    <t>Emile-Huchet 4 A</t>
  </si>
  <si>
    <t>FR-67-6</t>
  </si>
  <si>
    <t>Emile-Huchet 5</t>
  </si>
  <si>
    <t>FR-67-7</t>
  </si>
  <si>
    <t>Emile-Huchet 6</t>
  </si>
  <si>
    <t>FR-78-3</t>
  </si>
  <si>
    <t>Vitry 3</t>
  </si>
  <si>
    <t>FR-78-4</t>
  </si>
  <si>
    <t>Vitry 4</t>
  </si>
  <si>
    <t>FR-82-1</t>
  </si>
  <si>
    <t>La Maxe 1</t>
  </si>
  <si>
    <t>FR-82-2</t>
  </si>
  <si>
    <t>La Maxe 2</t>
  </si>
  <si>
    <t>FR-84-1</t>
  </si>
  <si>
    <t>La Poterne</t>
  </si>
  <si>
    <t>FR-87-1</t>
  </si>
  <si>
    <t>Le Moule Caraibe</t>
  </si>
  <si>
    <t>HR-1-1</t>
  </si>
  <si>
    <t>Plomin 2</t>
  </si>
  <si>
    <t>HR-1-2</t>
  </si>
  <si>
    <t>Plomin 1</t>
  </si>
  <si>
    <t>HU-5-1</t>
  </si>
  <si>
    <t>Borsod 1</t>
  </si>
  <si>
    <t>HU-5-2</t>
  </si>
  <si>
    <t>Borsod 2</t>
  </si>
  <si>
    <t>HU-5-3</t>
  </si>
  <si>
    <t>Borsod 3</t>
  </si>
  <si>
    <t>HU-5-6</t>
  </si>
  <si>
    <t>Borsod 6</t>
  </si>
  <si>
    <t>HU-5-7</t>
  </si>
  <si>
    <t>Borsod 5</t>
  </si>
  <si>
    <t>HU-5-9</t>
  </si>
  <si>
    <t>Borsod 8</t>
  </si>
  <si>
    <t>HU-8-1</t>
  </si>
  <si>
    <t>Oroszlany 1</t>
  </si>
  <si>
    <t>HU-8-2</t>
  </si>
  <si>
    <t>Oroszlany 2</t>
  </si>
  <si>
    <t>HU-8-3</t>
  </si>
  <si>
    <t>Oroszlany 3</t>
  </si>
  <si>
    <t>HU-8-4</t>
  </si>
  <si>
    <t>Oroszlany 4</t>
  </si>
  <si>
    <t>HU-9-5</t>
  </si>
  <si>
    <t>Pecs 5</t>
  </si>
  <si>
    <t>HU-11-1</t>
  </si>
  <si>
    <t>Tiszapalkonya 1</t>
  </si>
  <si>
    <t>HU-11-2</t>
  </si>
  <si>
    <t>Tiszapalkonya 2</t>
  </si>
  <si>
    <t>HU-11-3</t>
  </si>
  <si>
    <t>Tiszapalkonya 3</t>
  </si>
  <si>
    <t>HU-11-4</t>
  </si>
  <si>
    <t>Tiszapalkonya 4</t>
  </si>
  <si>
    <t>HU-11-5</t>
  </si>
  <si>
    <t>Tiszapalkonya 5</t>
  </si>
  <si>
    <t>HU-11-6</t>
  </si>
  <si>
    <t>Tiszapalkonya 6</t>
  </si>
  <si>
    <t>HU-12-1</t>
  </si>
  <si>
    <t>Matra 1</t>
  </si>
  <si>
    <t>HU-12-2</t>
  </si>
  <si>
    <t>Matra 2</t>
  </si>
  <si>
    <t>HU-12-3</t>
  </si>
  <si>
    <t>Matra 3</t>
  </si>
  <si>
    <t>HU-12-4</t>
  </si>
  <si>
    <t>Matra 4</t>
  </si>
  <si>
    <t>HU-12-5</t>
  </si>
  <si>
    <t>Matra 5</t>
  </si>
  <si>
    <t>IE-3-1</t>
  </si>
  <si>
    <t>Moneypoint 1</t>
  </si>
  <si>
    <t>IE-3-2</t>
  </si>
  <si>
    <t>Moneypoint 2</t>
  </si>
  <si>
    <t>IE-3-3</t>
  </si>
  <si>
    <t>Moneypoint 3</t>
  </si>
  <si>
    <t>IT-1-1</t>
  </si>
  <si>
    <t>Brescia 3</t>
  </si>
  <si>
    <t>IT-2-1</t>
  </si>
  <si>
    <t>Brindisi Sud 1</t>
  </si>
  <si>
    <t>IT-2-2</t>
  </si>
  <si>
    <t>Brindisi Sud 2</t>
  </si>
  <si>
    <t>IT-2-3</t>
  </si>
  <si>
    <t>Brindisi Sud 3</t>
  </si>
  <si>
    <t>IT-2-4</t>
  </si>
  <si>
    <t>Brindisi Sud 4</t>
  </si>
  <si>
    <t>IT-3-3</t>
  </si>
  <si>
    <t>Brindisi Nord 3</t>
  </si>
  <si>
    <t>IT-3-4</t>
  </si>
  <si>
    <t>Brindisi Nord 4</t>
  </si>
  <si>
    <t>IT-7-1</t>
  </si>
  <si>
    <t>IT-7-2</t>
  </si>
  <si>
    <t>IT-7-3</t>
  </si>
  <si>
    <t>IT-9-1</t>
  </si>
  <si>
    <t>Genova 3</t>
  </si>
  <si>
    <t>IT-9-2</t>
  </si>
  <si>
    <t>Genova 4</t>
  </si>
  <si>
    <t>IT-9-3</t>
  </si>
  <si>
    <t>Genova 6</t>
  </si>
  <si>
    <t>IT-10-1</t>
  </si>
  <si>
    <t>Bastardo 1</t>
  </si>
  <si>
    <t>IT-10-2</t>
  </si>
  <si>
    <t>Bastardo 2</t>
  </si>
  <si>
    <t>IT-11-1</t>
  </si>
  <si>
    <t>La Spezia 3</t>
  </si>
  <si>
    <t>IT-13-1</t>
  </si>
  <si>
    <t>Monfalcone 1</t>
  </si>
  <si>
    <t>IT-13-2</t>
  </si>
  <si>
    <t>Monfalcone 2</t>
  </si>
  <si>
    <t>IT-19-1</t>
  </si>
  <si>
    <t>Fiume Santo 3</t>
  </si>
  <si>
    <t>IT-19-2</t>
  </si>
  <si>
    <t>Fiume Santo 4</t>
  </si>
  <si>
    <t>IT-20-3</t>
  </si>
  <si>
    <t>Sulcis 2</t>
  </si>
  <si>
    <t>IT-20-4</t>
  </si>
  <si>
    <t>Sulcis 3</t>
  </si>
  <si>
    <t>IT-23-3</t>
  </si>
  <si>
    <t>Vado Ligure VL3</t>
  </si>
  <si>
    <t>IT-23-4</t>
  </si>
  <si>
    <t>Vado Ligure VL4</t>
  </si>
  <si>
    <t>IT-24-1</t>
  </si>
  <si>
    <t>Fusina GR1</t>
  </si>
  <si>
    <t>IT-24-2</t>
  </si>
  <si>
    <t>Fusina GR2</t>
  </si>
  <si>
    <t>IT-24-3</t>
  </si>
  <si>
    <t>Fusina GR3</t>
  </si>
  <si>
    <t>IT-24-4</t>
  </si>
  <si>
    <t>Fusina GR4</t>
  </si>
  <si>
    <t>IT-26-1</t>
  </si>
  <si>
    <t>Marghera 1</t>
  </si>
  <si>
    <t>IT-26-2</t>
  </si>
  <si>
    <t>Marghera 2</t>
  </si>
  <si>
    <t>KS-1-3</t>
  </si>
  <si>
    <t>Kosovo A3</t>
  </si>
  <si>
    <t>KS-1-4</t>
  </si>
  <si>
    <t>Kosovo A4</t>
  </si>
  <si>
    <t>KS-1-5</t>
  </si>
  <si>
    <t>Kosovo A5</t>
  </si>
  <si>
    <t>KS-2-1</t>
  </si>
  <si>
    <t>Kosovo B1</t>
  </si>
  <si>
    <t>KS-2-2</t>
  </si>
  <si>
    <t>Kosovo B2</t>
  </si>
  <si>
    <t>ME-1-1</t>
  </si>
  <si>
    <t>Pljevlja</t>
  </si>
  <si>
    <t>MK-1-1</t>
  </si>
  <si>
    <t>Bitola 1</t>
  </si>
  <si>
    <t>MK-1-2</t>
  </si>
  <si>
    <t>Bitola 2</t>
  </si>
  <si>
    <t>MK-1-3</t>
  </si>
  <si>
    <t>Bitola 3</t>
  </si>
  <si>
    <t>MK-2-1</t>
  </si>
  <si>
    <t>Oslomej</t>
  </si>
  <si>
    <t>NL-1-1</t>
  </si>
  <si>
    <t>Hemweg 8</t>
  </si>
  <si>
    <t>NL-2-1</t>
  </si>
  <si>
    <t>Borssele 12</t>
  </si>
  <si>
    <t>NL-4-5</t>
  </si>
  <si>
    <t>Amer 9</t>
  </si>
  <si>
    <t>NL-4-6</t>
  </si>
  <si>
    <t>Amer 8</t>
  </si>
  <si>
    <t>NL-6-1</t>
  </si>
  <si>
    <t>Maasvlakte 1</t>
  </si>
  <si>
    <t>NL-6-2</t>
  </si>
  <si>
    <t>Maasvlakte 2</t>
  </si>
  <si>
    <t>NL-7-3</t>
  </si>
  <si>
    <t>Gelderland 13</t>
  </si>
  <si>
    <t>NL-10-1</t>
  </si>
  <si>
    <t>Maasvlakte 3</t>
  </si>
  <si>
    <t>NL-11-1</t>
  </si>
  <si>
    <t>Maasvlakte Engie</t>
  </si>
  <si>
    <t>NL-12-1</t>
  </si>
  <si>
    <t>Eemshaven 1</t>
  </si>
  <si>
    <t>NL-12-2</t>
  </si>
  <si>
    <t>Eemshaven 2</t>
  </si>
  <si>
    <t>PL-4-1</t>
  </si>
  <si>
    <t xml:space="preserve">Bedzin  </t>
  </si>
  <si>
    <t>PL-5-1</t>
  </si>
  <si>
    <t>Lagisza B1</t>
  </si>
  <si>
    <t>PL-5-2</t>
  </si>
  <si>
    <t>Lagisza B2</t>
  </si>
  <si>
    <t>PL-5-4</t>
  </si>
  <si>
    <t>Lagisza B4</t>
  </si>
  <si>
    <t>PL-5-5</t>
  </si>
  <si>
    <t>Lagisza B5</t>
  </si>
  <si>
    <t>PL-5-6</t>
  </si>
  <si>
    <t>Lagisza B6</t>
  </si>
  <si>
    <t>PL-5-7</t>
  </si>
  <si>
    <t>Lagisza B7</t>
  </si>
  <si>
    <t>PL-5-8</t>
  </si>
  <si>
    <t>Lagisza B10</t>
  </si>
  <si>
    <t>PL-6-1</t>
  </si>
  <si>
    <t>Belchatow B1</t>
  </si>
  <si>
    <t>PL-6-2</t>
  </si>
  <si>
    <t>Belchatow B2</t>
  </si>
  <si>
    <t>PL-6-3</t>
  </si>
  <si>
    <t>Belchatow B3</t>
  </si>
  <si>
    <t>PL-6-4</t>
  </si>
  <si>
    <t>Belchatow B4</t>
  </si>
  <si>
    <t>PL-6-5</t>
  </si>
  <si>
    <t>Belchatow B5</t>
  </si>
  <si>
    <t>PL-6-6</t>
  </si>
  <si>
    <t>Belchatow B6</t>
  </si>
  <si>
    <t>PL-6-7</t>
  </si>
  <si>
    <t>Belchatow B7</t>
  </si>
  <si>
    <t>PL-6-8</t>
  </si>
  <si>
    <t>Belchatow B8</t>
  </si>
  <si>
    <t>PL-6-9</t>
  </si>
  <si>
    <t>Belchatow B9</t>
  </si>
  <si>
    <t>PL-6-10</t>
  </si>
  <si>
    <t>Belchatow B10</t>
  </si>
  <si>
    <t>PL-6-11</t>
  </si>
  <si>
    <t>Belchatow B11</t>
  </si>
  <si>
    <t>PL-6-12</t>
  </si>
  <si>
    <t>Belchatow B12</t>
  </si>
  <si>
    <t>PL-6-13</t>
  </si>
  <si>
    <t>Belchatow II B14</t>
  </si>
  <si>
    <t>PL-8-1</t>
  </si>
  <si>
    <t>Bialystok B1</t>
  </si>
  <si>
    <t>PL-8-2</t>
  </si>
  <si>
    <t>Bialystok B2</t>
  </si>
  <si>
    <t>PL-8-3</t>
  </si>
  <si>
    <t>Bialystok B3</t>
  </si>
  <si>
    <t>PL-11-1</t>
  </si>
  <si>
    <t>Bielsko - Biala - 1</t>
  </si>
  <si>
    <t>PL-11-2</t>
  </si>
  <si>
    <t>Bielsko - Biala - 2</t>
  </si>
  <si>
    <t>PL-11-6</t>
  </si>
  <si>
    <t>Bielsko-Polnoc</t>
  </si>
  <si>
    <t>PL-13-1</t>
  </si>
  <si>
    <t>Turow B1</t>
  </si>
  <si>
    <t>PL-13-2</t>
  </si>
  <si>
    <t>Turow B2</t>
  </si>
  <si>
    <t>PL-13-3</t>
  </si>
  <si>
    <t>Turow B3</t>
  </si>
  <si>
    <t>PL-13-4</t>
  </si>
  <si>
    <t>Turow B4</t>
  </si>
  <si>
    <t>PL-13-5</t>
  </si>
  <si>
    <t>Turow B5</t>
  </si>
  <si>
    <t>PL-13-6</t>
  </si>
  <si>
    <t>Turow B6</t>
  </si>
  <si>
    <t>PL-13-8</t>
  </si>
  <si>
    <t>Turow B8</t>
  </si>
  <si>
    <t>PL-13-9</t>
  </si>
  <si>
    <t>Turow B9</t>
  </si>
  <si>
    <t>PL-13-10</t>
  </si>
  <si>
    <t>Turow B10</t>
  </si>
  <si>
    <t>PL-13-11</t>
  </si>
  <si>
    <t>Turow B11</t>
  </si>
  <si>
    <t>PL-16-1</t>
  </si>
  <si>
    <t>Opole  B1</t>
  </si>
  <si>
    <t>PL-16-2</t>
  </si>
  <si>
    <t>Opole  B2</t>
  </si>
  <si>
    <t>PL-16-3</t>
  </si>
  <si>
    <t>Opole  B3</t>
  </si>
  <si>
    <t>PL-16-4</t>
  </si>
  <si>
    <t>Opole  B4</t>
  </si>
  <si>
    <t>PL-16-5</t>
  </si>
  <si>
    <t>Opole B5</t>
  </si>
  <si>
    <t>PL-16-6</t>
  </si>
  <si>
    <t>Opole B6</t>
  </si>
  <si>
    <t>PL-18-1</t>
  </si>
  <si>
    <t>Bydgoszcz II  1</t>
  </si>
  <si>
    <t>PL-18-2</t>
  </si>
  <si>
    <t>Bydgoszcz II  3</t>
  </si>
  <si>
    <t>PL-18-3</t>
  </si>
  <si>
    <t>Bydgoszcz II  2</t>
  </si>
  <si>
    <t>PL-18-4</t>
  </si>
  <si>
    <t>Bydgoszcz II  5</t>
  </si>
  <si>
    <t>PL-18-5</t>
  </si>
  <si>
    <t>Bydgoszcz II  4</t>
  </si>
  <si>
    <t>PL-20-1</t>
  </si>
  <si>
    <t>Miechowice 1</t>
  </si>
  <si>
    <t>PL-20-2</t>
  </si>
  <si>
    <t>Miechowice 2</t>
  </si>
  <si>
    <t>PL-20-3</t>
  </si>
  <si>
    <t>Miechowice 3</t>
  </si>
  <si>
    <t>PL-23-1</t>
  </si>
  <si>
    <t>Chorzow 2 B1</t>
  </si>
  <si>
    <t>PL-23-2</t>
  </si>
  <si>
    <t>Chorzow 2 B2</t>
  </si>
  <si>
    <t>PL-33-1</t>
  </si>
  <si>
    <t>Czestochowa</t>
  </si>
  <si>
    <t>PL-40-1</t>
  </si>
  <si>
    <t>Elblag 1</t>
  </si>
  <si>
    <t>PL-40-2</t>
  </si>
  <si>
    <t>Elblag 2</t>
  </si>
  <si>
    <t>PL-40-3</t>
  </si>
  <si>
    <t>Elblag 3</t>
  </si>
  <si>
    <t>PL-43-1</t>
  </si>
  <si>
    <t>Gdansk 2 B1</t>
  </si>
  <si>
    <t>PL-43-2</t>
  </si>
  <si>
    <t>Gdansk 2 B2</t>
  </si>
  <si>
    <t>PL-43-3</t>
  </si>
  <si>
    <t>Gdansk 2 B3</t>
  </si>
  <si>
    <t>PL-43-4</t>
  </si>
  <si>
    <t>Gdansk 2 B4</t>
  </si>
  <si>
    <t>PL-43-5</t>
  </si>
  <si>
    <t>Gdansk 2 B5</t>
  </si>
  <si>
    <t>PL-46-1</t>
  </si>
  <si>
    <t>Gdynia 3 - 1</t>
  </si>
  <si>
    <t>PL-46-2</t>
  </si>
  <si>
    <t>Gdynia 3 - 2</t>
  </si>
  <si>
    <t>PL-69-1</t>
  </si>
  <si>
    <t>Jaworzno 2 B2</t>
  </si>
  <si>
    <t>PL-69-2</t>
  </si>
  <si>
    <t>Jaworzno 2 B3</t>
  </si>
  <si>
    <t>PL-69-3</t>
  </si>
  <si>
    <t>Jaworzno 2 B4</t>
  </si>
  <si>
    <t>PL-70-1</t>
  </si>
  <si>
    <t>Jaworzno 3 B1</t>
  </si>
  <si>
    <t>PL-70-2</t>
  </si>
  <si>
    <t>Jaworzno 3 B2</t>
  </si>
  <si>
    <t>PL-70-3</t>
  </si>
  <si>
    <t>Jaworzno 3 B3</t>
  </si>
  <si>
    <t>PL-70-4</t>
  </si>
  <si>
    <t>Jaworzno 3 B4</t>
  </si>
  <si>
    <t>PL-70-5</t>
  </si>
  <si>
    <t>Jaworzno 3 B5</t>
  </si>
  <si>
    <t>PL-70-6</t>
  </si>
  <si>
    <t>Jaworzno 3 B6</t>
  </si>
  <si>
    <t>PL-70-7</t>
  </si>
  <si>
    <t>Jaworzno 3 B7</t>
  </si>
  <si>
    <t>PL-76-1</t>
  </si>
  <si>
    <t>Katowice B1</t>
  </si>
  <si>
    <t>PL-80-3</t>
  </si>
  <si>
    <t>Blachownia  1</t>
  </si>
  <si>
    <t>PL-90-1</t>
  </si>
  <si>
    <t>Patnow I B1</t>
  </si>
  <si>
    <t>PL-90-2</t>
  </si>
  <si>
    <t>Patnow I B2</t>
  </si>
  <si>
    <t>PL-90-3</t>
  </si>
  <si>
    <t>Patnow I B3</t>
  </si>
  <si>
    <t>PL-90-4</t>
  </si>
  <si>
    <t>Patnow I B4</t>
  </si>
  <si>
    <t>PL-90-5</t>
  </si>
  <si>
    <t>Patnow I B5</t>
  </si>
  <si>
    <t>PL-90-6</t>
  </si>
  <si>
    <t>Patnow I B6</t>
  </si>
  <si>
    <t>PL-91-1</t>
  </si>
  <si>
    <t>Konin B1</t>
  </si>
  <si>
    <t>PL-91-2</t>
  </si>
  <si>
    <t>Konin B2</t>
  </si>
  <si>
    <t>PL-91-4</t>
  </si>
  <si>
    <t>Konin B3</t>
  </si>
  <si>
    <t>PL-91-5</t>
  </si>
  <si>
    <t>Konin B4</t>
  </si>
  <si>
    <t>PL-96-1</t>
  </si>
  <si>
    <t>Kozienice B1</t>
  </si>
  <si>
    <t>PL-96-2</t>
  </si>
  <si>
    <t>Kozienice B2</t>
  </si>
  <si>
    <t>PL-96-3</t>
  </si>
  <si>
    <t>Kozienice B3</t>
  </si>
  <si>
    <t>PL-96-4</t>
  </si>
  <si>
    <t>Kozienice B4</t>
  </si>
  <si>
    <t>PL-96-5</t>
  </si>
  <si>
    <t>Kozienice B5</t>
  </si>
  <si>
    <t>PL-96-6</t>
  </si>
  <si>
    <t>Kozienice B6</t>
  </si>
  <si>
    <t>PL-96-7</t>
  </si>
  <si>
    <t>Kozienice B7</t>
  </si>
  <si>
    <t>PL-96-8</t>
  </si>
  <si>
    <t>Kozienice B8</t>
  </si>
  <si>
    <t>PL-96-9</t>
  </si>
  <si>
    <t>Kozienice B9</t>
  </si>
  <si>
    <t>PL-96-10</t>
  </si>
  <si>
    <t>Kozienice B10</t>
  </si>
  <si>
    <t>PL-96-11</t>
  </si>
  <si>
    <t>Kozienice B11</t>
  </si>
  <si>
    <t>PL-98-1</t>
  </si>
  <si>
    <t>Krakow B1</t>
  </si>
  <si>
    <t>PL-98-2</t>
  </si>
  <si>
    <t>Krakow B2</t>
  </si>
  <si>
    <t>PL-98-3</t>
  </si>
  <si>
    <t>Krakow B3</t>
  </si>
  <si>
    <t>PL-98-4</t>
  </si>
  <si>
    <t>Krakow B4</t>
  </si>
  <si>
    <t>PL-107-1</t>
  </si>
  <si>
    <t>Laziska B1</t>
  </si>
  <si>
    <t>PL-107-2</t>
  </si>
  <si>
    <t>Laziska B2</t>
  </si>
  <si>
    <t>PL-107-3</t>
  </si>
  <si>
    <t>Laziska B9</t>
  </si>
  <si>
    <t>PL-107-4</t>
  </si>
  <si>
    <t>Laziska B10</t>
  </si>
  <si>
    <t>PL-107-5</t>
  </si>
  <si>
    <t>Laziska B11</t>
  </si>
  <si>
    <t>PL-107-6</t>
  </si>
  <si>
    <t>Laziska B12</t>
  </si>
  <si>
    <t>PL-113-1</t>
  </si>
  <si>
    <t>Lodz 2 - 1</t>
  </si>
  <si>
    <t>PL-114-1</t>
  </si>
  <si>
    <t>Lodz 3 - 1</t>
  </si>
  <si>
    <t>PL-114-2</t>
  </si>
  <si>
    <t>Lodz 3 - 2</t>
  </si>
  <si>
    <t>PL-114-3</t>
  </si>
  <si>
    <t>Lodz 3 - 3</t>
  </si>
  <si>
    <t>PL-114-4</t>
  </si>
  <si>
    <t>Lodz 3 - 4</t>
  </si>
  <si>
    <t>PL-115-1</t>
  </si>
  <si>
    <t>Lodz 4 BC- 50 -1</t>
  </si>
  <si>
    <t>PL-115-2</t>
  </si>
  <si>
    <t>Lodz 4 BC- 50 -2</t>
  </si>
  <si>
    <t>PL-115-3</t>
  </si>
  <si>
    <t>Lodz 4 BC- 100 -3</t>
  </si>
  <si>
    <t>PL-126-1</t>
  </si>
  <si>
    <t>Mielec 1</t>
  </si>
  <si>
    <t>PL-132-1</t>
  </si>
  <si>
    <t>Dolna Odra B1</t>
  </si>
  <si>
    <t>PL-132-2</t>
  </si>
  <si>
    <t>Dolna Odra B2</t>
  </si>
  <si>
    <t>PL-132-3</t>
  </si>
  <si>
    <t>Dolna Odra B3</t>
  </si>
  <si>
    <t>PL-132-4</t>
  </si>
  <si>
    <t>Dolna Odra B4</t>
  </si>
  <si>
    <t>PL-132-5</t>
  </si>
  <si>
    <t>Dolna Odra B5</t>
  </si>
  <si>
    <t>PL-132-6</t>
  </si>
  <si>
    <t>Dolna Odra B6</t>
  </si>
  <si>
    <t>PL-132-7</t>
  </si>
  <si>
    <t>Dolna Odra B7</t>
  </si>
  <si>
    <t>PL-132-8</t>
  </si>
  <si>
    <t>Dolna Odra B8</t>
  </si>
  <si>
    <t>PL-140-1</t>
  </si>
  <si>
    <t>Ostroleka A 1</t>
  </si>
  <si>
    <t>PL-140-2</t>
  </si>
  <si>
    <t>Ostroleka A 2</t>
  </si>
  <si>
    <t>PL-140-3</t>
  </si>
  <si>
    <t>Ostroleka A 3</t>
  </si>
  <si>
    <t>PL-140-4</t>
  </si>
  <si>
    <t>Ostroleka A 4</t>
  </si>
  <si>
    <t>PL-140-5</t>
  </si>
  <si>
    <t>Ostroleka B B1</t>
  </si>
  <si>
    <t>PL-140-6</t>
  </si>
  <si>
    <t>Ostroleka B B2</t>
  </si>
  <si>
    <t>PL-140-7</t>
  </si>
  <si>
    <t>Ostroleka B B3</t>
  </si>
  <si>
    <t>PL-155-1</t>
  </si>
  <si>
    <t>Polaniec B1</t>
  </si>
  <si>
    <t>PL-155-2</t>
  </si>
  <si>
    <t>Polaniec B2</t>
  </si>
  <si>
    <t>PL-155-3</t>
  </si>
  <si>
    <t>Polaniec B3</t>
  </si>
  <si>
    <t>PL-155-4</t>
  </si>
  <si>
    <t>Polaniec B4</t>
  </si>
  <si>
    <t>PL-155-5</t>
  </si>
  <si>
    <t>Polaniec B5</t>
  </si>
  <si>
    <t>PL-155-6</t>
  </si>
  <si>
    <t>Polaniec B6</t>
  </si>
  <si>
    <t>PL-155-7</t>
  </si>
  <si>
    <t>Polaniec B7</t>
  </si>
  <si>
    <t>PL-155-8</t>
  </si>
  <si>
    <t>Polaniec B8</t>
  </si>
  <si>
    <t>PL-158-1</t>
  </si>
  <si>
    <t>Poznan Garbary 1</t>
  </si>
  <si>
    <t>PL-158-2</t>
  </si>
  <si>
    <t>Poznan Garbary 2</t>
  </si>
  <si>
    <t>PL-159-1</t>
  </si>
  <si>
    <t>Poznan - Karolin BC 50 (1)</t>
  </si>
  <si>
    <t>PL-159-2</t>
  </si>
  <si>
    <t>Poznan - Karolin BC 100 (2)</t>
  </si>
  <si>
    <t>PL-159-3</t>
  </si>
  <si>
    <t>Poznan - Karolin BC 50 (3)</t>
  </si>
  <si>
    <t>PL-176-1</t>
  </si>
  <si>
    <t>Halemba 1</t>
  </si>
  <si>
    <t>PL-178-1</t>
  </si>
  <si>
    <t>Rybnik B1</t>
  </si>
  <si>
    <t>PL-178-2</t>
  </si>
  <si>
    <t>Rybnik B2</t>
  </si>
  <si>
    <t>PL-178-3</t>
  </si>
  <si>
    <t>Rybnik B3</t>
  </si>
  <si>
    <t>PL-178-4</t>
  </si>
  <si>
    <t>Rybnik B4</t>
  </si>
  <si>
    <t>PL-178-5</t>
  </si>
  <si>
    <t>Rybnik B5</t>
  </si>
  <si>
    <t>PL-178-6</t>
  </si>
  <si>
    <t>Rybnik B6</t>
  </si>
  <si>
    <t>PL-178-7</t>
  </si>
  <si>
    <t>Rybnik B7</t>
  </si>
  <si>
    <t>PL-178-8</t>
  </si>
  <si>
    <t>Rybnik B8</t>
  </si>
  <si>
    <t>PL-180-1</t>
  </si>
  <si>
    <t>Czechnica 1</t>
  </si>
  <si>
    <t>PL-180-2</t>
  </si>
  <si>
    <t>Czechnica 2</t>
  </si>
  <si>
    <t>PL-180-3</t>
  </si>
  <si>
    <t>Czechnica 3</t>
  </si>
  <si>
    <t>PL-182-1</t>
  </si>
  <si>
    <t>Skawina B1</t>
  </si>
  <si>
    <t>PL-182-2</t>
  </si>
  <si>
    <t>Skawina B2</t>
  </si>
  <si>
    <t>PL-182-3</t>
  </si>
  <si>
    <t>Skawina B3</t>
  </si>
  <si>
    <t>PL-182-4</t>
  </si>
  <si>
    <t>Skawina B4</t>
  </si>
  <si>
    <t>PL-182-5</t>
  </si>
  <si>
    <t>Skawina B5</t>
  </si>
  <si>
    <t>PL-182-6</t>
  </si>
  <si>
    <t>Skawina B6</t>
  </si>
  <si>
    <t>PL-187-5</t>
  </si>
  <si>
    <t>Stalowa Wola B7</t>
  </si>
  <si>
    <t>PL-187-6</t>
  </si>
  <si>
    <t>Stalowa Wola B8</t>
  </si>
  <si>
    <t>PL-198-1</t>
  </si>
  <si>
    <t xml:space="preserve">Pomorzany  A  </t>
  </si>
  <si>
    <t>PL-198-2</t>
  </si>
  <si>
    <t>Pomorzany  B</t>
  </si>
  <si>
    <t>PL-200-1</t>
  </si>
  <si>
    <t>Szczecin 1</t>
  </si>
  <si>
    <t>PL-211-1</t>
  </si>
  <si>
    <t>Siersza B1</t>
  </si>
  <si>
    <t>PL-211-2</t>
  </si>
  <si>
    <t>Siersza B2</t>
  </si>
  <si>
    <t>PL-211-5</t>
  </si>
  <si>
    <t>Siersza B3</t>
  </si>
  <si>
    <t>PL-211-6</t>
  </si>
  <si>
    <t>Siersza B4</t>
  </si>
  <si>
    <t>PL-211-7</t>
  </si>
  <si>
    <t>Siersza B5</t>
  </si>
  <si>
    <t>PL-211-8</t>
  </si>
  <si>
    <t>Siersza B6</t>
  </si>
  <si>
    <t>PL-214-1</t>
  </si>
  <si>
    <t>Adamow B1</t>
  </si>
  <si>
    <t>PL-214-2</t>
  </si>
  <si>
    <t>Adamow B2</t>
  </si>
  <si>
    <t>PL-214-3</t>
  </si>
  <si>
    <t>Adamow B3</t>
  </si>
  <si>
    <t>PL-214-4</t>
  </si>
  <si>
    <t>Adamow B4</t>
  </si>
  <si>
    <t>PL-214-5</t>
  </si>
  <si>
    <t>Adamow B5</t>
  </si>
  <si>
    <t>PL-216-1</t>
  </si>
  <si>
    <t>Tychy  1</t>
  </si>
  <si>
    <t>PL-216-2</t>
  </si>
  <si>
    <t>Tychy  2</t>
  </si>
  <si>
    <t>PL-216-3</t>
  </si>
  <si>
    <t>Tychy  3</t>
  </si>
  <si>
    <t>PL-221-7</t>
  </si>
  <si>
    <t>Siekierki  WSIB 07</t>
  </si>
  <si>
    <t>PL-221-8</t>
  </si>
  <si>
    <t>Siekierki  WSIB 08</t>
  </si>
  <si>
    <t>PL-221-9</t>
  </si>
  <si>
    <t>Siekierki  WSIB 09</t>
  </si>
  <si>
    <t>PL-221-10</t>
  </si>
  <si>
    <t>Siekierki  WSIB 10</t>
  </si>
  <si>
    <t>PL-221-11</t>
  </si>
  <si>
    <t>Siekierki  WSIK</t>
  </si>
  <si>
    <t>PL-223-9</t>
  </si>
  <si>
    <t>Zeran B1</t>
  </si>
  <si>
    <t>PL-234-1</t>
  </si>
  <si>
    <t>Wroclaw BC1</t>
  </si>
  <si>
    <t>PL-234-2</t>
  </si>
  <si>
    <t>Wroclaw BC2</t>
  </si>
  <si>
    <t>PL-234-3</t>
  </si>
  <si>
    <t>Wroclaw BC3</t>
  </si>
  <si>
    <t>PL-237-1</t>
  </si>
  <si>
    <t>Zabrze  1</t>
  </si>
  <si>
    <t>PL-245-1</t>
  </si>
  <si>
    <t>Zgierz</t>
  </si>
  <si>
    <t>PL-249-1</t>
  </si>
  <si>
    <t>Zofiowka  1</t>
  </si>
  <si>
    <t>PL-249-2</t>
  </si>
  <si>
    <t>Zofiowka  2</t>
  </si>
  <si>
    <t>PL-251-1</t>
  </si>
  <si>
    <t>Zofiowka Moszczenica</t>
  </si>
  <si>
    <t>PL-252-1</t>
  </si>
  <si>
    <t>Patnow II</t>
  </si>
  <si>
    <t>PL-254-1</t>
  </si>
  <si>
    <t>Zabrze II 1</t>
  </si>
  <si>
    <t>PT-3-1</t>
  </si>
  <si>
    <t>Pego 1</t>
  </si>
  <si>
    <t>PT-3-2</t>
  </si>
  <si>
    <t>Pego 2</t>
  </si>
  <si>
    <t>PT-4-1</t>
  </si>
  <si>
    <t>Sines 1</t>
  </si>
  <si>
    <t>PT-4-2</t>
  </si>
  <si>
    <t>Sines 2</t>
  </si>
  <si>
    <t>PT-4-3</t>
  </si>
  <si>
    <t>Sines 3</t>
  </si>
  <si>
    <t>PT-4-5</t>
  </si>
  <si>
    <t>Sines 4</t>
  </si>
  <si>
    <t>RO-1-1</t>
  </si>
  <si>
    <t>Arad 1</t>
  </si>
  <si>
    <t>RO-1-2</t>
  </si>
  <si>
    <t>Arad 2</t>
  </si>
  <si>
    <t>RO-2-1</t>
  </si>
  <si>
    <t>Bacau 1</t>
  </si>
  <si>
    <t>RO-4-1</t>
  </si>
  <si>
    <t>Brasov 1</t>
  </si>
  <si>
    <t>RO-4-2</t>
  </si>
  <si>
    <t>Brasov 2</t>
  </si>
  <si>
    <t>RO-5-1</t>
  </si>
  <si>
    <t>Craiova II 1</t>
  </si>
  <si>
    <t>RO-5-2</t>
  </si>
  <si>
    <t>Craiova II 2</t>
  </si>
  <si>
    <t>RO-6-7</t>
  </si>
  <si>
    <t>Doicesti 7</t>
  </si>
  <si>
    <t>RO-6-8</t>
  </si>
  <si>
    <t>Doicesti 8</t>
  </si>
  <si>
    <t>RO-8-1</t>
  </si>
  <si>
    <t>Drobeta 1</t>
  </si>
  <si>
    <t>RO-8-2</t>
  </si>
  <si>
    <t>Drobeta 2</t>
  </si>
  <si>
    <t>RO-8-3</t>
  </si>
  <si>
    <t>Drobeta 3</t>
  </si>
  <si>
    <t>RO-8-4</t>
  </si>
  <si>
    <t>Drobeta 4</t>
  </si>
  <si>
    <t>RO-8-5</t>
  </si>
  <si>
    <t>Drobeta 5</t>
  </si>
  <si>
    <t>RO-8-6</t>
  </si>
  <si>
    <t>Drobeta 6</t>
  </si>
  <si>
    <t>RO-11-7</t>
  </si>
  <si>
    <t>Isalnita 7</t>
  </si>
  <si>
    <t>RO-11-8</t>
  </si>
  <si>
    <t>Isalnita 8</t>
  </si>
  <si>
    <t>RO-12-1</t>
  </si>
  <si>
    <t>Mintia 1</t>
  </si>
  <si>
    <t>RO-12-2</t>
  </si>
  <si>
    <t>Mintia 2</t>
  </si>
  <si>
    <t>RO-12-3</t>
  </si>
  <si>
    <t>Mintia 3</t>
  </si>
  <si>
    <t>RO-12-4</t>
  </si>
  <si>
    <t>Mintia 4</t>
  </si>
  <si>
    <t>RO-12-5</t>
  </si>
  <si>
    <t>Mintia 5</t>
  </si>
  <si>
    <t>RO-12-6</t>
  </si>
  <si>
    <t>Mintia 6</t>
  </si>
  <si>
    <t>RO-13-4</t>
  </si>
  <si>
    <t>Oradea II 2</t>
  </si>
  <si>
    <t>RO-14-1</t>
  </si>
  <si>
    <t>Govora 5</t>
  </si>
  <si>
    <t>RO-14-2</t>
  </si>
  <si>
    <t>Govora 6</t>
  </si>
  <si>
    <t>RO-14-3</t>
  </si>
  <si>
    <t>Govora 3</t>
  </si>
  <si>
    <t>RO-14-4</t>
  </si>
  <si>
    <t>Govora 4</t>
  </si>
  <si>
    <t>RO-15-3</t>
  </si>
  <si>
    <t>Rovinari 3</t>
  </si>
  <si>
    <t>RO-15-4</t>
  </si>
  <si>
    <t>Rovinari 4</t>
  </si>
  <si>
    <t>RO-15-5</t>
  </si>
  <si>
    <t>Rovinari 5</t>
  </si>
  <si>
    <t>RO-15-6</t>
  </si>
  <si>
    <t>Rovinari 6</t>
  </si>
  <si>
    <t>RO-16-1</t>
  </si>
  <si>
    <t>Suceava CET 1</t>
  </si>
  <si>
    <t>RO-16-2</t>
  </si>
  <si>
    <t>Suceava CET 2</t>
  </si>
  <si>
    <t>RO-17-1</t>
  </si>
  <si>
    <t>Turceni 1</t>
  </si>
  <si>
    <t>RO-17-2</t>
  </si>
  <si>
    <t>Turceni 2</t>
  </si>
  <si>
    <t>RO-17-3</t>
  </si>
  <si>
    <t>Turceni 3</t>
  </si>
  <si>
    <t>RO-17-4</t>
  </si>
  <si>
    <t>Turceni 4</t>
  </si>
  <si>
    <t>RO-17-5</t>
  </si>
  <si>
    <t>Turceni 5</t>
  </si>
  <si>
    <t>RO-17-6</t>
  </si>
  <si>
    <t>Turceni 6</t>
  </si>
  <si>
    <t>RO-17-7</t>
  </si>
  <si>
    <t>Turceni 7</t>
  </si>
  <si>
    <t>RO-18-4</t>
  </si>
  <si>
    <t>Paroseni</t>
  </si>
  <si>
    <t>RO-19-1</t>
  </si>
  <si>
    <t>Zalau 1</t>
  </si>
  <si>
    <t>RO-19-2</t>
  </si>
  <si>
    <t>Zalau 2</t>
  </si>
  <si>
    <t>RS-1-1</t>
  </si>
  <si>
    <t>Kolubara A1</t>
  </si>
  <si>
    <t>RS-1-2</t>
  </si>
  <si>
    <t>Kolubara A2</t>
  </si>
  <si>
    <t>RS-1-3</t>
  </si>
  <si>
    <t>Kolubara A3</t>
  </si>
  <si>
    <t>RS-1-4</t>
  </si>
  <si>
    <t>Kolubara A4</t>
  </si>
  <si>
    <t>RS-1-5</t>
  </si>
  <si>
    <t>Kolubara A5</t>
  </si>
  <si>
    <t>RS-2-1</t>
  </si>
  <si>
    <t>Kostolac A1</t>
  </si>
  <si>
    <t>RS-2-2</t>
  </si>
  <si>
    <t>Kostolac A2</t>
  </si>
  <si>
    <t>RS-3-1</t>
  </si>
  <si>
    <t>Kostolac B1</t>
  </si>
  <si>
    <t>RS-3-2</t>
  </si>
  <si>
    <t>Kostolac B2</t>
  </si>
  <si>
    <t>RS-4-1</t>
  </si>
  <si>
    <t>Morava</t>
  </si>
  <si>
    <t>RS-5-1</t>
  </si>
  <si>
    <t>Nikola Tesla A1</t>
  </si>
  <si>
    <t>RS-5-2</t>
  </si>
  <si>
    <t>Nikola Tesla A2</t>
  </si>
  <si>
    <t>RS-5-3</t>
  </si>
  <si>
    <t>Nikola Tesla A3</t>
  </si>
  <si>
    <t>RS-5-4</t>
  </si>
  <si>
    <t>Nikola Tesla A4</t>
  </si>
  <si>
    <t>RS-5-5</t>
  </si>
  <si>
    <t>Nikola Tesla A5</t>
  </si>
  <si>
    <t>RS-5-6</t>
  </si>
  <si>
    <t>Nikola Tesla A6</t>
  </si>
  <si>
    <t>RS-6-1</t>
  </si>
  <si>
    <t>Nikola Tesla B1</t>
  </si>
  <si>
    <t>RS-6-2</t>
  </si>
  <si>
    <t>Nikola Tesla B2</t>
  </si>
  <si>
    <t>SE-11-1</t>
  </si>
  <si>
    <t>Vaertaverket II 1</t>
  </si>
  <si>
    <t>SI-3-1</t>
  </si>
  <si>
    <t>Te-Tol 1</t>
  </si>
  <si>
    <t>SI-3-2</t>
  </si>
  <si>
    <t>Te-Tol 2</t>
  </si>
  <si>
    <t>SI-3-3</t>
  </si>
  <si>
    <t>Te-Tol 3</t>
  </si>
  <si>
    <t>SI-4-1</t>
  </si>
  <si>
    <t>Sostanj 1</t>
  </si>
  <si>
    <t>SI-4-2</t>
  </si>
  <si>
    <t>Sostanj 2</t>
  </si>
  <si>
    <t>SI-4-3</t>
  </si>
  <si>
    <t>Sostanj 3</t>
  </si>
  <si>
    <t>SI-4-4</t>
  </si>
  <si>
    <t>Sostanj 4</t>
  </si>
  <si>
    <t>SI-4-5</t>
  </si>
  <si>
    <t>Sostanj 5</t>
  </si>
  <si>
    <t>SI-4-6</t>
  </si>
  <si>
    <t>Sostanj 6</t>
  </si>
  <si>
    <t>SI-5-1</t>
  </si>
  <si>
    <t>Trbovlje 1</t>
  </si>
  <si>
    <t>SI-5-2</t>
  </si>
  <si>
    <t>Trbovlje 2</t>
  </si>
  <si>
    <t>SI-5-3</t>
  </si>
  <si>
    <t>Trbovlje 3</t>
  </si>
  <si>
    <t>SI-5-4</t>
  </si>
  <si>
    <t>Trbovlje 4</t>
  </si>
  <si>
    <t>SK-4-1</t>
  </si>
  <si>
    <t>Teko 1</t>
  </si>
  <si>
    <t>SK-4-2</t>
  </si>
  <si>
    <t>Teko 2</t>
  </si>
  <si>
    <t>SK-13-1</t>
  </si>
  <si>
    <t>Vojany EVO I 1</t>
  </si>
  <si>
    <t>SK-13-2</t>
  </si>
  <si>
    <t>Vojany EVO I 2</t>
  </si>
  <si>
    <t>SK-13-3</t>
  </si>
  <si>
    <t>Vojany EVO I 3</t>
  </si>
  <si>
    <t>SK-13-4</t>
  </si>
  <si>
    <t>Vojany EVO I 4</t>
  </si>
  <si>
    <t>SK-13-5</t>
  </si>
  <si>
    <t>Vojany EVO I 5</t>
  </si>
  <si>
    <t>SK-13-6</t>
  </si>
  <si>
    <t>Vojany EVO I 6</t>
  </si>
  <si>
    <t>SK-14-3</t>
  </si>
  <si>
    <t>Novaky ENO A 1 (TG 3)</t>
  </si>
  <si>
    <t>SK-14-5</t>
  </si>
  <si>
    <t>Novaky ENO A 2 (TG 11)</t>
  </si>
  <si>
    <t>SK-14-6</t>
  </si>
  <si>
    <t>Novaky ENO A 3 (TG 12)</t>
  </si>
  <si>
    <t>SK-14-7</t>
  </si>
  <si>
    <t>Novaky ENO B 1</t>
  </si>
  <si>
    <t>SK-14-8</t>
  </si>
  <si>
    <t>Novaky ENO B 2</t>
  </si>
  <si>
    <t>SK-14-9</t>
  </si>
  <si>
    <t>Novaky ENO B 3</t>
  </si>
  <si>
    <t>SK-14-10</t>
  </si>
  <si>
    <t>Novaky ENO B 4</t>
  </si>
  <si>
    <t>SK-17-2</t>
  </si>
  <si>
    <t>SK-17-6</t>
  </si>
  <si>
    <t>SK-18-1</t>
  </si>
  <si>
    <t>Martinska 1 (TG 2)</t>
  </si>
  <si>
    <t>SK-18-2</t>
  </si>
  <si>
    <t>Martinska 2 (TG 3)</t>
  </si>
  <si>
    <t>TR-1-1</t>
  </si>
  <si>
    <t>Silopi 1</t>
  </si>
  <si>
    <t>TR-1-2</t>
  </si>
  <si>
    <t>Silopi 2</t>
  </si>
  <si>
    <t>TR-1-3</t>
  </si>
  <si>
    <t>Silopi 3</t>
  </si>
  <si>
    <t>TR-2-1</t>
  </si>
  <si>
    <t>Atlas 1</t>
  </si>
  <si>
    <t>TR-2-2</t>
  </si>
  <si>
    <t>Atlas 2</t>
  </si>
  <si>
    <t>TR-3-1</t>
  </si>
  <si>
    <t>Colakoglu 1</t>
  </si>
  <si>
    <t>TR-4-1</t>
  </si>
  <si>
    <t>ICDAS Bekirli 1</t>
  </si>
  <si>
    <t>TR-4-2</t>
  </si>
  <si>
    <t>ICDAS Bekirli 2</t>
  </si>
  <si>
    <t>TR-5-1</t>
  </si>
  <si>
    <t>Isken Sugozu 1</t>
  </si>
  <si>
    <t>TR-5-2</t>
  </si>
  <si>
    <t>Isken Sugozu 2</t>
  </si>
  <si>
    <t>TR-6-1</t>
  </si>
  <si>
    <t>Izdemir Enerji 1</t>
  </si>
  <si>
    <t>TR-7-1</t>
  </si>
  <si>
    <t>Zonguldak Eren I 1</t>
  </si>
  <si>
    <t>TR-8-1</t>
  </si>
  <si>
    <t>ICDAS Celik 1</t>
  </si>
  <si>
    <t>TR-8-2</t>
  </si>
  <si>
    <t>ICDAS Celik 2</t>
  </si>
  <si>
    <t>TR-8-3</t>
  </si>
  <si>
    <t>ICDAS Celik 3</t>
  </si>
  <si>
    <t>TR-9-1</t>
  </si>
  <si>
    <t>Afsin Elbistan A 1</t>
  </si>
  <si>
    <t>TR-9-2</t>
  </si>
  <si>
    <t>Afsin Elbistan A 2</t>
  </si>
  <si>
    <t>TR-9-3</t>
  </si>
  <si>
    <t>Afsin Elbistan A 3</t>
  </si>
  <si>
    <t>TR-9-4</t>
  </si>
  <si>
    <t>Afsin Elbistan A 4</t>
  </si>
  <si>
    <t>TR-10-1</t>
  </si>
  <si>
    <t>Afsin Elbistan B 1</t>
  </si>
  <si>
    <t>TR-10-2</t>
  </si>
  <si>
    <t>Afsin Elbistan B 2</t>
  </si>
  <si>
    <t>TR-10-3</t>
  </si>
  <si>
    <t>Afsin Elbistan B 3</t>
  </si>
  <si>
    <t>TR-10-4</t>
  </si>
  <si>
    <t>Afsin Elbistan B 4</t>
  </si>
  <si>
    <t>TR-11-1</t>
  </si>
  <si>
    <t>Bolu-Goynuk 1</t>
  </si>
  <si>
    <t>TR-11-2</t>
  </si>
  <si>
    <t>Bolu-Goynuk 2</t>
  </si>
  <si>
    <t>TR-12-1</t>
  </si>
  <si>
    <t>Can I Onsekizmart 1</t>
  </si>
  <si>
    <t>TR-12-2</t>
  </si>
  <si>
    <t>Can I Onsekizmart 2</t>
  </si>
  <si>
    <t>TR-13-1</t>
  </si>
  <si>
    <t>Catalagzi 1</t>
  </si>
  <si>
    <t>TR-13-2</t>
  </si>
  <si>
    <t>Catalagzi 2</t>
  </si>
  <si>
    <t>TR-14-1</t>
  </si>
  <si>
    <t>Cayirhan 1</t>
  </si>
  <si>
    <t>TR-14-2</t>
  </si>
  <si>
    <t>Cayirhan 2</t>
  </si>
  <si>
    <t>TR-14-3</t>
  </si>
  <si>
    <t>Cayirhan 3</t>
  </si>
  <si>
    <t>TR-14-4</t>
  </si>
  <si>
    <t>Cayirhan 4</t>
  </si>
  <si>
    <t>TR-15-1</t>
  </si>
  <si>
    <t>Kangal 1</t>
  </si>
  <si>
    <t>TR-15-2</t>
  </si>
  <si>
    <t>Kangal 2</t>
  </si>
  <si>
    <t>TR-15-3</t>
  </si>
  <si>
    <t>Kangal 3</t>
  </si>
  <si>
    <t>TR-16-1</t>
  </si>
  <si>
    <t>Kemerkoy 1</t>
  </si>
  <si>
    <t>TR-16-2</t>
  </si>
  <si>
    <t>Kemerkoy 2</t>
  </si>
  <si>
    <t>TR-16-3</t>
  </si>
  <si>
    <t>Kemerkoy 3</t>
  </si>
  <si>
    <t>TR-17-1</t>
  </si>
  <si>
    <t>Orhaneli 1</t>
  </si>
  <si>
    <t>TR-18-1</t>
  </si>
  <si>
    <t>Seyitomer 1</t>
  </si>
  <si>
    <t>TR-18-2</t>
  </si>
  <si>
    <t>Seyitomer 2</t>
  </si>
  <si>
    <t>TR-18-3</t>
  </si>
  <si>
    <t>Seyitomer 3</t>
  </si>
  <si>
    <t>TR-18-4</t>
  </si>
  <si>
    <t>Seyitomer 4</t>
  </si>
  <si>
    <t>TR-19-1</t>
  </si>
  <si>
    <t>Soma B 1</t>
  </si>
  <si>
    <t>TR-19-2</t>
  </si>
  <si>
    <t>Soma B 2</t>
  </si>
  <si>
    <t>TR-19-3</t>
  </si>
  <si>
    <t>Soma B 3</t>
  </si>
  <si>
    <t>TR-19-4</t>
  </si>
  <si>
    <t>Soma B 4</t>
  </si>
  <si>
    <t>TR-19-5</t>
  </si>
  <si>
    <t>Soma B 5</t>
  </si>
  <si>
    <t>TR-19-6</t>
  </si>
  <si>
    <t>Soma B 6</t>
  </si>
  <si>
    <t>TR-20-1</t>
  </si>
  <si>
    <t>Tufanbeyli 1</t>
  </si>
  <si>
    <t>TR-20-2</t>
  </si>
  <si>
    <t>Tufanbeyli 2</t>
  </si>
  <si>
    <t>TR-20-3</t>
  </si>
  <si>
    <t>Tufanbeyli 3</t>
  </si>
  <si>
    <t>TR-21-1</t>
  </si>
  <si>
    <t>Tuncbilek 3</t>
  </si>
  <si>
    <t>TR-21-2</t>
  </si>
  <si>
    <t>Tuncbilek 4</t>
  </si>
  <si>
    <t>TR-21-3</t>
  </si>
  <si>
    <t>Tuncbilek 5</t>
  </si>
  <si>
    <t>TR-22-1</t>
  </si>
  <si>
    <t>Yatagan 1</t>
  </si>
  <si>
    <t>TR-22-2</t>
  </si>
  <si>
    <t>Yatagan 2</t>
  </si>
  <si>
    <t>TR-22-3</t>
  </si>
  <si>
    <t>Yatagan 3</t>
  </si>
  <si>
    <t>TR-23-1</t>
  </si>
  <si>
    <t>Yenikoy 1</t>
  </si>
  <si>
    <t>TR-23-2</t>
  </si>
  <si>
    <t>Yenikoy 2</t>
  </si>
  <si>
    <t>TR-24-1</t>
  </si>
  <si>
    <t>Yunus Emre 1</t>
  </si>
  <si>
    <t>TR-24-2</t>
  </si>
  <si>
    <t>Yunus Emre 2</t>
  </si>
  <si>
    <t>TR-25-1</t>
  </si>
  <si>
    <t>Can II 1</t>
  </si>
  <si>
    <t>TR-26-1</t>
  </si>
  <si>
    <t>Cenal 1</t>
  </si>
  <si>
    <t>TR-26-2</t>
  </si>
  <si>
    <t>Cenal 2</t>
  </si>
  <si>
    <t>TR-27-1</t>
  </si>
  <si>
    <t>Zonguldak Eren II 1</t>
  </si>
  <si>
    <t>TR-27-2</t>
  </si>
  <si>
    <t>Zonguldak Eren II 2</t>
  </si>
  <si>
    <t>TR-28-1</t>
  </si>
  <si>
    <t>Zonguldak Eren III 1</t>
  </si>
  <si>
    <t>TR-28-2</t>
  </si>
  <si>
    <t>Zonguldak Eren III 2</t>
  </si>
  <si>
    <t>UK-2-1</t>
  </si>
  <si>
    <t>Lynemouth 1</t>
  </si>
  <si>
    <t>UK-2-2</t>
  </si>
  <si>
    <t>Lynemouth 2</t>
  </si>
  <si>
    <t>UK-2-3</t>
  </si>
  <si>
    <t>Lynemouth 3</t>
  </si>
  <si>
    <t>UK-6-1</t>
  </si>
  <si>
    <t>Aberthaw 1</t>
  </si>
  <si>
    <t>UK-6-2</t>
  </si>
  <si>
    <t>Aberthaw 2</t>
  </si>
  <si>
    <t>UK-6-3</t>
  </si>
  <si>
    <t>Aberthaw 3</t>
  </si>
  <si>
    <t>UK-15-1</t>
  </si>
  <si>
    <t>Cottam 1</t>
  </si>
  <si>
    <t>UK-15-2</t>
  </si>
  <si>
    <t>Cottam 2</t>
  </si>
  <si>
    <t>UK-15-3</t>
  </si>
  <si>
    <t>Cottam 3</t>
  </si>
  <si>
    <t>UK-15-4</t>
  </si>
  <si>
    <t>Cottam 4</t>
  </si>
  <si>
    <t>UK-16-1</t>
  </si>
  <si>
    <t>Fiddler’s Ferry 1</t>
  </si>
  <si>
    <t>UK-16-2</t>
  </si>
  <si>
    <t>Fiddler’s Ferry 2</t>
  </si>
  <si>
    <t>UK-16-3</t>
  </si>
  <si>
    <t>Fiddler’s Ferry 3</t>
  </si>
  <si>
    <t>UK-16-4</t>
  </si>
  <si>
    <t>Fiddler’s Ferry 4</t>
  </si>
  <si>
    <t>UK-22-1</t>
  </si>
  <si>
    <t>Didcot A1</t>
  </si>
  <si>
    <t>UK-22-2</t>
  </si>
  <si>
    <t>Didcot A2</t>
  </si>
  <si>
    <t>UK-22-3</t>
  </si>
  <si>
    <t>Didcot A3</t>
  </si>
  <si>
    <t>UK-22-4</t>
  </si>
  <si>
    <t>Didcot A4</t>
  </si>
  <si>
    <t>UK-28-1</t>
  </si>
  <si>
    <t>Eggborough 1</t>
  </si>
  <si>
    <t>UK-28-2</t>
  </si>
  <si>
    <t>Eggborough 2</t>
  </si>
  <si>
    <t>UK-28-3</t>
  </si>
  <si>
    <t>Eggborough 3</t>
  </si>
  <si>
    <t>UK-28-4</t>
  </si>
  <si>
    <t>Eggborough 4</t>
  </si>
  <si>
    <t>UK-36-1</t>
  </si>
  <si>
    <t>Ferrybridge 1</t>
  </si>
  <si>
    <t>UK-36-2</t>
  </si>
  <si>
    <t>Ferrybridge 2</t>
  </si>
  <si>
    <t>UK-36-3</t>
  </si>
  <si>
    <t>Ferrybridge 3</t>
  </si>
  <si>
    <t>UK-36-4</t>
  </si>
  <si>
    <t>Ferrybridge 4</t>
  </si>
  <si>
    <t>UK-50-1</t>
  </si>
  <si>
    <t>Uskmouth 13</t>
  </si>
  <si>
    <t>UK-50-2</t>
  </si>
  <si>
    <t>Uskmouth 14</t>
  </si>
  <si>
    <t>UK-50-3</t>
  </si>
  <si>
    <t>Uskmouth 15</t>
  </si>
  <si>
    <t>UK-57-1</t>
  </si>
  <si>
    <t>Ratcliffe 1</t>
  </si>
  <si>
    <t>UK-57-2</t>
  </si>
  <si>
    <t>Ratcliffe 2</t>
  </si>
  <si>
    <t>UK-57-3</t>
  </si>
  <si>
    <t>Ratcliffe 3</t>
  </si>
  <si>
    <t>UK-57-4</t>
  </si>
  <si>
    <t>Ratcliffe 4</t>
  </si>
  <si>
    <t>UK-59-1</t>
  </si>
  <si>
    <t>West Burton 1</t>
  </si>
  <si>
    <t>UK-59-2</t>
  </si>
  <si>
    <t>West Burton 2</t>
  </si>
  <si>
    <t>UK-59-3</t>
  </si>
  <si>
    <t>West Burton 3</t>
  </si>
  <si>
    <t>UK-59-4</t>
  </si>
  <si>
    <t>West Burton 4</t>
  </si>
  <si>
    <t>UK-60-1</t>
  </si>
  <si>
    <t>Kingsnorth 1</t>
  </si>
  <si>
    <t>UK-60-2</t>
  </si>
  <si>
    <t>Kingsnorth 2</t>
  </si>
  <si>
    <t>UK-60-3</t>
  </si>
  <si>
    <t>Kingsnorth 3</t>
  </si>
  <si>
    <t>UK-60-4</t>
  </si>
  <si>
    <t>Kingsnorth 4</t>
  </si>
  <si>
    <t>UK-64-1</t>
  </si>
  <si>
    <t>Rugeley 1</t>
  </si>
  <si>
    <t>UK-64-2</t>
  </si>
  <si>
    <t>Rugeley 2</t>
  </si>
  <si>
    <t>UK-66-1</t>
  </si>
  <si>
    <t>Drax 1</t>
  </si>
  <si>
    <t>UK-66-2</t>
  </si>
  <si>
    <t>Drax 2</t>
  </si>
  <si>
    <t>UK-66-3</t>
  </si>
  <si>
    <t>Drax 3</t>
  </si>
  <si>
    <t>UK-66-4</t>
  </si>
  <si>
    <t>Drax 4</t>
  </si>
  <si>
    <t>UK-66-5</t>
  </si>
  <si>
    <t>Drax 5</t>
  </si>
  <si>
    <t>UK-66-6</t>
  </si>
  <si>
    <t>Drax 6</t>
  </si>
  <si>
    <t>UK-75-1</t>
  </si>
  <si>
    <t>Ironbridge 1</t>
  </si>
  <si>
    <t>UK-75-2</t>
  </si>
  <si>
    <t>Ironbridge 2</t>
  </si>
  <si>
    <t>UK-76-1</t>
  </si>
  <si>
    <t>Tilbury 9</t>
  </si>
  <si>
    <t>UK-76-2</t>
  </si>
  <si>
    <t>Tilbury 10</t>
  </si>
  <si>
    <t>UK-76-3</t>
  </si>
  <si>
    <t>Tilbury 11</t>
  </si>
  <si>
    <t>UK-85-1</t>
  </si>
  <si>
    <t>Kilroot 1</t>
  </si>
  <si>
    <t>UK-85-2</t>
  </si>
  <si>
    <t>Kilroot 2</t>
  </si>
  <si>
    <t>UK-87-1</t>
  </si>
  <si>
    <t>Longannet 1</t>
  </si>
  <si>
    <t>UK-87-2</t>
  </si>
  <si>
    <t>Longannet 2</t>
  </si>
  <si>
    <t>UK-87-3</t>
  </si>
  <si>
    <t>Longannet 3</t>
  </si>
  <si>
    <t>UK-87-4</t>
  </si>
  <si>
    <t>Longannet 4</t>
  </si>
  <si>
    <t>UK-91-1</t>
  </si>
  <si>
    <t>Cockenzie 1</t>
  </si>
  <si>
    <t>UK-91-2</t>
  </si>
  <si>
    <t>Cockenzie 2</t>
  </si>
  <si>
    <t>UK-91-3</t>
  </si>
  <si>
    <t>Cockenzie 3</t>
  </si>
  <si>
    <t>UK-91-4</t>
  </si>
  <si>
    <t>Cockenzie 4</t>
  </si>
  <si>
    <t>St Andrae</t>
  </si>
  <si>
    <t>Riedersbach</t>
  </si>
  <si>
    <t>Timelkam</t>
  </si>
  <si>
    <t>Voitsberg</t>
  </si>
  <si>
    <t>Mellach</t>
  </si>
  <si>
    <t>Duernrohr</t>
  </si>
  <si>
    <t>Gacko</t>
  </si>
  <si>
    <t>Stanari</t>
  </si>
  <si>
    <t>Awirs</t>
  </si>
  <si>
    <t>Genk-Langerlo</t>
  </si>
  <si>
    <t>Ruien</t>
  </si>
  <si>
    <t>Mol</t>
  </si>
  <si>
    <t>Monceau-Sur-Sambre</t>
  </si>
  <si>
    <t>Amercoeur</t>
  </si>
  <si>
    <t xml:space="preserve">Deven </t>
  </si>
  <si>
    <t>Bobov Dol</t>
  </si>
  <si>
    <t>Varna</t>
  </si>
  <si>
    <t xml:space="preserve">AES Galabovo </t>
  </si>
  <si>
    <t xml:space="preserve">Maritsa East 2 </t>
  </si>
  <si>
    <t>ContourGlobal Maritsa East 3</t>
  </si>
  <si>
    <t>Republika (Pernik)</t>
  </si>
  <si>
    <t>Ruse Iztok</t>
  </si>
  <si>
    <t>Brikel</t>
  </si>
  <si>
    <t>Ledvice</t>
  </si>
  <si>
    <t>Chvaletice</t>
  </si>
  <si>
    <t>Detmarovice</t>
  </si>
  <si>
    <t>Hodonin</t>
  </si>
  <si>
    <t>Melnik I</t>
  </si>
  <si>
    <t>Melnik II / III</t>
  </si>
  <si>
    <t>Prunerov</t>
  </si>
  <si>
    <t>Tusimice</t>
  </si>
  <si>
    <t>Karvina</t>
  </si>
  <si>
    <t>Kladno</t>
  </si>
  <si>
    <t>Kolin</t>
  </si>
  <si>
    <t>Sko-Energo</t>
  </si>
  <si>
    <t>Komorany</t>
  </si>
  <si>
    <t>Trebovice</t>
  </si>
  <si>
    <t xml:space="preserve">Zavod 4 </t>
  </si>
  <si>
    <t>Vitkovice</t>
  </si>
  <si>
    <t>Otrokovice</t>
  </si>
  <si>
    <t>Opatovice</t>
  </si>
  <si>
    <t>Plzen</t>
  </si>
  <si>
    <t>Pocerady</t>
  </si>
  <si>
    <t>Chomutov</t>
  </si>
  <si>
    <t>Malesice</t>
  </si>
  <si>
    <t>Prerov</t>
  </si>
  <si>
    <t>Pribram</t>
  </si>
  <si>
    <t>Tisova</t>
  </si>
  <si>
    <t>Porici II</t>
  </si>
  <si>
    <t>Zlin</t>
  </si>
  <si>
    <t>Plzenska energetika ELU III</t>
  </si>
  <si>
    <t>Koprivnice</t>
  </si>
  <si>
    <t>Trmice</t>
  </si>
  <si>
    <t>Vresova</t>
  </si>
  <si>
    <t>Altbach/Deizisau 1+2</t>
  </si>
  <si>
    <t>Bergkamen</t>
  </si>
  <si>
    <t>Berlin-Moabit</t>
  </si>
  <si>
    <t>Berlin-Reuter</t>
  </si>
  <si>
    <t>Berlin-Reuter West</t>
  </si>
  <si>
    <t>Bielefeld</t>
  </si>
  <si>
    <t>Lippendorf</t>
  </si>
  <si>
    <t>Boxberg</t>
  </si>
  <si>
    <t>Braunschweig</t>
  </si>
  <si>
    <t>Bremen-Hafen</t>
  </si>
  <si>
    <t>Bremen-Hastedt</t>
  </si>
  <si>
    <t>Chemnitz North II</t>
  </si>
  <si>
    <t>Cottbus</t>
  </si>
  <si>
    <t>Datteln</t>
  </si>
  <si>
    <t>Dortmund Gustav Knepper</t>
  </si>
  <si>
    <t>Duisburg-Hochfeld II</t>
  </si>
  <si>
    <t>Duisburg-Walsum</t>
  </si>
  <si>
    <t>Ensdorf</t>
  </si>
  <si>
    <t>Erlangen</t>
  </si>
  <si>
    <t>Eschweiler-Weisweiler</t>
  </si>
  <si>
    <t>Flensburg</t>
  </si>
  <si>
    <t>Frankfurt/Main West</t>
  </si>
  <si>
    <t>Scholven/Buer</t>
  </si>
  <si>
    <t>Grevenbroich-Frimmersdorf</t>
  </si>
  <si>
    <t>Grevenbroich-Neurath</t>
  </si>
  <si>
    <t>Grosskrotzenburg Staudinger</t>
  </si>
  <si>
    <t>Halle</t>
  </si>
  <si>
    <t>Hamm Westfalen</t>
  </si>
  <si>
    <t>Hannover</t>
  </si>
  <si>
    <t>Heilbronn</t>
  </si>
  <si>
    <t>Helmstedt Buschhaus</t>
  </si>
  <si>
    <t>Herne</t>
  </si>
  <si>
    <t>Mehrum</t>
  </si>
  <si>
    <t>Huerth Goldenberg</t>
  </si>
  <si>
    <t>Ibbenbueren</t>
  </si>
  <si>
    <t>Karcherstr.</t>
  </si>
  <si>
    <t>Karlsruhe</t>
  </si>
  <si>
    <t>Cologne-Merkenich</t>
  </si>
  <si>
    <t>Leverkusen</t>
  </si>
  <si>
    <t>Luenen</t>
  </si>
  <si>
    <t>Mannheim</t>
  </si>
  <si>
    <t>Marl</t>
  </si>
  <si>
    <t>Hafen Muenster</t>
  </si>
  <si>
    <t>Jaenschwalde</t>
  </si>
  <si>
    <t>Petershagen Heyden</t>
  </si>
  <si>
    <t>Pforzheim</t>
  </si>
  <si>
    <t>Veltheim</t>
  </si>
  <si>
    <t>Quierschied-Weiher</t>
  </si>
  <si>
    <t>Saarbruecken Roemerbruecke</t>
  </si>
  <si>
    <t>Schkopau</t>
  </si>
  <si>
    <t>Schwarze Pumpe</t>
  </si>
  <si>
    <t>Schweinfurt</t>
  </si>
  <si>
    <t>Stuttgart-Muenster</t>
  </si>
  <si>
    <t>Krefeld-Uerdingen</t>
  </si>
  <si>
    <t>Ulm Magirusstrasse</t>
  </si>
  <si>
    <t>Munich North</t>
  </si>
  <si>
    <t>Voelklingen-Fenne model+heat</t>
  </si>
  <si>
    <t>Voerde</t>
  </si>
  <si>
    <t>Voerde West</t>
  </si>
  <si>
    <t>Walheim</t>
  </si>
  <si>
    <t>Wedel</t>
  </si>
  <si>
    <t>Werdohl-Elverlingsen</t>
  </si>
  <si>
    <t>Werne Gersteinwerk</t>
  </si>
  <si>
    <t>Wilhelmshaven</t>
  </si>
  <si>
    <t>Wolfsburg North</t>
  </si>
  <si>
    <t>Wolfsburg West</t>
  </si>
  <si>
    <t>Wuppertal-Elberfeld</t>
  </si>
  <si>
    <t>Zolling-Leininger</t>
  </si>
  <si>
    <t>Hamburg-Moorburg</t>
  </si>
  <si>
    <t>Frankfurt/Oder</t>
  </si>
  <si>
    <t>Stuttgart-Gaisburg</t>
  </si>
  <si>
    <t>Ostkraft</t>
  </si>
  <si>
    <t>Esbjerg</t>
  </si>
  <si>
    <t>Avedore</t>
  </si>
  <si>
    <t>Asnaes</t>
  </si>
  <si>
    <t>Amager</t>
  </si>
  <si>
    <t>Fyns</t>
  </si>
  <si>
    <t>Stigsnaes</t>
  </si>
  <si>
    <t>Studstrup</t>
  </si>
  <si>
    <t>Nordjylland</t>
  </si>
  <si>
    <t>Agios Dimitrios</t>
  </si>
  <si>
    <t>Amintaio</t>
  </si>
  <si>
    <t>Melitis (Florina)</t>
  </si>
  <si>
    <t>Kardia</t>
  </si>
  <si>
    <t>Ptolemaida</t>
  </si>
  <si>
    <t>Liptol</t>
  </si>
  <si>
    <t>Megalopoli A</t>
  </si>
  <si>
    <t>Megalopoli B</t>
  </si>
  <si>
    <t>Alcudia II</t>
  </si>
  <si>
    <t>As Pontes</t>
  </si>
  <si>
    <t>Litoral</t>
  </si>
  <si>
    <t>Abono</t>
  </si>
  <si>
    <t>Cercs</t>
  </si>
  <si>
    <t>Escucha</t>
  </si>
  <si>
    <t>Puente Nuevo</t>
  </si>
  <si>
    <t>Lada</t>
  </si>
  <si>
    <t>La Robla</t>
  </si>
  <si>
    <t>Los Barrios</t>
  </si>
  <si>
    <t>Meirama</t>
  </si>
  <si>
    <t>Soto de Ribera</t>
  </si>
  <si>
    <t>Anllares</t>
  </si>
  <si>
    <t>Compostilla II</t>
  </si>
  <si>
    <t>Bahia de Algeciras</t>
  </si>
  <si>
    <t>Narcea</t>
  </si>
  <si>
    <t xml:space="preserve">Velilla </t>
  </si>
  <si>
    <t>Suomenoja</t>
  </si>
  <si>
    <t>Hanasaari B</t>
  </si>
  <si>
    <t>Salmissari</t>
  </si>
  <si>
    <t>Inkoo</t>
  </si>
  <si>
    <t>Mussalo</t>
  </si>
  <si>
    <t>Kristiina</t>
  </si>
  <si>
    <t>Kymijarvi</t>
  </si>
  <si>
    <t>Naantali-1</t>
  </si>
  <si>
    <t>Meri-Pori</t>
  </si>
  <si>
    <t>Tahkoluoto (Pori)</t>
  </si>
  <si>
    <t>Rauma</t>
  </si>
  <si>
    <t>Martinlaakso</t>
  </si>
  <si>
    <t>Albi</t>
  </si>
  <si>
    <t>Bouchain</t>
  </si>
  <si>
    <t>Cordemais</t>
  </si>
  <si>
    <t>Hornaing</t>
  </si>
  <si>
    <t>Le Havre II</t>
  </si>
  <si>
    <t>Chambiere</t>
  </si>
  <si>
    <t>Provence</t>
  </si>
  <si>
    <t>Lucy-III</t>
  </si>
  <si>
    <t>Blenod</t>
  </si>
  <si>
    <t>Emile-Houchet</t>
  </si>
  <si>
    <t>Vitry</t>
  </si>
  <si>
    <t>La Maxe</t>
  </si>
  <si>
    <t>Plomin</t>
  </si>
  <si>
    <t>Borsod</t>
  </si>
  <si>
    <t>Oroszlany</t>
  </si>
  <si>
    <t>Pecs</t>
  </si>
  <si>
    <t>Tiszapalkonya</t>
  </si>
  <si>
    <t>Matra</t>
  </si>
  <si>
    <t>Moneypoint</t>
  </si>
  <si>
    <t>Brescia</t>
  </si>
  <si>
    <t>Brindisi Sud</t>
  </si>
  <si>
    <t>Brindisi Nord</t>
  </si>
  <si>
    <t>Torrevaldaliga Nord</t>
  </si>
  <si>
    <t>Genova</t>
  </si>
  <si>
    <t>Bastardo</t>
  </si>
  <si>
    <t>La Spezia</t>
  </si>
  <si>
    <t>Monfalcone</t>
  </si>
  <si>
    <t>Fiume Santo</t>
  </si>
  <si>
    <t>Sulcis</t>
  </si>
  <si>
    <t>Vado Ligure</t>
  </si>
  <si>
    <t>Fusina</t>
  </si>
  <si>
    <t>Marghera</t>
  </si>
  <si>
    <t>Kosovo A</t>
  </si>
  <si>
    <t>Kosovo B</t>
  </si>
  <si>
    <t>Bitola</t>
  </si>
  <si>
    <t xml:space="preserve">Hemweg </t>
  </si>
  <si>
    <t xml:space="preserve">Borssele 12 </t>
  </si>
  <si>
    <t xml:space="preserve">Amer </t>
  </si>
  <si>
    <t xml:space="preserve">Maasvlakte  </t>
  </si>
  <si>
    <t xml:space="preserve">Gelderland 13 </t>
  </si>
  <si>
    <t>Eemshaven</t>
  </si>
  <si>
    <t>Bedzin</t>
  </si>
  <si>
    <t>Lagisza</t>
  </si>
  <si>
    <t>Belchatow</t>
  </si>
  <si>
    <t>Bialystok</t>
  </si>
  <si>
    <t>Bielsko-Biala</t>
  </si>
  <si>
    <t>Turow</t>
  </si>
  <si>
    <t>Opole</t>
  </si>
  <si>
    <t>Bydgoszcz II</t>
  </si>
  <si>
    <t>Miechowice</t>
  </si>
  <si>
    <t>Chorzow 2</t>
  </si>
  <si>
    <t>Elblag</t>
  </si>
  <si>
    <t>Gdansk 2</t>
  </si>
  <si>
    <t>Gdynia</t>
  </si>
  <si>
    <t>Jaworzno 2</t>
  </si>
  <si>
    <t>Jaworzno 3</t>
  </si>
  <si>
    <t>Katowice</t>
  </si>
  <si>
    <t>Blachownia</t>
  </si>
  <si>
    <t>Patnow I</t>
  </si>
  <si>
    <t>Konin</t>
  </si>
  <si>
    <t>Kozienice</t>
  </si>
  <si>
    <t>Krakow</t>
  </si>
  <si>
    <t>Laziska</t>
  </si>
  <si>
    <t>Lodz 2</t>
  </si>
  <si>
    <t>Lodz 3</t>
  </si>
  <si>
    <t>Lodz 4</t>
  </si>
  <si>
    <t>Mielec</t>
  </si>
  <si>
    <t>Dolna Odra</t>
  </si>
  <si>
    <t>Ostroleka</t>
  </si>
  <si>
    <t>Polaniec</t>
  </si>
  <si>
    <t>Poznan Garbary</t>
  </si>
  <si>
    <t>Poznan-Karolin</t>
  </si>
  <si>
    <t>Halemba</t>
  </si>
  <si>
    <t>Rybnik</t>
  </si>
  <si>
    <t>Czechnica</t>
  </si>
  <si>
    <t>Skawina</t>
  </si>
  <si>
    <t>Stalowa Wola</t>
  </si>
  <si>
    <t>Pomorzany</t>
  </si>
  <si>
    <t>Szczecin</t>
  </si>
  <si>
    <t>Siersza</t>
  </si>
  <si>
    <t>Adamow</t>
  </si>
  <si>
    <t>Tychy</t>
  </si>
  <si>
    <t>Siekierki</t>
  </si>
  <si>
    <t>Zeran</t>
  </si>
  <si>
    <t>Wroclaw</t>
  </si>
  <si>
    <t>Zabrze</t>
  </si>
  <si>
    <t>Zofiowka</t>
  </si>
  <si>
    <t>Zabrze II</t>
  </si>
  <si>
    <t>Pego</t>
  </si>
  <si>
    <t>Sines</t>
  </si>
  <si>
    <t>Arad</t>
  </si>
  <si>
    <t>Bacau</t>
  </si>
  <si>
    <t>Brasov</t>
  </si>
  <si>
    <t>Craiova II</t>
  </si>
  <si>
    <t>Doicesti</t>
  </si>
  <si>
    <t>Drobeta</t>
  </si>
  <si>
    <t xml:space="preserve">Isalnita </t>
  </si>
  <si>
    <t xml:space="preserve">Mintia </t>
  </si>
  <si>
    <t>Oradea II</t>
  </si>
  <si>
    <t>Govora</t>
  </si>
  <si>
    <t>Rovinari</t>
  </si>
  <si>
    <t>Suceava CET</t>
  </si>
  <si>
    <t>Turceni</t>
  </si>
  <si>
    <t>Zalau</t>
  </si>
  <si>
    <t>Kolubara A</t>
  </si>
  <si>
    <t>Kostolac A</t>
  </si>
  <si>
    <t>Kostolac B</t>
  </si>
  <si>
    <t>Nikola Tesla A</t>
  </si>
  <si>
    <t>Nikola Tesla B</t>
  </si>
  <si>
    <t>Vaerta</t>
  </si>
  <si>
    <t>Te-Tol</t>
  </si>
  <si>
    <t>Sostanj</t>
  </si>
  <si>
    <t>Trbovlje</t>
  </si>
  <si>
    <t>Teko</t>
  </si>
  <si>
    <t>Vojany I</t>
  </si>
  <si>
    <t>Novaky</t>
  </si>
  <si>
    <t>Zvolenska</t>
  </si>
  <si>
    <t>Martinska</t>
  </si>
  <si>
    <t xml:space="preserve">Silopi </t>
  </si>
  <si>
    <t xml:space="preserve">Atlas </t>
  </si>
  <si>
    <t>Colakoglu</t>
  </si>
  <si>
    <t>ICDAS Bekirli</t>
  </si>
  <si>
    <t>Isken Sugozu</t>
  </si>
  <si>
    <t>Izdemir Enerji</t>
  </si>
  <si>
    <t>Zonguldak Eren I</t>
  </si>
  <si>
    <t>ICDAS Celik</t>
  </si>
  <si>
    <t>Afsin Elbistan A</t>
  </si>
  <si>
    <t>Afsin Elbistan B</t>
  </si>
  <si>
    <t>Bolu-Goynuk</t>
  </si>
  <si>
    <t>Can I Onsekizmart</t>
  </si>
  <si>
    <t xml:space="preserve">Catalagzi   </t>
  </si>
  <si>
    <t>Cayirhan</t>
  </si>
  <si>
    <t>Kangal</t>
  </si>
  <si>
    <t>Kemerkoy</t>
  </si>
  <si>
    <t>Orhaneli</t>
  </si>
  <si>
    <t>Seyitomer</t>
  </si>
  <si>
    <t>Soma B</t>
  </si>
  <si>
    <t>Tufanbeyli</t>
  </si>
  <si>
    <t>Tuncbilek</t>
  </si>
  <si>
    <t>Yatagan</t>
  </si>
  <si>
    <t>Yenikoy</t>
  </si>
  <si>
    <t>Yunus Emre</t>
  </si>
  <si>
    <t>Can II</t>
  </si>
  <si>
    <t>Cenal</t>
  </si>
  <si>
    <t>Zonguldak Eren II</t>
  </si>
  <si>
    <t>Zonguldak Eren III</t>
  </si>
  <si>
    <t>Lynemouth</t>
  </si>
  <si>
    <t>Aberthaw</t>
  </si>
  <si>
    <t>Cottam</t>
  </si>
  <si>
    <t>Fiddler’s Ferry</t>
  </si>
  <si>
    <t>Didcot A</t>
  </si>
  <si>
    <t>Eggborough</t>
  </si>
  <si>
    <t>Ferrybridge</t>
  </si>
  <si>
    <t>Uskmouth</t>
  </si>
  <si>
    <t>Ratcliffe</t>
  </si>
  <si>
    <t>West Burton</t>
  </si>
  <si>
    <t>Kingsnorth</t>
  </si>
  <si>
    <t>Rugeley</t>
  </si>
  <si>
    <t>Drax</t>
  </si>
  <si>
    <t>Ironbridge</t>
  </si>
  <si>
    <t>Tilbury</t>
  </si>
  <si>
    <t>Kilroot</t>
  </si>
  <si>
    <t>Longannet</t>
  </si>
  <si>
    <t>Cockenzie</t>
  </si>
  <si>
    <t>hard coal</t>
  </si>
  <si>
    <t>lignite</t>
  </si>
  <si>
    <t>Lignite</t>
  </si>
  <si>
    <t>Hard coal</t>
  </si>
  <si>
    <t>Verbund</t>
  </si>
  <si>
    <t>Energie AG</t>
  </si>
  <si>
    <t>EVN</t>
  </si>
  <si>
    <t>Elektroprivreda Republike Srpske (MH ERS)</t>
  </si>
  <si>
    <t>EPBiH</t>
  </si>
  <si>
    <t>EFT</t>
  </si>
  <si>
    <t>Solvay</t>
  </si>
  <si>
    <t>Topgrup EOOD / Draft EOOD</t>
  </si>
  <si>
    <t>Consortium Energia MK</t>
  </si>
  <si>
    <t>AES</t>
  </si>
  <si>
    <t>ContourGlobal</t>
  </si>
  <si>
    <t>Bingham Management</t>
  </si>
  <si>
    <t>Toplofikacia Ruse AD</t>
  </si>
  <si>
    <t>Bakkar</t>
  </si>
  <si>
    <t>Toplofikacia Sliven EAD</t>
  </si>
  <si>
    <t>Severní Energetická a.s.</t>
  </si>
  <si>
    <t>Veolia</t>
  </si>
  <si>
    <t>Alpiq Generation</t>
  </si>
  <si>
    <t>LAMA ENERGY GROUP</t>
  </si>
  <si>
    <t>C-Energy Bohemia spol. s r.o.</t>
  </si>
  <si>
    <t>Plzeňská teplárenská a.s.</t>
  </si>
  <si>
    <t>Actherm</t>
  </si>
  <si>
    <t>Pražská teplárenská a.s.</t>
  </si>
  <si>
    <t>Komterm</t>
  </si>
  <si>
    <t>City of Bielefeld</t>
  </si>
  <si>
    <t>swb AG</t>
  </si>
  <si>
    <t>City of Chemnitz</t>
  </si>
  <si>
    <t>Stadtwerke Cottbus GmbH</t>
  </si>
  <si>
    <t>Stadtwerke Dessau</t>
  </si>
  <si>
    <t>Duisburger Versorgungs- und Verkehrsgesellschaft mbH (DVV)</t>
  </si>
  <si>
    <t>City of Erlangen</t>
  </si>
  <si>
    <t>City of Flensburg</t>
  </si>
  <si>
    <t>Stadtwerke Frankfurt am Main Holding</t>
  </si>
  <si>
    <t>City of Halle</t>
  </si>
  <si>
    <t>Versorgungs- und Verkehrsgesellschaft Hannover mbH (VVG)</t>
  </si>
  <si>
    <t>SWK - Stadtwerke Kaiserslautern</t>
  </si>
  <si>
    <t>City of Kassel</t>
  </si>
  <si>
    <t>Stadtwerke Köln GmbH (100% City of Cologne)</t>
  </si>
  <si>
    <t>Currenta GmbH &amp; Co. OHG</t>
  </si>
  <si>
    <t>Evonik</t>
  </si>
  <si>
    <t>CIty of Muenster</t>
  </si>
  <si>
    <t>MVV Energie AG</t>
  </si>
  <si>
    <t>SWP Stadtwerke Pforzheim GmbH &amp; Co. KG</t>
  </si>
  <si>
    <t>Stadtwerke München GmbH</t>
  </si>
  <si>
    <t>ENERVIE</t>
  </si>
  <si>
    <t>Volkswagen AG</t>
  </si>
  <si>
    <t>WSW Wuppertaler Stadtwerke GmbH</t>
  </si>
  <si>
    <t>City of Frankfurt (Oder)</t>
  </si>
  <si>
    <t>Aalborg Forsyning</t>
  </si>
  <si>
    <t>Helen</t>
  </si>
  <si>
    <t>PVO</t>
  </si>
  <si>
    <t>Lahti Energia</t>
  </si>
  <si>
    <t>UPM</t>
  </si>
  <si>
    <t>Vaskiluodon Voima Oy</t>
  </si>
  <si>
    <t>UEM</t>
  </si>
  <si>
    <t>HEP d.d.</t>
  </si>
  <si>
    <t>MVM</t>
  </si>
  <si>
    <t>A2A</t>
  </si>
  <si>
    <t>state and A2A</t>
  </si>
  <si>
    <t>JSC ELEM Skopje</t>
  </si>
  <si>
    <t>EC Będzin SA</t>
  </si>
  <si>
    <t>Enea</t>
  </si>
  <si>
    <t>E-Star Plc</t>
  </si>
  <si>
    <t>Energa</t>
  </si>
  <si>
    <t>PGNiG</t>
  </si>
  <si>
    <t>Jastrzbska Spółka Wglowa</t>
  </si>
  <si>
    <t>City of Arad</t>
  </si>
  <si>
    <t>City of Bacau</t>
  </si>
  <si>
    <t>European Communications SRO</t>
  </si>
  <si>
    <t>R.A. Activitati Nucleare (RAAN)</t>
  </si>
  <si>
    <t>CE Hunedoara SA</t>
  </si>
  <si>
    <t>City of Oradea</t>
  </si>
  <si>
    <t>Valcea County Council</t>
  </si>
  <si>
    <t>Suceava Local Council</t>
  </si>
  <si>
    <t>Zalau City</t>
  </si>
  <si>
    <t>Termoelektrarna Toplarna</t>
  </si>
  <si>
    <t>EPH, Enel</t>
  </si>
  <si>
    <t>Zvolenska Teplarenska</t>
  </si>
  <si>
    <t>Park/Ciner</t>
  </si>
  <si>
    <t>Çolakoğlu</t>
  </si>
  <si>
    <t>Steag</t>
  </si>
  <si>
    <t>Aksa (Kazanci Holding)</t>
  </si>
  <si>
    <t>Bereket</t>
  </si>
  <si>
    <t xml:space="preserve">Içtaş &amp; Limak </t>
  </si>
  <si>
    <t xml:space="preserve">Çelikler  </t>
  </si>
  <si>
    <t>Çelikler</t>
  </si>
  <si>
    <t>Naksan</t>
  </si>
  <si>
    <t>Odaş Enerji</t>
  </si>
  <si>
    <t>Cengiz Holding A.Ş. and Alarko Holding A.Ş. (50-50 partnership)</t>
  </si>
  <si>
    <t>SIMEC</t>
  </si>
  <si>
    <t>no</t>
  </si>
  <si>
    <t>yes</t>
  </si>
  <si>
    <t>retired</t>
  </si>
  <si>
    <t>operational</t>
  </si>
  <si>
    <t>no longer coal</t>
  </si>
  <si>
    <t>standby</t>
  </si>
  <si>
    <t>deactivated</t>
  </si>
  <si>
    <t>test phase</t>
  </si>
  <si>
    <t>retrofitting</t>
  </si>
  <si>
    <t>construction</t>
  </si>
  <si>
    <t xml:space="preserve">operational </t>
  </si>
  <si>
    <t>Universitätsklinikum Freiburg</t>
  </si>
  <si>
    <t>GKS Gemeinschaftskraftwerk Schweinfurt GmbH</t>
  </si>
  <si>
    <t>HOFOR</t>
  </si>
  <si>
    <t>Albioma</t>
  </si>
  <si>
    <t>Pribramská teplárenská a.s.</t>
  </si>
  <si>
    <t>Sokolovská Uhelná AS</t>
  </si>
  <si>
    <t>City of Grenoble, Dalkia</t>
  </si>
  <si>
    <t>ESB Group</t>
  </si>
  <si>
    <t>Delta N.V., RWE</t>
  </si>
  <si>
    <t>ENERGA</t>
  </si>
  <si>
    <t>Spolka Energetyczna Jastrzebie</t>
  </si>
  <si>
    <t>CET Brasov</t>
  </si>
  <si>
    <t>DE-138</t>
  </si>
  <si>
    <t>DK-4</t>
  </si>
  <si>
    <t>PL-158</t>
  </si>
  <si>
    <t>PL-254</t>
  </si>
  <si>
    <t>RO-19</t>
  </si>
  <si>
    <t>ŠKO-ENERGO s.r.o.</t>
  </si>
  <si>
    <t>Sabancı, Uniper</t>
  </si>
  <si>
    <t>AT-7</t>
  </si>
  <si>
    <t>AT-8</t>
  </si>
  <si>
    <t>AT-9</t>
  </si>
  <si>
    <t>AT-10</t>
  </si>
  <si>
    <t>AT-11</t>
  </si>
  <si>
    <t>AT-12</t>
  </si>
  <si>
    <t>BA-1</t>
  </si>
  <si>
    <t>BA-2</t>
  </si>
  <si>
    <t>BA-3</t>
  </si>
  <si>
    <t>BA-4</t>
  </si>
  <si>
    <t>BA-5</t>
  </si>
  <si>
    <t>BE-10</t>
  </si>
  <si>
    <t>BE-12</t>
  </si>
  <si>
    <t>BE-19</t>
  </si>
  <si>
    <t>BE-22</t>
  </si>
  <si>
    <t>BE-23</t>
  </si>
  <si>
    <t>BE-27</t>
  </si>
  <si>
    <t>BG-2</t>
  </si>
  <si>
    <t>BG-3</t>
  </si>
  <si>
    <t>BG-4</t>
  </si>
  <si>
    <t>BG-5</t>
  </si>
  <si>
    <t>BG-6</t>
  </si>
  <si>
    <t>BG-8</t>
  </si>
  <si>
    <t>BG-9</t>
  </si>
  <si>
    <t>BG-10</t>
  </si>
  <si>
    <t>BG-11</t>
  </si>
  <si>
    <t>BG-14</t>
  </si>
  <si>
    <t>BG-17</t>
  </si>
  <si>
    <t>CZ-2</t>
  </si>
  <si>
    <t>CZ-6</t>
  </si>
  <si>
    <t>CZ-7</t>
  </si>
  <si>
    <t>CZ-8</t>
  </si>
  <si>
    <t>CZ-9</t>
  </si>
  <si>
    <t>CZ-10</t>
  </si>
  <si>
    <t>CZ-12</t>
  </si>
  <si>
    <t>CZ-15</t>
  </si>
  <si>
    <t>CZ-16</t>
  </si>
  <si>
    <t>CZ-17</t>
  </si>
  <si>
    <t>CZ-18</t>
  </si>
  <si>
    <t>CZ-19</t>
  </si>
  <si>
    <t>CZ-22</t>
  </si>
  <si>
    <t>CZ-24</t>
  </si>
  <si>
    <t>CZ-26</t>
  </si>
  <si>
    <t>CZ-29</t>
  </si>
  <si>
    <t>CZ-30</t>
  </si>
  <si>
    <t>CZ-31</t>
  </si>
  <si>
    <t>CZ-32</t>
  </si>
  <si>
    <t>CZ-33</t>
  </si>
  <si>
    <t>CZ-36</t>
  </si>
  <si>
    <t>CZ-37</t>
  </si>
  <si>
    <t>CZ-38</t>
  </si>
  <si>
    <t>CZ-40</t>
  </si>
  <si>
    <t>CZ-41</t>
  </si>
  <si>
    <t>CZ-42</t>
  </si>
  <si>
    <t>CZ-43</t>
  </si>
  <si>
    <t>CZ-44</t>
  </si>
  <si>
    <t>CZ-53</t>
  </si>
  <si>
    <t>CZ-59</t>
  </si>
  <si>
    <t>CZ-61</t>
  </si>
  <si>
    <t>CZ-65</t>
  </si>
  <si>
    <t>CZ-67</t>
  </si>
  <si>
    <t>CZ-76</t>
  </si>
  <si>
    <t>CZ-77</t>
  </si>
  <si>
    <t>DE-8</t>
  </si>
  <si>
    <t>DE-13</t>
  </si>
  <si>
    <t>DE-14</t>
  </si>
  <si>
    <t>DE-17</t>
  </si>
  <si>
    <t>DE-19</t>
  </si>
  <si>
    <t>DE-20</t>
  </si>
  <si>
    <t>DE-21</t>
  </si>
  <si>
    <t>DE-24</t>
  </si>
  <si>
    <t>DE-25</t>
  </si>
  <si>
    <t>DE-28</t>
  </si>
  <si>
    <t>DE-32</t>
  </si>
  <si>
    <t>DE-33</t>
  </si>
  <si>
    <t>DE-34</t>
  </si>
  <si>
    <t>DE-35</t>
  </si>
  <si>
    <t>DE-37</t>
  </si>
  <si>
    <t>DE-43</t>
  </si>
  <si>
    <t>DE-48</t>
  </si>
  <si>
    <t>DE-50</t>
  </si>
  <si>
    <t>DE-51</t>
  </si>
  <si>
    <t>DE-58</t>
  </si>
  <si>
    <t>DE-64</t>
  </si>
  <si>
    <t>DE-67</t>
  </si>
  <si>
    <t>DE-77</t>
  </si>
  <si>
    <t>DE-79</t>
  </si>
  <si>
    <t>DE-81</t>
  </si>
  <si>
    <t>DE-86</t>
  </si>
  <si>
    <t>DE-89</t>
  </si>
  <si>
    <t>DE-95</t>
  </si>
  <si>
    <t>DE-100</t>
  </si>
  <si>
    <t>DE-106</t>
  </si>
  <si>
    <t>DE-107</t>
  </si>
  <si>
    <t>DE-108</t>
  </si>
  <si>
    <t>DE-113</t>
  </si>
  <si>
    <t>DE-119</t>
  </si>
  <si>
    <t>DE-121</t>
  </si>
  <si>
    <t>DE-122</t>
  </si>
  <si>
    <t>DE-125</t>
  </si>
  <si>
    <t>DE-126</t>
  </si>
  <si>
    <t>DE-128</t>
  </si>
  <si>
    <t>DE-129</t>
  </si>
  <si>
    <t>DE-130</t>
  </si>
  <si>
    <t>DE-131</t>
  </si>
  <si>
    <t>DE-140</t>
  </si>
  <si>
    <t>DE-144</t>
  </si>
  <si>
    <t>DE-148</t>
  </si>
  <si>
    <t>DE-150</t>
  </si>
  <si>
    <t>DE-152</t>
  </si>
  <si>
    <t>DE-154</t>
  </si>
  <si>
    <t>DE-155</t>
  </si>
  <si>
    <t>DE-163</t>
  </si>
  <si>
    <t>DE-167</t>
  </si>
  <si>
    <t>DE-170</t>
  </si>
  <si>
    <t>DE-172</t>
  </si>
  <si>
    <t>DE-173</t>
  </si>
  <si>
    <t>DE-174</t>
  </si>
  <si>
    <t>DE-183</t>
  </si>
  <si>
    <t>DE-186</t>
  </si>
  <si>
    <t>DE-187</t>
  </si>
  <si>
    <t>DE-188</t>
  </si>
  <si>
    <t>DE-190</t>
  </si>
  <si>
    <t>DE-192</t>
  </si>
  <si>
    <t>DE-195</t>
  </si>
  <si>
    <t>DE-197</t>
  </si>
  <si>
    <t>DE-200</t>
  </si>
  <si>
    <t>DE-206</t>
  </si>
  <si>
    <t>DE-207</t>
  </si>
  <si>
    <t>DE-214</t>
  </si>
  <si>
    <t>DE-215</t>
  </si>
  <si>
    <t>DE-216</t>
  </si>
  <si>
    <t>DE-217</t>
  </si>
  <si>
    <t>DE-220</t>
  </si>
  <si>
    <t>DE-222</t>
  </si>
  <si>
    <t>DE-223</t>
  </si>
  <si>
    <t>DE-226</t>
  </si>
  <si>
    <t>DE-227</t>
  </si>
  <si>
    <t>DE-228</t>
  </si>
  <si>
    <t>DE-229</t>
  </si>
  <si>
    <t>DE-232</t>
  </si>
  <si>
    <t>DE-233</t>
  </si>
  <si>
    <t>DE-234</t>
  </si>
  <si>
    <t>DE-236</t>
  </si>
  <si>
    <t>DE-238</t>
  </si>
  <si>
    <t>DE-243</t>
  </si>
  <si>
    <t>DE-246</t>
  </si>
  <si>
    <t>DE-247</t>
  </si>
  <si>
    <t>DE-249</t>
  </si>
  <si>
    <t>DE-250</t>
  </si>
  <si>
    <t>DE-251</t>
  </si>
  <si>
    <t>DE-252</t>
  </si>
  <si>
    <t>DK-5</t>
  </si>
  <si>
    <t>DK-8</t>
  </si>
  <si>
    <t>DK-10</t>
  </si>
  <si>
    <t>DK-11</t>
  </si>
  <si>
    <t>DK-14</t>
  </si>
  <si>
    <t>DK-16</t>
  </si>
  <si>
    <t>DK-17</t>
  </si>
  <si>
    <t>DK-19</t>
  </si>
  <si>
    <t>EL-1</t>
  </si>
  <si>
    <t>EL-2</t>
  </si>
  <si>
    <t>EL-3</t>
  </si>
  <si>
    <t>EL-4</t>
  </si>
  <si>
    <t>EL-5</t>
  </si>
  <si>
    <t>EL-6</t>
  </si>
  <si>
    <t>EL-7</t>
  </si>
  <si>
    <t>EL-8</t>
  </si>
  <si>
    <t>ES-3</t>
  </si>
  <si>
    <t>ES-6</t>
  </si>
  <si>
    <t>ES-7</t>
  </si>
  <si>
    <t>ES-10</t>
  </si>
  <si>
    <t>ES-11</t>
  </si>
  <si>
    <t>ES-12</t>
  </si>
  <si>
    <t>ES-13</t>
  </si>
  <si>
    <t>ES-15</t>
  </si>
  <si>
    <t>ES-16</t>
  </si>
  <si>
    <t>ES-18</t>
  </si>
  <si>
    <t>ES-19</t>
  </si>
  <si>
    <t>ES-20</t>
  </si>
  <si>
    <t>ES-22</t>
  </si>
  <si>
    <t>ES-23</t>
  </si>
  <si>
    <t>ES-24</t>
  </si>
  <si>
    <t>ES-25</t>
  </si>
  <si>
    <t>ES-27</t>
  </si>
  <si>
    <t>ES-28</t>
  </si>
  <si>
    <t>ES-30</t>
  </si>
  <si>
    <t>ES-31</t>
  </si>
  <si>
    <t>ES-33</t>
  </si>
  <si>
    <t>FI-2</t>
  </si>
  <si>
    <t>FI-5</t>
  </si>
  <si>
    <t>FI-6</t>
  </si>
  <si>
    <t>FI-7</t>
  </si>
  <si>
    <t>FI-13</t>
  </si>
  <si>
    <t>FI-14</t>
  </si>
  <si>
    <t>FI-16</t>
  </si>
  <si>
    <t>FI-19</t>
  </si>
  <si>
    <t>FI-21</t>
  </si>
  <si>
    <t>FI-23</t>
  </si>
  <si>
    <t>FI-25</t>
  </si>
  <si>
    <t>FI-29</t>
  </si>
  <si>
    <t>FI-31</t>
  </si>
  <si>
    <t>FR-5</t>
  </si>
  <si>
    <t>FR-13</t>
  </si>
  <si>
    <t>FR-22</t>
  </si>
  <si>
    <t>FR-41</t>
  </si>
  <si>
    <t>FR-43</t>
  </si>
  <si>
    <t>FR-49</t>
  </si>
  <si>
    <t>FR-50</t>
  </si>
  <si>
    <t>FR-53</t>
  </si>
  <si>
    <t>FR-61</t>
  </si>
  <si>
    <t>FR-67</t>
  </si>
  <si>
    <t>FR-78</t>
  </si>
  <si>
    <t>FR-82</t>
  </si>
  <si>
    <t>FR-84</t>
  </si>
  <si>
    <t>FR-87</t>
  </si>
  <si>
    <t>HR-1</t>
  </si>
  <si>
    <t>HU-5</t>
  </si>
  <si>
    <t>HU-8</t>
  </si>
  <si>
    <t>HU-9</t>
  </si>
  <si>
    <t>HU-11</t>
  </si>
  <si>
    <t>HU-12</t>
  </si>
  <si>
    <t>IE-3</t>
  </si>
  <si>
    <t>IT-1</t>
  </si>
  <si>
    <t>IT-2</t>
  </si>
  <si>
    <t>IT-3</t>
  </si>
  <si>
    <t>IT-7</t>
  </si>
  <si>
    <t>IT-9</t>
  </si>
  <si>
    <t>IT-10</t>
  </si>
  <si>
    <t>IT-11</t>
  </si>
  <si>
    <t>IT-13</t>
  </si>
  <si>
    <t>IT-19</t>
  </si>
  <si>
    <t>IT-20</t>
  </si>
  <si>
    <t>IT-23</t>
  </si>
  <si>
    <t>IT-24</t>
  </si>
  <si>
    <t>IT-26</t>
  </si>
  <si>
    <t>KS-1</t>
  </si>
  <si>
    <t>KS-2</t>
  </si>
  <si>
    <t>ME-1</t>
  </si>
  <si>
    <t>MK-1</t>
  </si>
  <si>
    <t>MK-2</t>
  </si>
  <si>
    <t>NL-1</t>
  </si>
  <si>
    <t>NL-2</t>
  </si>
  <si>
    <t>NL-4</t>
  </si>
  <si>
    <t>NL-6</t>
  </si>
  <si>
    <t>NL-7</t>
  </si>
  <si>
    <t>NL-10</t>
  </si>
  <si>
    <t>NL-11</t>
  </si>
  <si>
    <t>NL-12</t>
  </si>
  <si>
    <t>PL-4</t>
  </si>
  <si>
    <t>PL-5</t>
  </si>
  <si>
    <t>PL-6</t>
  </si>
  <si>
    <t>PL-8</t>
  </si>
  <si>
    <t>PL-11</t>
  </si>
  <si>
    <t>PL-13</t>
  </si>
  <si>
    <t>PL-16</t>
  </si>
  <si>
    <t>PL-18</t>
  </si>
  <si>
    <t>PL-20</t>
  </si>
  <si>
    <t>PL-23</t>
  </si>
  <si>
    <t>PL-33</t>
  </si>
  <si>
    <t>PL-40</t>
  </si>
  <si>
    <t>PL-43</t>
  </si>
  <si>
    <t>PL-46</t>
  </si>
  <si>
    <t>PL-69</t>
  </si>
  <si>
    <t>PL-70</t>
  </si>
  <si>
    <t>PL-76</t>
  </si>
  <si>
    <t>PL-80</t>
  </si>
  <si>
    <t>PL-90</t>
  </si>
  <si>
    <t>PL-91</t>
  </si>
  <si>
    <t>PL-96</t>
  </si>
  <si>
    <t>PL-98</t>
  </si>
  <si>
    <t>PL-107</t>
  </si>
  <si>
    <t>PL-113</t>
  </si>
  <si>
    <t>PL-114</t>
  </si>
  <si>
    <t>PL-115</t>
  </si>
  <si>
    <t>PL-126</t>
  </si>
  <si>
    <t>PL-132</t>
  </si>
  <si>
    <t>PL-140</t>
  </si>
  <si>
    <t>PL-155</t>
  </si>
  <si>
    <t>PL-159</t>
  </si>
  <si>
    <t>PL-176</t>
  </si>
  <si>
    <t>PL-178</t>
  </si>
  <si>
    <t>PL-180</t>
  </si>
  <si>
    <t>PL-182</t>
  </si>
  <si>
    <t>PL-187</t>
  </si>
  <si>
    <t>PL-198</t>
  </si>
  <si>
    <t>PL-200</t>
  </si>
  <si>
    <t>PL-211</t>
  </si>
  <si>
    <t>PL-214</t>
  </si>
  <si>
    <t>PL-216</t>
  </si>
  <si>
    <t>PL-221</t>
  </si>
  <si>
    <t>PL-223</t>
  </si>
  <si>
    <t>PL-234</t>
  </si>
  <si>
    <t>PL-237</t>
  </si>
  <si>
    <t>PL-245</t>
  </si>
  <si>
    <t>PL-249</t>
  </si>
  <si>
    <t>PL-251</t>
  </si>
  <si>
    <t>PL-252</t>
  </si>
  <si>
    <t>PT-3</t>
  </si>
  <si>
    <t>PT-4</t>
  </si>
  <si>
    <t>RO-1</t>
  </si>
  <si>
    <t>RO-2</t>
  </si>
  <si>
    <t>RO-4</t>
  </si>
  <si>
    <t>RO-5</t>
  </si>
  <si>
    <t>RO-6</t>
  </si>
  <si>
    <t>RO-8</t>
  </si>
  <si>
    <t>RO-11</t>
  </si>
  <si>
    <t>RO-12</t>
  </si>
  <si>
    <t>RO-13</t>
  </si>
  <si>
    <t>RO-14</t>
  </si>
  <si>
    <t>RO-15</t>
  </si>
  <si>
    <t>RO-16</t>
  </si>
  <si>
    <t>RO-17</t>
  </si>
  <si>
    <t>RO-18</t>
  </si>
  <si>
    <t>RS-1</t>
  </si>
  <si>
    <t>RS-2</t>
  </si>
  <si>
    <t>RS-3</t>
  </si>
  <si>
    <t>RS-4</t>
  </si>
  <si>
    <t>RS-5</t>
  </si>
  <si>
    <t>RS-6</t>
  </si>
  <si>
    <t>SE-11</t>
  </si>
  <si>
    <t>SI-3</t>
  </si>
  <si>
    <t>SI-4</t>
  </si>
  <si>
    <t>SI-5</t>
  </si>
  <si>
    <t>SK-4</t>
  </si>
  <si>
    <t>SK-13</t>
  </si>
  <si>
    <t>SK-14</t>
  </si>
  <si>
    <t>SK-17</t>
  </si>
  <si>
    <t>SK-18</t>
  </si>
  <si>
    <t>TR-1</t>
  </si>
  <si>
    <t>TR-2</t>
  </si>
  <si>
    <t>TR-3</t>
  </si>
  <si>
    <t>TR-4</t>
  </si>
  <si>
    <t>TR-5</t>
  </si>
  <si>
    <t>TR-6</t>
  </si>
  <si>
    <t>TR-7</t>
  </si>
  <si>
    <t>TR-8</t>
  </si>
  <si>
    <t>TR-9</t>
  </si>
  <si>
    <t>TR-10</t>
  </si>
  <si>
    <t>TR-11</t>
  </si>
  <si>
    <t>TR-12</t>
  </si>
  <si>
    <t>TR-13</t>
  </si>
  <si>
    <t>TR-14</t>
  </si>
  <si>
    <t>TR-15</t>
  </si>
  <si>
    <t>TR-16</t>
  </si>
  <si>
    <t>TR-17</t>
  </si>
  <si>
    <t>TR-18</t>
  </si>
  <si>
    <t>TR-19</t>
  </si>
  <si>
    <t>TR-20</t>
  </si>
  <si>
    <t>TR-21</t>
  </si>
  <si>
    <t>TR-22</t>
  </si>
  <si>
    <t>TR-23</t>
  </si>
  <si>
    <t>TR-24</t>
  </si>
  <si>
    <t>TR-25</t>
  </si>
  <si>
    <t>TR-26</t>
  </si>
  <si>
    <t>TR-27</t>
  </si>
  <si>
    <t>TR-28</t>
  </si>
  <si>
    <t>UK-2</t>
  </si>
  <si>
    <t>UK-6</t>
  </si>
  <si>
    <t>UK-15</t>
  </si>
  <si>
    <t>UK-16</t>
  </si>
  <si>
    <t>UK-22</t>
  </si>
  <si>
    <t>UK-28</t>
  </si>
  <si>
    <t>UK-36</t>
  </si>
  <si>
    <t>UK-50</t>
  </si>
  <si>
    <t>UK-57</t>
  </si>
  <si>
    <t>UK-59</t>
  </si>
  <si>
    <t>UK-60</t>
  </si>
  <si>
    <t>UK-64</t>
  </si>
  <si>
    <t>UK-66</t>
  </si>
  <si>
    <t>UK-75</t>
  </si>
  <si>
    <t>UK-76</t>
  </si>
  <si>
    <t>UK-85</t>
  </si>
  <si>
    <t>UK-87</t>
  </si>
  <si>
    <t>UK-91</t>
  </si>
  <si>
    <t>AT 79</t>
  </si>
  <si>
    <t>AT 99</t>
  </si>
  <si>
    <t>BE 72</t>
  </si>
  <si>
    <t>BE 84</t>
  </si>
  <si>
    <t>BG 6</t>
  </si>
  <si>
    <t>BG 31</t>
  </si>
  <si>
    <t>BG 11</t>
  </si>
  <si>
    <t>BG 152</t>
  </si>
  <si>
    <t>BG 50</t>
  </si>
  <si>
    <t>BG 9</t>
  </si>
  <si>
    <t>BG 4</t>
  </si>
  <si>
    <t>BG 52</t>
  </si>
  <si>
    <t>BG 32</t>
  </si>
  <si>
    <t>BG 8</t>
  </si>
  <si>
    <t>CZ 120</t>
  </si>
  <si>
    <t>CZ 118</t>
  </si>
  <si>
    <t>CZ 119</t>
  </si>
  <si>
    <t>CZ 45</t>
  </si>
  <si>
    <t>CZ 123; CZ 122</t>
  </si>
  <si>
    <t>CZ 129</t>
  </si>
  <si>
    <t>CZ 215</t>
  </si>
  <si>
    <t>CZ 217</t>
  </si>
  <si>
    <t>CZ 82; CZ 401</t>
  </si>
  <si>
    <t>CZ 191</t>
  </si>
  <si>
    <t>CZ 164</t>
  </si>
  <si>
    <t>CZ 112</t>
  </si>
  <si>
    <t>CZ 219</t>
  </si>
  <si>
    <t>CZ 209</t>
  </si>
  <si>
    <t>CZ 421</t>
  </si>
  <si>
    <t>CZ 224</t>
  </si>
  <si>
    <t>CZ 38</t>
  </si>
  <si>
    <t>CZ 36</t>
  </si>
  <si>
    <t>CZ 307</t>
  </si>
  <si>
    <t>CZ 65</t>
  </si>
  <si>
    <t>CZ 124; CZ 201279</t>
  </si>
  <si>
    <t>CZ 135</t>
  </si>
  <si>
    <t>CZ 46</t>
  </si>
  <si>
    <t>CZ 220</t>
  </si>
  <si>
    <t>CZ 128</t>
  </si>
  <si>
    <t>CZ 125</t>
  </si>
  <si>
    <t>CZ 44</t>
  </si>
  <si>
    <t>CZ 76</t>
  </si>
  <si>
    <t>CZ 200</t>
  </si>
  <si>
    <t>CZ 151</t>
  </si>
  <si>
    <t>CZ 117</t>
  </si>
  <si>
    <t>DE 1450</t>
  </si>
  <si>
    <t>DE 1649</t>
  </si>
  <si>
    <t>DE 1399</t>
  </si>
  <si>
    <t>DE 1175</t>
  </si>
  <si>
    <t>DE 1170</t>
  </si>
  <si>
    <t>DE 1181</t>
  </si>
  <si>
    <t>DE 1179</t>
  </si>
  <si>
    <t>DE 852</t>
  </si>
  <si>
    <t>DE 1551</t>
  </si>
  <si>
    <t>DE 1460</t>
  </si>
  <si>
    <t>DE 1622</t>
  </si>
  <si>
    <t>DE 999</t>
  </si>
  <si>
    <t>DE 1253</t>
  </si>
  <si>
    <t>DE 1098</t>
  </si>
  <si>
    <t>DE 1524</t>
  </si>
  <si>
    <t>DE 1377</t>
  </si>
  <si>
    <t>DE 1588</t>
  </si>
  <si>
    <t>DE 1666</t>
  </si>
  <si>
    <t>DE 1317</t>
  </si>
  <si>
    <t>DE 838; DE 839</t>
  </si>
  <si>
    <t>DE 686</t>
  </si>
  <si>
    <t>DE 1607</t>
  </si>
  <si>
    <t>DE 760</t>
  </si>
  <si>
    <t>DE 1078</t>
  </si>
  <si>
    <t>DE 1146</t>
  </si>
  <si>
    <t>DE 1205</t>
  </si>
  <si>
    <t>DE 1605</t>
  </si>
  <si>
    <t>DE 1606</t>
  </si>
  <si>
    <t>DE 1255</t>
  </si>
  <si>
    <t>DE 951</t>
  </si>
  <si>
    <t>DE 1387</t>
  </si>
  <si>
    <t>DE 1452</t>
  </si>
  <si>
    <t>DE 1419</t>
  </si>
  <si>
    <t>DE 1312</t>
  </si>
  <si>
    <t>DE 939</t>
  </si>
  <si>
    <t>DE 1131</t>
  </si>
  <si>
    <t>DE 1601</t>
  </si>
  <si>
    <t>DE 1480</t>
  </si>
  <si>
    <t>DE 1457</t>
  </si>
  <si>
    <t>DE 1529</t>
  </si>
  <si>
    <t>DE 1210</t>
  </si>
  <si>
    <t>DE 1276</t>
  </si>
  <si>
    <t>DE 824</t>
  </si>
  <si>
    <t>DE 1313</t>
  </si>
  <si>
    <t>DE 4166</t>
  </si>
  <si>
    <t>DE 1380</t>
  </si>
  <si>
    <t>DE 1747; DE 1748</t>
  </si>
  <si>
    <t>DE 854</t>
  </si>
  <si>
    <t>DE 948</t>
  </si>
  <si>
    <t>DE 1456</t>
  </si>
  <si>
    <t>DE 1291</t>
  </si>
  <si>
    <t>DE 1077</t>
  </si>
  <si>
    <t>DE 845</t>
  </si>
  <si>
    <t>DE 1309</t>
  </si>
  <si>
    <t>DE 1746</t>
  </si>
  <si>
    <t>DE 1376</t>
  </si>
  <si>
    <t>DE 1459</t>
  </si>
  <si>
    <t>DE 1543</t>
  </si>
  <si>
    <t>DE 1463</t>
  </si>
  <si>
    <t>DE 833; DE 809</t>
  </si>
  <si>
    <t>DE 630</t>
  </si>
  <si>
    <t>DE 741</t>
  </si>
  <si>
    <t>DE 889; DE 851</t>
  </si>
  <si>
    <t>DE 1592</t>
  </si>
  <si>
    <t>DE 1318</t>
  </si>
  <si>
    <t>DE 1603</t>
  </si>
  <si>
    <t>DE 1464</t>
  </si>
  <si>
    <t>DE 952</t>
  </si>
  <si>
    <t>DE 1526</t>
  </si>
  <si>
    <t>DE 1481</t>
  </si>
  <si>
    <t>DE 969</t>
  </si>
  <si>
    <t>DE 1527</t>
  </si>
  <si>
    <t>DE 1515</t>
  </si>
  <si>
    <t>DE 883</t>
  </si>
  <si>
    <t>DE 963</t>
  </si>
  <si>
    <t>DE 206180</t>
  </si>
  <si>
    <t>DE 205778</t>
  </si>
  <si>
    <t>DE 865</t>
  </si>
  <si>
    <t>DE 1458</t>
  </si>
  <si>
    <t>DE 1604</t>
  </si>
  <si>
    <t>DK 91</t>
  </si>
  <si>
    <t>DK 80</t>
  </si>
  <si>
    <t>DK 42</t>
  </si>
  <si>
    <t>DK 48</t>
  </si>
  <si>
    <t>DK 52</t>
  </si>
  <si>
    <t>DK 69</t>
  </si>
  <si>
    <t>DK 71</t>
  </si>
  <si>
    <t>DK 78</t>
  </si>
  <si>
    <t>GR 15</t>
  </si>
  <si>
    <t>GR 16</t>
  </si>
  <si>
    <t>GR 19</t>
  </si>
  <si>
    <t>GR 14</t>
  </si>
  <si>
    <t>GR 17</t>
  </si>
  <si>
    <t>GR 18</t>
  </si>
  <si>
    <t>ES 680</t>
  </si>
  <si>
    <t>ES 173</t>
  </si>
  <si>
    <t>ES 647</t>
  </si>
  <si>
    <t>ES 43</t>
  </si>
  <si>
    <t>ES 201</t>
  </si>
  <si>
    <t>ES 45</t>
  </si>
  <si>
    <t>ES 274</t>
  </si>
  <si>
    <t>ES 44</t>
  </si>
  <si>
    <t>ES 648</t>
  </si>
  <si>
    <t>ES 203</t>
  </si>
  <si>
    <t>ES 273</t>
  </si>
  <si>
    <t>ES 270</t>
  </si>
  <si>
    <t>FI 26</t>
  </si>
  <si>
    <t>FI 65</t>
  </si>
  <si>
    <t>FI 72</t>
  </si>
  <si>
    <t>FI 2</t>
  </si>
  <si>
    <t>FI 5</t>
  </si>
  <si>
    <t>FI 168</t>
  </si>
  <si>
    <t>FI 57</t>
  </si>
  <si>
    <t>FI 3</t>
  </si>
  <si>
    <t>FI 6</t>
  </si>
  <si>
    <t>FI 582</t>
  </si>
  <si>
    <t>FI 358</t>
  </si>
  <si>
    <t>FI 333</t>
  </si>
  <si>
    <t>FR 560</t>
  </si>
  <si>
    <t>FR 270</t>
  </si>
  <si>
    <t>FR 488</t>
  </si>
  <si>
    <t>FR 587</t>
  </si>
  <si>
    <t>FR 451</t>
  </si>
  <si>
    <t>FR 1133</t>
  </si>
  <si>
    <t>FR 380</t>
  </si>
  <si>
    <t>FR 201340</t>
  </si>
  <si>
    <t>HR 203977; HR 203974</t>
  </si>
  <si>
    <t>HU 158</t>
  </si>
  <si>
    <t>HU 142</t>
  </si>
  <si>
    <t>IE 54</t>
  </si>
  <si>
    <t>IT 159</t>
  </si>
  <si>
    <t>IT 521</t>
  </si>
  <si>
    <t>IT 518</t>
  </si>
  <si>
    <t>IT 439</t>
  </si>
  <si>
    <t>IT 87</t>
  </si>
  <si>
    <t>IT 426</t>
  </si>
  <si>
    <t>IT 88</t>
  </si>
  <si>
    <t>IT 301</t>
  </si>
  <si>
    <t>IT 649</t>
  </si>
  <si>
    <t>IT 573</t>
  </si>
  <si>
    <t>IT 79</t>
  </si>
  <si>
    <t>IT 275</t>
  </si>
  <si>
    <t>NL 184</t>
  </si>
  <si>
    <t>NL 172</t>
  </si>
  <si>
    <t>NL 163</t>
  </si>
  <si>
    <t>NL 152</t>
  </si>
  <si>
    <t>NL 448</t>
  </si>
  <si>
    <t>NL 203009</t>
  </si>
  <si>
    <t>NL 205957</t>
  </si>
  <si>
    <t>PL 29</t>
  </si>
  <si>
    <t>PL 14</t>
  </si>
  <si>
    <t>PL 1</t>
  </si>
  <si>
    <t>PL 30</t>
  </si>
  <si>
    <t>PL 3</t>
  </si>
  <si>
    <t>PL 2</t>
  </si>
  <si>
    <t>PL 86</t>
  </si>
  <si>
    <t>PL 82</t>
  </si>
  <si>
    <t>PL 24</t>
  </si>
  <si>
    <t>PL 951</t>
  </si>
  <si>
    <t>PL 33</t>
  </si>
  <si>
    <t>PL 50</t>
  </si>
  <si>
    <t>PL 51</t>
  </si>
  <si>
    <t>PL 11</t>
  </si>
  <si>
    <t>PL 9</t>
  </si>
  <si>
    <t>PL 64</t>
  </si>
  <si>
    <t>PL 10</t>
  </si>
  <si>
    <t>PL 21</t>
  </si>
  <si>
    <t>PL 22</t>
  </si>
  <si>
    <t>PL 4</t>
  </si>
  <si>
    <t>PL 38</t>
  </si>
  <si>
    <t>PL 12</t>
  </si>
  <si>
    <t>PL 89</t>
  </si>
  <si>
    <t>PL 87</t>
  </si>
  <si>
    <t>PL 88</t>
  </si>
  <si>
    <t>PL 40</t>
  </si>
  <si>
    <t>PL 16</t>
  </si>
  <si>
    <t>PL 20; PL 19</t>
  </si>
  <si>
    <t>PL 5</t>
  </si>
  <si>
    <t>PL 531</t>
  </si>
  <si>
    <t>PL 522</t>
  </si>
  <si>
    <t>PL 6</t>
  </si>
  <si>
    <t>PL 90</t>
  </si>
  <si>
    <t>PL 7</t>
  </si>
  <si>
    <t>PL 8</t>
  </si>
  <si>
    <t>PL 17</t>
  </si>
  <si>
    <t>PL 18</t>
  </si>
  <si>
    <t>PL 15</t>
  </si>
  <si>
    <t>PL 23</t>
  </si>
  <si>
    <t>PL 45</t>
  </si>
  <si>
    <t>PL 27</t>
  </si>
  <si>
    <t>PL 28</t>
  </si>
  <si>
    <t>PL 91</t>
  </si>
  <si>
    <t>PL 46</t>
  </si>
  <si>
    <t>PL 73</t>
  </si>
  <si>
    <t>PL 72</t>
  </si>
  <si>
    <t>PL 931</t>
  </si>
  <si>
    <t>PT 23</t>
  </si>
  <si>
    <t>PT 100</t>
  </si>
  <si>
    <t>RO 42; RO 41</t>
  </si>
  <si>
    <t>RO 77; RO 78</t>
  </si>
  <si>
    <t>RO 3</t>
  </si>
  <si>
    <t>RO 28</t>
  </si>
  <si>
    <t>RO 86</t>
  </si>
  <si>
    <t>RO 110</t>
  </si>
  <si>
    <t>RO 112</t>
  </si>
  <si>
    <t>RO 73</t>
  </si>
  <si>
    <t>RO 87</t>
  </si>
  <si>
    <t>RO 88</t>
  </si>
  <si>
    <t>RO 209</t>
  </si>
  <si>
    <t>SE 45</t>
  </si>
  <si>
    <t>SI 5</t>
  </si>
  <si>
    <t>SI 4</t>
  </si>
  <si>
    <t>SI 6</t>
  </si>
  <si>
    <t>SK 144</t>
  </si>
  <si>
    <t>SK 109</t>
  </si>
  <si>
    <t>SK 110</t>
  </si>
  <si>
    <t>SK 162</t>
  </si>
  <si>
    <t>SK 75</t>
  </si>
  <si>
    <t>GB 376</t>
  </si>
  <si>
    <t>GB 188</t>
  </si>
  <si>
    <t>GB 202</t>
  </si>
  <si>
    <t>GB 562</t>
  </si>
  <si>
    <t>GB 169</t>
  </si>
  <si>
    <t>GB 564</t>
  </si>
  <si>
    <t>GB 523</t>
  </si>
  <si>
    <t>GB 154</t>
  </si>
  <si>
    <t>GB 145</t>
  </si>
  <si>
    <t>GB 137</t>
  </si>
  <si>
    <t>GB 381</t>
  </si>
  <si>
    <t>GB 578</t>
  </si>
  <si>
    <t>GB 593</t>
  </si>
  <si>
    <t>AT0001</t>
  </si>
  <si>
    <t>AT0084</t>
  </si>
  <si>
    <t>BE0013</t>
  </si>
  <si>
    <t>BG0008</t>
  </si>
  <si>
    <t>BG0013</t>
  </si>
  <si>
    <t>BG0005</t>
  </si>
  <si>
    <t>BG0039</t>
  </si>
  <si>
    <t>BG0014</t>
  </si>
  <si>
    <t>BG0015</t>
  </si>
  <si>
    <t>BG0017</t>
  </si>
  <si>
    <t>BG0018</t>
  </si>
  <si>
    <t>BG0007</t>
  </si>
  <si>
    <t>CZ0046</t>
  </si>
  <si>
    <t>CZ0047</t>
  </si>
  <si>
    <t>CZ0019</t>
  </si>
  <si>
    <t>CZ0051</t>
  </si>
  <si>
    <t>CZ0013; CZ0012</t>
  </si>
  <si>
    <t>CZ0015; CZ0014</t>
  </si>
  <si>
    <t>CZ0016</t>
  </si>
  <si>
    <t>CZ0030</t>
  </si>
  <si>
    <t>CZ0032</t>
  </si>
  <si>
    <t>CZ0002</t>
  </si>
  <si>
    <t>CZ0040</t>
  </si>
  <si>
    <t>CZ0080</t>
  </si>
  <si>
    <t>CZ0105</t>
  </si>
  <si>
    <t>CZ0028; CZ0027; CZ0026</t>
  </si>
  <si>
    <t>CZ0018</t>
  </si>
  <si>
    <t>CZ0090</t>
  </si>
  <si>
    <t>CZ0049</t>
  </si>
  <si>
    <t>CZ0008</t>
  </si>
  <si>
    <t>CZ0068; CZ0069</t>
  </si>
  <si>
    <t>CZ0048</t>
  </si>
  <si>
    <t>CZ0001</t>
  </si>
  <si>
    <t>CZ0106</t>
  </si>
  <si>
    <t>CZ0022; CZ0021</t>
  </si>
  <si>
    <t>CZ0003</t>
  </si>
  <si>
    <t>CZ0066; CZ0067</t>
  </si>
  <si>
    <t>CZ0056</t>
  </si>
  <si>
    <t>CZ0094</t>
  </si>
  <si>
    <t>CZ0081; CZ0082</t>
  </si>
  <si>
    <t>DE0008</t>
  </si>
  <si>
    <t>DE0031</t>
  </si>
  <si>
    <t>DE0039</t>
  </si>
  <si>
    <t>DE0036</t>
  </si>
  <si>
    <t>DE0046</t>
  </si>
  <si>
    <t>DE0033</t>
  </si>
  <si>
    <t>DE0052</t>
  </si>
  <si>
    <t>DE0057</t>
  </si>
  <si>
    <t>DE0069</t>
  </si>
  <si>
    <t>DE0080; DE0612</t>
  </si>
  <si>
    <t>DE0088</t>
  </si>
  <si>
    <t>DE0108</t>
  </si>
  <si>
    <t>DE0110</t>
  </si>
  <si>
    <t>DE0115</t>
  </si>
  <si>
    <t>DE0118</t>
  </si>
  <si>
    <t>DE0135</t>
  </si>
  <si>
    <t>DE0168</t>
  </si>
  <si>
    <t>DE0172</t>
  </si>
  <si>
    <t>DE0181</t>
  </si>
  <si>
    <t>DE0191</t>
  </si>
  <si>
    <t>DE0195</t>
  </si>
  <si>
    <t>DE0204</t>
  </si>
  <si>
    <t>DE0224</t>
  </si>
  <si>
    <t>DE0578; DE0231</t>
  </si>
  <si>
    <t>DE0240</t>
  </si>
  <si>
    <t>DE0805</t>
  </si>
  <si>
    <t>DE0249</t>
  </si>
  <si>
    <t>DE0257</t>
  </si>
  <si>
    <t>DE0479</t>
  </si>
  <si>
    <t>DE0261</t>
  </si>
  <si>
    <t>DE0376</t>
  </si>
  <si>
    <t>DE0527</t>
  </si>
  <si>
    <t>DE0268</t>
  </si>
  <si>
    <t>DE0271</t>
  </si>
  <si>
    <t>DE0278</t>
  </si>
  <si>
    <t>DE0281</t>
  </si>
  <si>
    <t>DE0286; DE0285</t>
  </si>
  <si>
    <t>DE0292</t>
  </si>
  <si>
    <t>DE0308</t>
  </si>
  <si>
    <t>DE0333; DE0335</t>
  </si>
  <si>
    <t>DE0352</t>
  </si>
  <si>
    <t>DE0662</t>
  </si>
  <si>
    <t>DE0361</t>
  </si>
  <si>
    <t>DE0398</t>
  </si>
  <si>
    <t>DE0424</t>
  </si>
  <si>
    <t>DE0432</t>
  </si>
  <si>
    <t>DE0433</t>
  </si>
  <si>
    <t>DE0440</t>
  </si>
  <si>
    <t>DE0447</t>
  </si>
  <si>
    <t>DE0464</t>
  </si>
  <si>
    <t>DE0477</t>
  </si>
  <si>
    <t>DE0493</t>
  </si>
  <si>
    <t>DE0485</t>
  </si>
  <si>
    <t>DE0503</t>
  </si>
  <si>
    <t>DE0319; DE0318</t>
  </si>
  <si>
    <t>DE0512</t>
  </si>
  <si>
    <t>DE0516</t>
  </si>
  <si>
    <t>DE0526; DE0587; DE0525</t>
  </si>
  <si>
    <t>DE0522</t>
  </si>
  <si>
    <t>DE0523</t>
  </si>
  <si>
    <t>DE0192</t>
  </si>
  <si>
    <t>DE0531</t>
  </si>
  <si>
    <t>DE0536</t>
  </si>
  <si>
    <t>DE0541</t>
  </si>
  <si>
    <t>DE0551; DE0550</t>
  </si>
  <si>
    <t>DE0557; DE0556</t>
  </si>
  <si>
    <t>DE0565</t>
  </si>
  <si>
    <t>DE0571</t>
  </si>
  <si>
    <t>DE0810</t>
  </si>
  <si>
    <t>DE0182</t>
  </si>
  <si>
    <t>DE0502</t>
  </si>
  <si>
    <t>DK0013</t>
  </si>
  <si>
    <t>DK0023; DK0022; DK0024; DK0025</t>
  </si>
  <si>
    <t>DK0014; DK0015</t>
  </si>
  <si>
    <t>DK0083; DK0082</t>
  </si>
  <si>
    <t>DK0087; DK0088</t>
  </si>
  <si>
    <t>DK0035</t>
  </si>
  <si>
    <t>DK0085</t>
  </si>
  <si>
    <t>GR0027</t>
  </si>
  <si>
    <t>GR0051</t>
  </si>
  <si>
    <t>GR0050</t>
  </si>
  <si>
    <t>ES0116</t>
  </si>
  <si>
    <t>ES0120</t>
  </si>
  <si>
    <t>ES0123</t>
  </si>
  <si>
    <t>ES0100; ES0099</t>
  </si>
  <si>
    <t>ES0087</t>
  </si>
  <si>
    <t>ES0115; ES0114</t>
  </si>
  <si>
    <t>ES0117</t>
  </si>
  <si>
    <t>ES0110</t>
  </si>
  <si>
    <t>ES0098; ES0097</t>
  </si>
  <si>
    <t>ES0103</t>
  </si>
  <si>
    <t>ES0119; ES0118</t>
  </si>
  <si>
    <t>ES0136; ES0135</t>
  </si>
  <si>
    <t>FI0026; FI0027; FI0014; FI0028; FI0020; FI0021</t>
  </si>
  <si>
    <t>FI0163; FI0162</t>
  </si>
  <si>
    <t>FI0030; FI0031</t>
  </si>
  <si>
    <t>FI0022</t>
  </si>
  <si>
    <t>FI0086</t>
  </si>
  <si>
    <t>FI0133</t>
  </si>
  <si>
    <t>FR0184</t>
  </si>
  <si>
    <t>FR0105</t>
  </si>
  <si>
    <t>FR0058</t>
  </si>
  <si>
    <t>FR0257; FR0089</t>
  </si>
  <si>
    <t>FR0158</t>
  </si>
  <si>
    <t>FR0092</t>
  </si>
  <si>
    <t>FR0070</t>
  </si>
  <si>
    <t>FR0182</t>
  </si>
  <si>
    <t>HR0010</t>
  </si>
  <si>
    <t>HU0034</t>
  </si>
  <si>
    <t>HU0029</t>
  </si>
  <si>
    <t>HU0021</t>
  </si>
  <si>
    <t>IE0015; IE0017; IE0016</t>
  </si>
  <si>
    <t>IT0007; IT0006; IT0005; IT0008</t>
  </si>
  <si>
    <t>NL0152; NL0153</t>
  </si>
  <si>
    <t>NL0089</t>
  </si>
  <si>
    <t>NL0076; NL0077; NL0079; NL0075</t>
  </si>
  <si>
    <t>NL0078</t>
  </si>
  <si>
    <t>NL0027</t>
  </si>
  <si>
    <t>NL0214; NL0213; NL0215</t>
  </si>
  <si>
    <t>PL0017</t>
  </si>
  <si>
    <t>PL0091</t>
  </si>
  <si>
    <t>PL0020</t>
  </si>
  <si>
    <t>PL0064</t>
  </si>
  <si>
    <t>PL0063</t>
  </si>
  <si>
    <t>PL0066</t>
  </si>
  <si>
    <t>PL0034</t>
  </si>
  <si>
    <t>PL0021</t>
  </si>
  <si>
    <t>PL0031</t>
  </si>
  <si>
    <t>PL0014</t>
  </si>
  <si>
    <t>PL0015</t>
  </si>
  <si>
    <t>PL0089</t>
  </si>
  <si>
    <t>PL0090</t>
  </si>
  <si>
    <t>PL0082</t>
  </si>
  <si>
    <t>PL0087</t>
  </si>
  <si>
    <t>PL0100</t>
  </si>
  <si>
    <t>PL0099</t>
  </si>
  <si>
    <t>PL0028</t>
  </si>
  <si>
    <t>PL0011</t>
  </si>
  <si>
    <t>PL0092</t>
  </si>
  <si>
    <t>PL0006</t>
  </si>
  <si>
    <t>PL0007</t>
  </si>
  <si>
    <t>PL0008</t>
  </si>
  <si>
    <t>PL0067</t>
  </si>
  <si>
    <t>PL0030; PL0029</t>
  </si>
  <si>
    <t>PL0026</t>
  </si>
  <si>
    <t>PL0010</t>
  </si>
  <si>
    <t>PL0012</t>
  </si>
  <si>
    <t>PL0101</t>
  </si>
  <si>
    <t>PL0027</t>
  </si>
  <si>
    <t>PL0093</t>
  </si>
  <si>
    <t>PL0068</t>
  </si>
  <si>
    <t>PL0069</t>
  </si>
  <si>
    <t>PL0085</t>
  </si>
  <si>
    <t>PL0098</t>
  </si>
  <si>
    <t>PL0084</t>
  </si>
  <si>
    <t>PL0072</t>
  </si>
  <si>
    <t>PL0104</t>
  </si>
  <si>
    <t>PL0102</t>
  </si>
  <si>
    <t>PL0037</t>
  </si>
  <si>
    <t>PL0054</t>
  </si>
  <si>
    <t>PL0077</t>
  </si>
  <si>
    <t>PL0078</t>
  </si>
  <si>
    <t>PL0025</t>
  </si>
  <si>
    <t>PT0019</t>
  </si>
  <si>
    <t>RO0001; RO0002</t>
  </si>
  <si>
    <t>RO0059; RO0060</t>
  </si>
  <si>
    <t>RO0050</t>
  </si>
  <si>
    <t>RO0078; RO0077</t>
  </si>
  <si>
    <t>RO0086; RO0087; RO0085</t>
  </si>
  <si>
    <t>RO0089; RO0090</t>
  </si>
  <si>
    <t>SE0085</t>
  </si>
  <si>
    <t>SI0001; LT0024; SI0002</t>
  </si>
  <si>
    <t>SK0035; SK0033; SK0034</t>
  </si>
  <si>
    <t>SK0025</t>
  </si>
  <si>
    <t>UK0283</t>
  </si>
  <si>
    <t>UK0120</t>
  </si>
  <si>
    <t>UK0309; UK0310</t>
  </si>
  <si>
    <t>UK0134</t>
  </si>
  <si>
    <t>UK0312</t>
  </si>
  <si>
    <t>UK0116</t>
  </si>
  <si>
    <t>UK0131; UK0130; UK0123; UK0121; UK0122</t>
  </si>
  <si>
    <t>UK0091</t>
  </si>
  <si>
    <t>UK0107</t>
  </si>
  <si>
    <t>UK0213</t>
  </si>
  <si>
    <t>Project status</t>
  </si>
  <si>
    <t>Projected lifetime CO2 emissions</t>
  </si>
  <si>
    <t>open</t>
  </si>
  <si>
    <t>Endesa</t>
  </si>
  <si>
    <t>HC Energia</t>
  </si>
  <si>
    <t>Viesgo</t>
  </si>
  <si>
    <t>AT 96</t>
  </si>
  <si>
    <t>CZ 222</t>
  </si>
  <si>
    <t>DE 1290</t>
  </si>
  <si>
    <t>DE 1381</t>
  </si>
  <si>
    <t>DE 1137</t>
  </si>
  <si>
    <t>DE 1710</t>
  </si>
  <si>
    <t>DE 1602</t>
  </si>
  <si>
    <t>GR 13</t>
  </si>
  <si>
    <t>GR 12</t>
  </si>
  <si>
    <t>ES 430</t>
  </si>
  <si>
    <t>ES 174</t>
  </si>
  <si>
    <t>ES 175</t>
  </si>
  <si>
    <t>ES 771</t>
  </si>
  <si>
    <t>ES 323</t>
  </si>
  <si>
    <t>ES 54</t>
  </si>
  <si>
    <t>ES 208; ES 210; ES 209</t>
  </si>
  <si>
    <t>ES 272; ES 271</t>
  </si>
  <si>
    <t>FI 192</t>
  </si>
  <si>
    <t>FR 863</t>
  </si>
  <si>
    <t>FR 905</t>
  </si>
  <si>
    <t>FR 923</t>
  </si>
  <si>
    <t>FR 143</t>
  </si>
  <si>
    <t>FR 653</t>
  </si>
  <si>
    <t>FR 522</t>
  </si>
  <si>
    <t>HU 2</t>
  </si>
  <si>
    <t>HU 205</t>
  </si>
  <si>
    <t>HU 3</t>
  </si>
  <si>
    <t>IT 276</t>
  </si>
  <si>
    <t>NL 164</t>
  </si>
  <si>
    <t>PL 13</t>
  </si>
  <si>
    <t>PL 52</t>
  </si>
  <si>
    <t>RO 70; RO 71</t>
  </si>
  <si>
    <t>RO 208</t>
  </si>
  <si>
    <t>RO 228</t>
  </si>
  <si>
    <t>GB 153</t>
  </si>
  <si>
    <t>GB 165</t>
  </si>
  <si>
    <t>GB 132</t>
  </si>
  <si>
    <t>GB 133</t>
  </si>
  <si>
    <t>GB 594</t>
  </si>
  <si>
    <t>BE0034; BE0032</t>
  </si>
  <si>
    <t>BG0025</t>
  </si>
  <si>
    <t>DE0127</t>
  </si>
  <si>
    <t>DE0218</t>
  </si>
  <si>
    <t>DE0219</t>
  </si>
  <si>
    <t>GR0054; GR0053; GR0052</t>
  </si>
  <si>
    <t>GR0046</t>
  </si>
  <si>
    <t>ES0088</t>
  </si>
  <si>
    <t>ES0086</t>
  </si>
  <si>
    <t>ES0144</t>
  </si>
  <si>
    <t>ES0089</t>
  </si>
  <si>
    <t>FI0016; FI0017; FI0015; FI0018</t>
  </si>
  <si>
    <t>FR0188</t>
  </si>
  <si>
    <t>HU0001</t>
  </si>
  <si>
    <t>IT0112; IT0111</t>
  </si>
  <si>
    <t>PL0036</t>
  </si>
  <si>
    <t>RO0160</t>
  </si>
  <si>
    <t>RO-10</t>
  </si>
  <si>
    <t>RO0096</t>
  </si>
  <si>
    <t>RO0101; RO0103; RO0102; RO0100</t>
  </si>
  <si>
    <t>RO0175; RO0176</t>
  </si>
  <si>
    <t>SI0003</t>
  </si>
  <si>
    <t>UK0275</t>
  </si>
  <si>
    <t>UK0282; UK0281</t>
  </si>
  <si>
    <t>Under construction</t>
  </si>
  <si>
    <t>Actuals</t>
  </si>
  <si>
    <t>EU</t>
  </si>
  <si>
    <t>Open but announced to retire</t>
  </si>
  <si>
    <t>Commissioning year of first unit</t>
  </si>
  <si>
    <t>EUTL</t>
  </si>
  <si>
    <t>Actuals &amp; announ.</t>
  </si>
  <si>
    <r>
      <t xml:space="preserve">Capacity
</t>
    </r>
    <r>
      <rPr>
        <sz val="11"/>
        <color theme="0"/>
        <rFont val="Calibri"/>
        <family val="2"/>
      </rPr>
      <t>(+Health)</t>
    </r>
  </si>
  <si>
    <t>CO2 emissions (EU only)</t>
  </si>
  <si>
    <t>Total (EU only)</t>
  </si>
  <si>
    <t>Lignite only (EU only)</t>
  </si>
  <si>
    <t>Hard coal only (EU only)</t>
  </si>
  <si>
    <t>kt</t>
  </si>
  <si>
    <t>Pollutants (EU only)</t>
  </si>
  <si>
    <t>SO2
(EU only)</t>
  </si>
  <si>
    <t>Nox
(EU only)</t>
  </si>
  <si>
    <t>PM10 (dust)
(EU only)</t>
  </si>
  <si>
    <t>Plant Data</t>
  </si>
  <si>
    <t>LCPD/EPRTR</t>
  </si>
  <si>
    <t>Fuel type</t>
  </si>
  <si>
    <t>(Announced) Retirement year of last unit</t>
  </si>
  <si>
    <t>(Announced) Retirement year</t>
  </si>
  <si>
    <t>Commissioning year</t>
  </si>
  <si>
    <t>MW_el_gross</t>
  </si>
  <si>
    <t>Commissioning
year (projected)</t>
  </si>
  <si>
    <t>Data source IDs</t>
  </si>
  <si>
    <t>SO2 emissions</t>
  </si>
  <si>
    <t>NOx emissions</t>
  </si>
  <si>
    <t>PM10 (dust) emissions</t>
  </si>
  <si>
    <t>Health costs, median</t>
  </si>
  <si>
    <t>Health costs, high</t>
  </si>
  <si>
    <t>CO2</t>
  </si>
  <si>
    <r>
      <t>3. Split By Company</t>
    </r>
    <r>
      <rPr>
        <b/>
        <i/>
        <sz val="12"/>
        <color theme="1"/>
        <rFont val="Calibri"/>
        <family val="2"/>
        <scheme val="minor"/>
      </rPr>
      <t xml:space="preserve"> </t>
    </r>
    <r>
      <rPr>
        <b/>
        <i/>
        <sz val="11"/>
        <color theme="1"/>
        <rFont val="Calibri"/>
        <family val="2"/>
      </rPr>
      <t>(values before 2016: EU only)</t>
    </r>
  </si>
  <si>
    <t>t</t>
  </si>
  <si>
    <t>Status definitions</t>
  </si>
  <si>
    <t>Pre-permit development</t>
  </si>
  <si>
    <t>Deactivated</t>
  </si>
  <si>
    <t>Retired</t>
  </si>
  <si>
    <t>Operational</t>
  </si>
  <si>
    <t>Test phase</t>
  </si>
  <si>
    <t>Retrofitting</t>
  </si>
  <si>
    <t>Standby</t>
  </si>
  <si>
    <t>No longer coal</t>
  </si>
  <si>
    <t>1. For an explanation of the compilation of this data, see "Methodology," EndCoal.org, at http://bit.ly/2t04adO</t>
  </si>
  <si>
    <t>The project has actively moved forward in one or more of the following ways: applying for environmental permits, acquiring land, acquiring coal, acquiring water rights, acquiring transmission arrangements, or securing financing.</t>
  </si>
  <si>
    <t>The project has secured all environmental permits but has not broken ground.</t>
  </si>
  <si>
    <t>Physical construction of the unit (i.e. concrete and steel, not just a ground-breaking ceremony or early site preparation) is proceeding.</t>
  </si>
  <si>
    <t>The project has appeared in corporate or governmental planning documents but has not yet moved actively forward by applying for permits or seeking land, coal, or financing.</t>
  </si>
  <si>
    <t>Zvolenska B</t>
  </si>
  <si>
    <t>Zvolenska A</t>
  </si>
  <si>
    <t>RO-10-1</t>
  </si>
  <si>
    <t>Iasi II IASC</t>
  </si>
  <si>
    <t>RO 76; RO 75</t>
  </si>
  <si>
    <t>Gas Natural Fenosa</t>
  </si>
  <si>
    <t>1. Column I ("Commissioning year") provides a default value of 1970 when the year is unknown.</t>
  </si>
  <si>
    <t>NOTES</t>
  </si>
  <si>
    <t>Unit is in the process of being commissioned but not yet in commercial operation.</t>
  </si>
  <si>
    <t>Unit is in commercial operation and connected to the grid.</t>
  </si>
  <si>
    <t>Unit is temporarily offline due to retrofitting/modernization.</t>
  </si>
  <si>
    <t>Unit has been deactivated/mothballed - it can potentially be turned back on.</t>
  </si>
  <si>
    <t>Unit is shut down permanently, decommissioned, in some cases already dismantled.</t>
  </si>
  <si>
    <t>www.abc.de</t>
  </si>
  <si>
    <t>Actuals &amp; expect.</t>
  </si>
  <si>
    <t>European Coal Plant Database</t>
  </si>
  <si>
    <t>Unit has been converted from coal to another fuel. All data refers to the former coal unit. The converted unit may or may not be running anymore.</t>
  </si>
  <si>
    <t>EPRTR (pollutants)</t>
  </si>
  <si>
    <t>EUTL (CO2 emissions)</t>
  </si>
  <si>
    <t>LCPD (pollutants)</t>
  </si>
  <si>
    <t>Basic plant parameters:</t>
  </si>
  <si>
    <t>3. Column F ("Owner") provides the parent company of the sponsor of the project.</t>
  </si>
  <si>
    <t>4. For CO2 calculation method, see "Estimating carbon dioxide emissions from coal plants," by SourceWatch
    at http://bit.ly/1jP1Lrw</t>
  </si>
  <si>
    <t>Health costs
(median)</t>
  </si>
  <si>
    <t>Health costs
(high)</t>
  </si>
  <si>
    <t xml:space="preserve">4. For unit status definitions see "Status definitions" above. </t>
  </si>
  <si>
    <t>3. Data gaps:</t>
  </si>
  <si>
    <t>Emissions data (EU only):</t>
  </si>
  <si>
    <t>Health impacts (EU only):</t>
  </si>
  <si>
    <t>The Silopi plant in Turkey (TR-1) does not burn lignite, but asphaltite. The characteristics of asphaltite are most similar to those of lignite which is why we have classified it as lignite.</t>
  </si>
  <si>
    <t>1. "MW" always refers to MW electric gross.</t>
  </si>
  <si>
    <t>2. The status "Under construction" aggregates the statuses "Construction" and "Test phase".</t>
  </si>
  <si>
    <t>3. The status "Open" aggregates the statuses "Operational", "Retrofitting", "Deactivated" and "Standby".</t>
  </si>
  <si>
    <t>4. The status "Retired or fuel switch" aggregates the statuses "Retired" and "No longer coal".</t>
  </si>
  <si>
    <t xml:space="preserve">Every data point on unit level has been individually researched and sourced. Types of sources include official plant lists of government bodies, permits, company websites, company reports, news articles, and tenders. In a few cases utilities or authorities were called directly or on-site visits were undertaken. </t>
  </si>
  <si>
    <t>5. Plant sheet:</t>
  </si>
  <si>
    <t>6. Unit sheet:</t>
  </si>
  <si>
    <t>7. New coal projects:</t>
  </si>
  <si>
    <t>2. Column J ("(Announced) retirement year") provides retirement years for retired units and operational units which
    announced to retire. It provides a default value of 2010 if  a unit is retired and retirement year is unknown.</t>
  </si>
  <si>
    <r>
      <t xml:space="preserve">1. Colum J ("Commissioning year of first unit") provides the commissioning year of the oldest of the still </t>
    </r>
    <r>
      <rPr>
        <sz val="11"/>
        <color theme="1"/>
        <rFont val="Arial"/>
        <family val="2"/>
      </rPr>
      <t xml:space="preserve">open units of
     the plant. </t>
    </r>
  </si>
  <si>
    <t>To report errors or updates please contact: felix.reitz@beyond-coal.eu</t>
  </si>
  <si>
    <t>Contact: Felix Reitz, Energy Analyst, Europe Beyond Coal - felix.reitz@beyond-coal.eu</t>
  </si>
  <si>
    <t>Unit is on standby and can be activated within a short period of time.</t>
  </si>
  <si>
    <t>2. Sources:</t>
  </si>
  <si>
    <t>4. Country sheet:</t>
  </si>
  <si>
    <t>1. Scope:</t>
  </si>
  <si>
    <t>EBC unit ID</t>
  </si>
  <si>
    <t>EBC plant ID</t>
  </si>
  <si>
    <t>Engie, Marubeni, Endesa</t>
  </si>
  <si>
    <t>Disclaimer: Europe Beyond Coal uses its best efforts to deliver a high quality of the Database and to verify that the data contained therein have been selected on the basis of sound judgement. It is based on all relevant data known of by the collaborators of Europe Beyond Coal, but may not be exhaustive, and there may exist further or updated information that they were not aware of. However, Europe Beyond Coal makes no warranties to that effect, and shall not be liable for any damage that may result from errors or omissions in the Database.</t>
  </si>
  <si>
    <t>Plant status
(detailled)</t>
  </si>
  <si>
    <t>Premature
deaths</t>
  </si>
  <si>
    <t>Hospital
admissions</t>
  </si>
  <si>
    <t>Lost
working days</t>
  </si>
  <si>
    <t>Asthma attacks
in children</t>
  </si>
  <si>
    <t>Modelled as described (cf. readme sheet)</t>
  </si>
  <si>
    <t>.</t>
  </si>
  <si>
    <t>EnBW/EPH</t>
  </si>
  <si>
    <t>Coal units
open</t>
  </si>
  <si>
    <t>Coal units
under construction</t>
  </si>
  <si>
    <r>
      <t>Euro</t>
    </r>
    <r>
      <rPr>
        <vertAlign val="subscript"/>
        <sz val="12"/>
        <color theme="1"/>
        <rFont val="Calibri"/>
        <family val="2"/>
      </rPr>
      <t>2015</t>
    </r>
  </si>
  <si>
    <r>
      <rPr>
        <sz val="11"/>
        <color theme="1"/>
        <rFont val="Calibri"/>
        <family val="2"/>
        <scheme val="minor"/>
      </rPr>
      <t>Euro</t>
    </r>
    <r>
      <rPr>
        <vertAlign val="subscript"/>
        <sz val="12"/>
        <color theme="1"/>
        <rFont val="Calibri"/>
        <family val="2"/>
      </rPr>
      <t>2015</t>
    </r>
  </si>
  <si>
    <r>
      <t>Euro</t>
    </r>
    <r>
      <rPr>
        <vertAlign val="subscript"/>
        <sz val="12"/>
        <color theme="1"/>
        <rFont val="Calibri"/>
        <family val="2"/>
      </rPr>
      <t>2015</t>
    </r>
    <r>
      <rPr>
        <sz val="11"/>
        <color theme="1"/>
        <rFont val="Calibri"/>
        <family val="2"/>
        <scheme val="minor"/>
      </rPr>
      <t/>
    </r>
  </si>
  <si>
    <t>Tuzla</t>
  </si>
  <si>
    <t>Ugljevik</t>
  </si>
  <si>
    <t>Kakanj</t>
  </si>
  <si>
    <t>Chronic bronchitis
(adults only)</t>
  </si>
  <si>
    <t>Coal capacity open</t>
  </si>
  <si>
    <t>Coal capacity under construction</t>
  </si>
  <si>
    <t xml:space="preserve">4. The column S ("Coal capacity under construction") includes both units under construction and in test phase (as
    opposed to "open" capacity in the column before). </t>
  </si>
  <si>
    <t xml:space="preserve">3. In column P "Coal units open" and column R "Open coal capacity," the term "open" refers to units/plants with the
    following statuses: operational, retrofitting, standby, and deactivated. </t>
  </si>
  <si>
    <r>
      <t>2. Column L ("Date of retirement announcement") only specifies a date if all remaining units of the plant have
    announced to retire. It refers to the unit(s) that is/are the last to retire</t>
    </r>
    <r>
      <rPr>
        <sz val="11"/>
        <color theme="1"/>
        <rFont val="Arial"/>
        <family val="2"/>
      </rPr>
      <t xml:space="preserve">. </t>
    </r>
  </si>
  <si>
    <t xml:space="preserve">This database lists the vast majority of coal plants in all EU member states that use coal for electricity generation (22 countries), 5 Western Balkan states and Turkey. Plants retired before 2005 in the EU and before 2016 in the Western Balkans or in Turkey are not listed. The database covers coal power plants larger than 15 MW (net) in size (with a few minor exceptions) that provide electricity or electricity and heat (combined heat and power, 'CHP'), other plants are omitted. The database only includes units fired with coal as main fuel. </t>
  </si>
  <si>
    <t>5. The health data shows the impacts caused by power plants that are situated in the respective country (i.e. inside
    AND outside the country), not the health impacts of coal power emissions IN that country.</t>
  </si>
  <si>
    <t>3. Units in countries whose governments have announced a national coal phase-out are currently not listed as
    "announced to retire". Exceptions apply for those units where a retirement is explicitly stated for reasons other than
    the coal phase-out. Retirements under a national coal phase-out will be listed as "announced to retire" as soon as
    there is a legally binding foundation. For more information on the coal phase-out status of countries, have a look at
    the data section on our website (www.beyond-coal.eu/data).</t>
  </si>
  <si>
    <t>Health impacts (caused by power plants in country/region =&gt; only EU countries; impacts can be anywhere in Europe and beyond)</t>
  </si>
  <si>
    <t>8. Other:</t>
  </si>
  <si>
    <t>TAMEH Czech</t>
  </si>
  <si>
    <t>Bornholms Energi &amp; Forsyning</t>
  </si>
  <si>
    <t>Orsted</t>
  </si>
  <si>
    <t>Funen district heating</t>
  </si>
  <si>
    <t>AT 80; AT 76; AT 149</t>
  </si>
  <si>
    <t>AT 233</t>
  </si>
  <si>
    <t>AT0040</t>
  </si>
  <si>
    <t>AT 94; AT 135</t>
  </si>
  <si>
    <t>BE0014; BE0015</t>
  </si>
  <si>
    <t>BE0023; BE0022; BE0025; BE0024</t>
  </si>
  <si>
    <t>BE 75</t>
  </si>
  <si>
    <t>BE 73</t>
  </si>
  <si>
    <t>BE 88</t>
  </si>
  <si>
    <t>BG 95</t>
  </si>
  <si>
    <t>CZ 121; CZ 424</t>
  </si>
  <si>
    <t>CZ0010; CZ0011</t>
  </si>
  <si>
    <t>CZ 126; CZ 127</t>
  </si>
  <si>
    <t>CZ0029; CZ0035; CZ0034</t>
  </si>
  <si>
    <t>CZ0071; CZ0072; CZ0073</t>
  </si>
  <si>
    <t>CZ0037; CZ0036</t>
  </si>
  <si>
    <t>CZ 95; CZ 94</t>
  </si>
  <si>
    <t>CZ0023; CZ0024</t>
  </si>
  <si>
    <t>DE0628; DE0626; DE0627; DE0623; DE0625; DE0622; DE0621; DE0624</t>
  </si>
  <si>
    <t>DE 1453; DE 1454</t>
  </si>
  <si>
    <t>DE0076; DE0077</t>
  </si>
  <si>
    <t>DE 1238; DE 1229</t>
  </si>
  <si>
    <t>DE0093; DE0092</t>
  </si>
  <si>
    <t>DE0090; DE0089; DE0091</t>
  </si>
  <si>
    <t>DE0133; DE0132</t>
  </si>
  <si>
    <t>DE0633; DE0632; DE0630; DE0631; DE0629; DE0634</t>
  </si>
  <si>
    <t>DE 1876; DE 1786; DE 1429; DE 1785; DE 1379</t>
  </si>
  <si>
    <t>DE 1474; DE 206010</t>
  </si>
  <si>
    <t>DE0262; DE0806</t>
  </si>
  <si>
    <t>DE 1769; DE 1770; DE 1059</t>
  </si>
  <si>
    <t>DE0370; DE0369; DE0371; DE0373; DE0372</t>
  </si>
  <si>
    <t>DE0750; DE0748; DE0747; DE0745; DE0749; DE0746</t>
  </si>
  <si>
    <t>DE0588; DE0471</t>
  </si>
  <si>
    <t>DE0542; DE0545; DE0543; DE0544</t>
  </si>
  <si>
    <t>2030</t>
  </si>
  <si>
    <t>DK 49</t>
  </si>
  <si>
    <t>GR0021; GR0022; GR0023</t>
  </si>
  <si>
    <t>GR0030; GR0029; GR0031; GR0032</t>
  </si>
  <si>
    <t>GR0049; GR0048; GR0047</t>
  </si>
  <si>
    <t>ES0229; ES0227; ES0228; ES0226</t>
  </si>
  <si>
    <t>ES0178; ES0176; ES0174; ES0175; ES0177; ES0171; ES0173; ES0172</t>
  </si>
  <si>
    <t>ES 206; ES 207</t>
  </si>
  <si>
    <t>ES0132; ES0131</t>
  </si>
  <si>
    <t>ES0113; ES0112; ES0111</t>
  </si>
  <si>
    <t>FI0088; FI0087</t>
  </si>
  <si>
    <t>FI0055; FI0053; FI0054</t>
  </si>
  <si>
    <t>FI0025; FI0023; FI0024</t>
  </si>
  <si>
    <t>FI0090; FI0092; FI0091; FI0089</t>
  </si>
  <si>
    <t>FI0128; FI0130; FI0129; FI0131</t>
  </si>
  <si>
    <t>FR0109; FR0110</t>
  </si>
  <si>
    <t>FR0084; FR0085</t>
  </si>
  <si>
    <t>FR0098; FR0097; FR0096</t>
  </si>
  <si>
    <t>2025</t>
  </si>
  <si>
    <t>IT0160; IT0162; IT0161; IT0159</t>
  </si>
  <si>
    <t>IT0092; IT0093</t>
  </si>
  <si>
    <t>IT0155; IT0154; IT0156</t>
  </si>
  <si>
    <t>IT0122; IT0121</t>
  </si>
  <si>
    <t>IT0141; IT0140</t>
  </si>
  <si>
    <t>IT0123; IT0124; IT0125</t>
  </si>
  <si>
    <t>IT0009; IT0010; IT0012; IT0011</t>
  </si>
  <si>
    <t>IT0078; IT0079; IT0081; IT0080; IT0076; IT0077</t>
  </si>
  <si>
    <t>IT0182; IT0184; IT0183; IT0181</t>
  </si>
  <si>
    <t>IT0395; IT0394; IT0392; IT0393</t>
  </si>
  <si>
    <t>IT0115; IT0113; IT0114</t>
  </si>
  <si>
    <t>NL0091; NL0092</t>
  </si>
  <si>
    <t>NL0024; NL0025; NL0026</t>
  </si>
  <si>
    <t>PL 67; PL 66; PL 205499</t>
  </si>
  <si>
    <t>PL0086; PL0094; PL0105</t>
  </si>
  <si>
    <t>PT0014; PT0015</t>
  </si>
  <si>
    <t>RO0004; RO0005</t>
  </si>
  <si>
    <t>RO0064;RO0063</t>
  </si>
  <si>
    <t>RO0091; RO0092</t>
  </si>
  <si>
    <t>Iasi II</t>
  </si>
  <si>
    <t>RO0130; RO0051; RO0129; RO0131</t>
  </si>
  <si>
    <t>RO0049; RO0047; RO0048</t>
  </si>
  <si>
    <t>RO 202</t>
  </si>
  <si>
    <t>RO0104; RO0105</t>
  </si>
  <si>
    <t>SI0006; SI0005; SI0004; SI0007; SI0008</t>
  </si>
  <si>
    <t>SK0073; SK0055; SK0054; SK0053</t>
  </si>
  <si>
    <t>SK0037; SK0036; SK0038; SK0040; SK0041</t>
  </si>
  <si>
    <t>SK0061; SK0060</t>
  </si>
  <si>
    <t>TR-29</t>
  </si>
  <si>
    <t>Soma Kolin</t>
  </si>
  <si>
    <t>UK0308; UK0307</t>
  </si>
  <si>
    <t>UK0114; UK0112; UK0113</t>
  </si>
  <si>
    <t>UK0289; UK0197</t>
  </si>
  <si>
    <t>UK0005; UK0006; UK0007</t>
  </si>
  <si>
    <t>UK0023; UK0024</t>
  </si>
  <si>
    <t>KS-1-1</t>
  </si>
  <si>
    <t>Kosovo A1</t>
  </si>
  <si>
    <t>KS-1-2</t>
  </si>
  <si>
    <t>Kosovo A2</t>
  </si>
  <si>
    <t>RO-10-2</t>
  </si>
  <si>
    <t>Iasi II 2</t>
  </si>
  <si>
    <t>TR-29-1</t>
  </si>
  <si>
    <t>Soma Kolin Kayrakalti power station 1</t>
  </si>
  <si>
    <t>TR-29-2</t>
  </si>
  <si>
    <t>Soma Kolin Kayrakalti power station 2</t>
  </si>
  <si>
    <t>Unit type</t>
  </si>
  <si>
    <t>conventional</t>
  </si>
  <si>
    <t>CHP</t>
  </si>
  <si>
    <t>heat</t>
  </si>
  <si>
    <t>industrial</t>
  </si>
  <si>
    <t>Unit Data</t>
  </si>
  <si>
    <t>retired or fuel switch</t>
  </si>
  <si>
    <t>Plant status
(gross)</t>
  </si>
  <si>
    <t>Unit status
(gross)</t>
  </si>
  <si>
    <t>Unit status
(detailled)</t>
  </si>
  <si>
    <r>
      <t>Since
1 Jan 2005</t>
    </r>
    <r>
      <rPr>
        <vertAlign val="superscript"/>
        <sz val="9.35"/>
        <color theme="1"/>
        <rFont val="Calibri"/>
        <family val="2"/>
      </rPr>
      <t>1</t>
    </r>
  </si>
  <si>
    <t>Development based on expected additions - retirement announcements</t>
  </si>
  <si>
    <t>EXPECTED additions</t>
  </si>
  <si>
    <t>2. Data for Turkey and the Western Balkans in the period 2005-2015 is not complete.</t>
  </si>
  <si>
    <t>3. Ownership structure pays respect to majority owner only, even if several owners exist.</t>
  </si>
  <si>
    <t>Expected retirements based on announcements</t>
  </si>
  <si>
    <t>G100525</t>
  </si>
  <si>
    <t>G101092</t>
  </si>
  <si>
    <t>G102881</t>
  </si>
  <si>
    <t>G105456</t>
  </si>
  <si>
    <t>G105457</t>
  </si>
  <si>
    <t>G105521</t>
  </si>
  <si>
    <t>Kamengrad Thermal Power Plant Unit 1</t>
  </si>
  <si>
    <t>Kamengrad Thermal Power Plant</t>
  </si>
  <si>
    <t>RMU Kamengrad</t>
  </si>
  <si>
    <t>G105522</t>
  </si>
  <si>
    <t>Kamengrad Thermal Power Plant Unit 2</t>
  </si>
  <si>
    <t>G105843</t>
  </si>
  <si>
    <t>G105844</t>
  </si>
  <si>
    <t>G110406</t>
  </si>
  <si>
    <t>G110407</t>
  </si>
  <si>
    <t>G110434</t>
  </si>
  <si>
    <t>G110435</t>
  </si>
  <si>
    <t>G106667</t>
  </si>
  <si>
    <t>FYROM</t>
  </si>
  <si>
    <t>G107694</t>
  </si>
  <si>
    <t>G107431</t>
  </si>
  <si>
    <t>G109588</t>
  </si>
  <si>
    <t>Stade Dow Chemical</t>
  </si>
  <si>
    <t>Dow Chemical Co.</t>
  </si>
  <si>
    <t>G106839</t>
  </si>
  <si>
    <t>Meliti Power Station</t>
  </si>
  <si>
    <t>G106738</t>
  </si>
  <si>
    <t>G107376</t>
  </si>
  <si>
    <t>G108037</t>
  </si>
  <si>
    <t>G103195</t>
  </si>
  <si>
    <t>G107696</t>
  </si>
  <si>
    <t>G108073</t>
  </si>
  <si>
    <t>G108074</t>
  </si>
  <si>
    <t>G113571</t>
  </si>
  <si>
    <t>Pulawy power station (Grupa Azoty)</t>
  </si>
  <si>
    <t>Grupa Azoty</t>
  </si>
  <si>
    <t>G108649</t>
  </si>
  <si>
    <t>G105886</t>
  </si>
  <si>
    <t>G105913</t>
  </si>
  <si>
    <t>G105914</t>
  </si>
  <si>
    <t>G109625</t>
  </si>
  <si>
    <t>Štavalj Power Station</t>
  </si>
  <si>
    <t>G100066</t>
  </si>
  <si>
    <t>G100076</t>
  </si>
  <si>
    <t>G112799</t>
  </si>
  <si>
    <t>G101194</t>
  </si>
  <si>
    <t>G101195</t>
  </si>
  <si>
    <t>Ciner Holding</t>
  </si>
  <si>
    <t>G112797</t>
  </si>
  <si>
    <t>G101248</t>
  </si>
  <si>
    <t>G113110</t>
  </si>
  <si>
    <t>Çerkezköy power station Unit 1</t>
  </si>
  <si>
    <t>Çerkezköy power station</t>
  </si>
  <si>
    <t>G113499</t>
  </si>
  <si>
    <t>Çerkezköy power station Unit 2</t>
  </si>
  <si>
    <t>G113500</t>
  </si>
  <si>
    <t>Çerkezköy power station Unit 3</t>
  </si>
  <si>
    <t>G101595</t>
  </si>
  <si>
    <t>Taşyapı Group</t>
  </si>
  <si>
    <t>G113112</t>
  </si>
  <si>
    <t>G102375</t>
  </si>
  <si>
    <t>G100075</t>
  </si>
  <si>
    <t>Dinar Uluköy power station</t>
  </si>
  <si>
    <t>G102442</t>
  </si>
  <si>
    <t>DOSAB cogeneration plant</t>
  </si>
  <si>
    <t>DOSAB</t>
  </si>
  <si>
    <t>G102624</t>
  </si>
  <si>
    <t>G102625</t>
  </si>
  <si>
    <t>G102676</t>
  </si>
  <si>
    <t>G102683</t>
  </si>
  <si>
    <t>G113501</t>
  </si>
  <si>
    <t>G103750</t>
  </si>
  <si>
    <t>G104831</t>
  </si>
  <si>
    <t>G104903</t>
  </si>
  <si>
    <t>G105432</t>
  </si>
  <si>
    <t>G105538</t>
  </si>
  <si>
    <t>G105558</t>
  </si>
  <si>
    <t>G105559</t>
  </si>
  <si>
    <t>G105774</t>
  </si>
  <si>
    <t>G105775</t>
  </si>
  <si>
    <t>G105776</t>
  </si>
  <si>
    <t>G102694</t>
  </si>
  <si>
    <t>Polyak Eynez Enerji Üretim Madencilik Sanayi ve Ticaret</t>
  </si>
  <si>
    <t>G105848</t>
  </si>
  <si>
    <t>Istroenergo Group, Singa Energy Solutions, ACWA Power, Hornonitrianske bane Prievidza, others</t>
  </si>
  <si>
    <t>G106045</t>
  </si>
  <si>
    <t>Eren Holding</t>
  </si>
  <si>
    <t>G106952</t>
  </si>
  <si>
    <t>G107078</t>
  </si>
  <si>
    <t>G107210</t>
  </si>
  <si>
    <t>G107288</t>
  </si>
  <si>
    <t>G107289</t>
  </si>
  <si>
    <t>G108801</t>
  </si>
  <si>
    <t>G110035</t>
  </si>
  <si>
    <t>Teyo Yatırım ve Dış Ticaret A.Ş., Weiqu Energy Investments</t>
  </si>
  <si>
    <t>G110036</t>
  </si>
  <si>
    <t>G110461</t>
  </si>
  <si>
    <t>G111423</t>
  </si>
  <si>
    <t>G111483</t>
  </si>
  <si>
    <t>Tracking ID
(Global Coal Plant Tracker)</t>
  </si>
  <si>
    <t>Project Data</t>
  </si>
  <si>
    <r>
      <t>EUROPEAN COAL c</t>
    </r>
    <r>
      <rPr>
        <sz val="12"/>
        <color theme="1"/>
        <rFont val="Calibri"/>
        <family val="2"/>
      </rPr>
      <t>apacity/plants/units split by region/country/company</t>
    </r>
  </si>
  <si>
    <t>2015</t>
  </si>
  <si>
    <t xml:space="preserve">5. Column R ("Capacity") provides a default value of 100 MW in case the capacity is unknown. </t>
  </si>
  <si>
    <t>6. Column O ("Unit type") is defined as follows: "conventional" =&gt; focus on electricity generation, no or almost no heat
    supply; "chp" =&gt; both electricity and heat generation (heat part mostly for non-industrial purposes); "industrial" =&gt;
    electricity and heat generation, heat output for industrial purposes; "heat" =&gt; only heat generation; in some cases
    the distinction is equivocal</t>
  </si>
  <si>
    <t>Pre-permit</t>
  </si>
  <si>
    <t>unknown</t>
  </si>
  <si>
    <t>Trianel Kohlekraftwerk Lünen GmbH &amp; Co. KG</t>
  </si>
  <si>
    <t>İzmir Demir Çelik Sanayi A.Ş</t>
  </si>
  <si>
    <t>2. Please note that the data compiled here is on "project" level. A project aggregates all new units at one site/plant.</t>
  </si>
  <si>
    <t>Sigda OOD</t>
  </si>
  <si>
    <t>2021</t>
  </si>
  <si>
    <t>Sliven-1</t>
  </si>
  <si>
    <t>BG-17-2</t>
  </si>
  <si>
    <t>Sliven-2</t>
  </si>
  <si>
    <t>Torrevaldaliga Nord 2</t>
  </si>
  <si>
    <t>Torrevaldaliga Nord 3</t>
  </si>
  <si>
    <t>Torrevaldaliga Nord 4</t>
  </si>
  <si>
    <r>
      <t>3. Split By Company</t>
    </r>
    <r>
      <rPr>
        <b/>
        <i/>
        <sz val="12"/>
        <color theme="1"/>
        <rFont val="Calibri"/>
        <family val="2"/>
        <scheme val="minor"/>
      </rPr>
      <t xml:space="preserve"> </t>
    </r>
    <r>
      <rPr>
        <b/>
        <i/>
        <sz val="11"/>
        <color theme="1"/>
        <rFont val="Calibri"/>
        <family val="2"/>
      </rPr>
      <t>(capacity values before 2016: EU only; CO2: EU only)</t>
    </r>
  </si>
  <si>
    <t>Covered by country phase-out? [if yes: phase-out year]</t>
  </si>
  <si>
    <t>Teruel/Andorra</t>
  </si>
  <si>
    <t>Vantaan Energia</t>
  </si>
  <si>
    <t>Opus Global</t>
  </si>
  <si>
    <t>2029</t>
  </si>
  <si>
    <t>EUTL_ID
(2017)</t>
  </si>
  <si>
    <t>LCP-D_ID
(2016)</t>
  </si>
  <si>
    <t>EPRTR_ID
(2016)</t>
  </si>
  <si>
    <t>5943</t>
  </si>
  <si>
    <t>14830</t>
  </si>
  <si>
    <t>15810</t>
  </si>
  <si>
    <t>15874</t>
  </si>
  <si>
    <t>15872</t>
  </si>
  <si>
    <t>174614</t>
  </si>
  <si>
    <t>15875</t>
  </si>
  <si>
    <t>15819</t>
  </si>
  <si>
    <t>15884</t>
  </si>
  <si>
    <t>15885</t>
  </si>
  <si>
    <t>15796</t>
  </si>
  <si>
    <t>15887</t>
  </si>
  <si>
    <t>12869</t>
  </si>
  <si>
    <t>10300</t>
  </si>
  <si>
    <t>10343</t>
  </si>
  <si>
    <t>12833</t>
  </si>
  <si>
    <t>8129</t>
  </si>
  <si>
    <t>11261</t>
  </si>
  <si>
    <t>12825</t>
  </si>
  <si>
    <t>8582</t>
  </si>
  <si>
    <t>11403</t>
  </si>
  <si>
    <t>11402</t>
  </si>
  <si>
    <t>11284</t>
  </si>
  <si>
    <t>12838</t>
  </si>
  <si>
    <t>16232</t>
  </si>
  <si>
    <t>11406</t>
  </si>
  <si>
    <t>11399</t>
  </si>
  <si>
    <t>11398</t>
  </si>
  <si>
    <t>10557</t>
  </si>
  <si>
    <t>11283</t>
  </si>
  <si>
    <t>12855</t>
  </si>
  <si>
    <t>11043</t>
  </si>
  <si>
    <t>14160</t>
  </si>
  <si>
    <t>13898</t>
  </si>
  <si>
    <t>12834</t>
  </si>
  <si>
    <t>11400</t>
  </si>
  <si>
    <t>11175</t>
  </si>
  <si>
    <t>12846</t>
  </si>
  <si>
    <t>11073</t>
  </si>
  <si>
    <t>10989</t>
  </si>
  <si>
    <t>9646</t>
  </si>
  <si>
    <t>12973</t>
  </si>
  <si>
    <t>12857</t>
  </si>
  <si>
    <t>2450</t>
  </si>
  <si>
    <t>44073</t>
  </si>
  <si>
    <t>44675</t>
  </si>
  <si>
    <t>46248</t>
  </si>
  <si>
    <t>46241</t>
  </si>
  <si>
    <t>46246</t>
  </si>
  <si>
    <t>46251</t>
  </si>
  <si>
    <t>3123</t>
  </si>
  <si>
    <t>74740</t>
  </si>
  <si>
    <t>74662</t>
  </si>
  <si>
    <t>43262</t>
  </si>
  <si>
    <t>43718</t>
  </si>
  <si>
    <t>43727</t>
  </si>
  <si>
    <t>43717</t>
  </si>
  <si>
    <t>74579</t>
  </si>
  <si>
    <t>46338</t>
  </si>
  <si>
    <t>44292</t>
  </si>
  <si>
    <t>74829</t>
  </si>
  <si>
    <t>43759</t>
  </si>
  <si>
    <t>43866</t>
  </si>
  <si>
    <t>3139</t>
  </si>
  <si>
    <t>45950</t>
  </si>
  <si>
    <t>44118</t>
  </si>
  <si>
    <t>104952</t>
  </si>
  <si>
    <t>44925</t>
  </si>
  <si>
    <t>44290</t>
  </si>
  <si>
    <t>43783</t>
  </si>
  <si>
    <t>43843</t>
  </si>
  <si>
    <t>44894</t>
  </si>
  <si>
    <t>74834</t>
  </si>
  <si>
    <t>237213</t>
  </si>
  <si>
    <t>44612</t>
  </si>
  <si>
    <t>70119</t>
  </si>
  <si>
    <t>2434</t>
  </si>
  <si>
    <t>43277</t>
  </si>
  <si>
    <t>44712</t>
  </si>
  <si>
    <t>43260</t>
  </si>
  <si>
    <t>46985</t>
  </si>
  <si>
    <t>44288</t>
  </si>
  <si>
    <t>2469</t>
  </si>
  <si>
    <t>44974</t>
  </si>
  <si>
    <t>104959</t>
  </si>
  <si>
    <t>44130</t>
  </si>
  <si>
    <t>44198</t>
  </si>
  <si>
    <t>44735</t>
  </si>
  <si>
    <t>189251</t>
  </si>
  <si>
    <t>2475</t>
  </si>
  <si>
    <t>44270</t>
  </si>
  <si>
    <t>44877</t>
  </si>
  <si>
    <t>46361</t>
  </si>
  <si>
    <t>44414</t>
  </si>
  <si>
    <t>2478</t>
  </si>
  <si>
    <t>3125</t>
  </si>
  <si>
    <t>46405</t>
  </si>
  <si>
    <t>46848</t>
  </si>
  <si>
    <t>46366</t>
  </si>
  <si>
    <t>45999</t>
  </si>
  <si>
    <t>2436</t>
  </si>
  <si>
    <t>43968</t>
  </si>
  <si>
    <t>2440</t>
  </si>
  <si>
    <t>45680</t>
  </si>
  <si>
    <t>3124</t>
  </si>
  <si>
    <t>43914</t>
  </si>
  <si>
    <t>43886</t>
  </si>
  <si>
    <t>44486</t>
  </si>
  <si>
    <t>157770</t>
  </si>
  <si>
    <t>44576</t>
  </si>
  <si>
    <t>44732</t>
  </si>
  <si>
    <t>43585</t>
  </si>
  <si>
    <t>43302</t>
  </si>
  <si>
    <t>43758</t>
  </si>
  <si>
    <t>256988</t>
  </si>
  <si>
    <t>293020</t>
  </si>
  <si>
    <t>200943</t>
  </si>
  <si>
    <t>46316</t>
  </si>
  <si>
    <t>44485</t>
  </si>
  <si>
    <t>6879</t>
  </si>
  <si>
    <t>9893</t>
  </si>
  <si>
    <t>9603</t>
  </si>
  <si>
    <t>237716</t>
  </si>
  <si>
    <t>10313</t>
  </si>
  <si>
    <t>14245</t>
  </si>
  <si>
    <t>14254</t>
  </si>
  <si>
    <t>14255</t>
  </si>
  <si>
    <t>14247</t>
  </si>
  <si>
    <t>14192</t>
  </si>
  <si>
    <t>14191</t>
  </si>
  <si>
    <t>6617</t>
  </si>
  <si>
    <t>8966</t>
  </si>
  <si>
    <t>8972</t>
  </si>
  <si>
    <t>8973</t>
  </si>
  <si>
    <t>8521</t>
  </si>
  <si>
    <t>7690</t>
  </si>
  <si>
    <t>9010</t>
  </si>
  <si>
    <t>8959</t>
  </si>
  <si>
    <t>8967</t>
  </si>
  <si>
    <t>8957</t>
  </si>
  <si>
    <t>8867</t>
  </si>
  <si>
    <t>8971</t>
  </si>
  <si>
    <t>8958</t>
  </si>
  <si>
    <t>9013</t>
  </si>
  <si>
    <t>6093</t>
  </si>
  <si>
    <t>6180</t>
  </si>
  <si>
    <t>6178</t>
  </si>
  <si>
    <t>7948</t>
  </si>
  <si>
    <t>7153</t>
  </si>
  <si>
    <t>7297</t>
  </si>
  <si>
    <t>17086</t>
  </si>
  <si>
    <t>7732</t>
  </si>
  <si>
    <t>6188</t>
  </si>
  <si>
    <t>4147</t>
  </si>
  <si>
    <t>1226</t>
  </si>
  <si>
    <t>4204</t>
  </si>
  <si>
    <t>3973</t>
  </si>
  <si>
    <t>4083</t>
  </si>
  <si>
    <t>175770</t>
  </si>
  <si>
    <t>240467</t>
  </si>
  <si>
    <t>534</t>
  </si>
  <si>
    <t>5791</t>
  </si>
  <si>
    <t>8025</t>
  </si>
  <si>
    <t>117430</t>
  </si>
  <si>
    <t>7027</t>
  </si>
  <si>
    <t>6262</t>
  </si>
  <si>
    <t>4864</t>
  </si>
  <si>
    <t>4870</t>
  </si>
  <si>
    <t>1503</t>
  </si>
  <si>
    <t>7490</t>
  </si>
  <si>
    <t>7514</t>
  </si>
  <si>
    <t>4859</t>
  </si>
  <si>
    <t>640</t>
  </si>
  <si>
    <t>8039</t>
  </si>
  <si>
    <t>9537</t>
  </si>
  <si>
    <t>6306</t>
  </si>
  <si>
    <t>212846</t>
  </si>
  <si>
    <t>5889</t>
  </si>
  <si>
    <t>6456</t>
  </si>
  <si>
    <t>6492</t>
  </si>
  <si>
    <t>1298</t>
  </si>
  <si>
    <t>6029</t>
  </si>
  <si>
    <t>6496</t>
  </si>
  <si>
    <t>198</t>
  </si>
  <si>
    <t>5102</t>
  </si>
  <si>
    <t>20245</t>
  </si>
  <si>
    <t>6528</t>
  </si>
  <si>
    <t>6457</t>
  </si>
  <si>
    <t>177296</t>
  </si>
  <si>
    <t>6839</t>
  </si>
  <si>
    <t>20208</t>
  </si>
  <si>
    <t>20209</t>
  </si>
  <si>
    <t>6493</t>
  </si>
  <si>
    <t>6497</t>
  </si>
  <si>
    <t>6498</t>
  </si>
  <si>
    <t>5105</t>
  </si>
  <si>
    <t>6995</t>
  </si>
  <si>
    <t>6994</t>
  </si>
  <si>
    <t>4951</t>
  </si>
  <si>
    <t>4644</t>
  </si>
  <si>
    <t>6494</t>
  </si>
  <si>
    <t>1322</t>
  </si>
  <si>
    <t>1323</t>
  </si>
  <si>
    <t>5211</t>
  </si>
  <si>
    <t>7121</t>
  </si>
  <si>
    <t>4985</t>
  </si>
  <si>
    <t>6672</t>
  </si>
  <si>
    <t>6963</t>
  </si>
  <si>
    <t>6461</t>
  </si>
  <si>
    <t>234</t>
  </si>
  <si>
    <t>4646</t>
  </si>
  <si>
    <t>5214</t>
  </si>
  <si>
    <t>7120</t>
  </si>
  <si>
    <t>7119</t>
  </si>
  <si>
    <t>4663</t>
  </si>
  <si>
    <t>6993</t>
  </si>
  <si>
    <t>6459</t>
  </si>
  <si>
    <t>4978</t>
  </si>
  <si>
    <t>4979</t>
  </si>
  <si>
    <t>235</t>
  </si>
  <si>
    <t>6460</t>
  </si>
  <si>
    <t>20237</t>
  </si>
  <si>
    <t>6516</t>
  </si>
  <si>
    <t>81484</t>
  </si>
  <si>
    <t>5530</t>
  </si>
  <si>
    <t>5485</t>
  </si>
  <si>
    <t>167294</t>
  </si>
  <si>
    <t>167387</t>
  </si>
  <si>
    <t>167394</t>
  </si>
  <si>
    <t>167308</t>
  </si>
  <si>
    <t>167386</t>
  </si>
  <si>
    <t>167410</t>
  </si>
  <si>
    <t>167427</t>
  </si>
  <si>
    <t>167399</t>
  </si>
  <si>
    <t>167390</t>
  </si>
  <si>
    <t>167389</t>
  </si>
  <si>
    <t>167411</t>
  </si>
  <si>
    <t>124088</t>
  </si>
  <si>
    <t>124105</t>
  </si>
  <si>
    <t>124106</t>
  </si>
  <si>
    <t>124093</t>
  </si>
  <si>
    <t>124090</t>
  </si>
  <si>
    <t>124091</t>
  </si>
  <si>
    <t>187</t>
  </si>
  <si>
    <t>7229</t>
  </si>
  <si>
    <t>7125</t>
  </si>
  <si>
    <t>10265</t>
  </si>
  <si>
    <t>10271</t>
  </si>
  <si>
    <t>9701</t>
  </si>
  <si>
    <t>9704</t>
  </si>
  <si>
    <t>10927</t>
  </si>
  <si>
    <t>13368</t>
  </si>
  <si>
    <t>211667</t>
  </si>
  <si>
    <t>13152</t>
  </si>
  <si>
    <t>31723</t>
  </si>
  <si>
    <t>13151</t>
  </si>
  <si>
    <t>13542</t>
  </si>
  <si>
    <t>12992</t>
  </si>
  <si>
    <t>212026</t>
  </si>
  <si>
    <t>239654</t>
  </si>
  <si>
    <t>13777</t>
  </si>
  <si>
    <t>14388</t>
  </si>
  <si>
    <t>14511</t>
  </si>
  <si>
    <t>Teruel/Andorra GR I</t>
  </si>
  <si>
    <t>Teruel/Andorra GR II</t>
  </si>
  <si>
    <t>Teruel/Andorra GR III</t>
  </si>
  <si>
    <t>Reported data on large combustion plants covered by Directive 2001/80/EC (Large Combustion Plants Directive - LCPD); https://www.eea.europa.eu/data-and-maps/data/lcp-5/plant-by-plant-emissions-lcp/lcp_db_mdb</t>
  </si>
  <si>
    <t>European Pollutant Release and Transfer Register;
https://www.eea.europa.eu/data-and-maps/data/member-states-reporting-art-7-under-the-european-pollutant-release-and-transfer-register-e-prtr-regulation-19</t>
  </si>
  <si>
    <t>EU Emissions Trading System data from European Union Transaction Log (EUTL); https://ec.europa.eu/clima/policies/ets/registry_en#tab-0-1</t>
  </si>
  <si>
    <t>1. Due to lack of structured and publically available data there is no information on pollution and co2 emissions from
    Turkish power plants.</t>
  </si>
  <si>
    <t>The data for pollutant emissions sourced from either EPRTR or LCPD. In case of contradicting information a plausibility
check was performed. Data for Western Balkan plants (except Serbia) were gathered manually from different individual sources. For more information please get in direct contact with us.</t>
  </si>
  <si>
    <t>Model results based on methodology used in report "Europe's Dark Cloud - How Coal Burning Countries Are Making Their Neighbours Sick", published by WWF European Policy Office, Sandbag, CAN Europe and HEAL in Brussels, Belgium in June 2016. [http://www.caneurope.org/docman/coal-phase-out/2913-dark-cloud-report/file. retrieved 20 Oct 2017]. Calculations related to health impacts use official 2015 pollution data as reported to the European Environment Agency (EEA) by member states, done by experts from our campaign coalition.</t>
  </si>
  <si>
    <t>Naturgy</t>
  </si>
  <si>
    <t>PL0334; PL0335; PL0336; PL0062</t>
  </si>
  <si>
    <t>G113856</t>
  </si>
  <si>
    <t>G101198</t>
  </si>
  <si>
    <t>G113896</t>
  </si>
  <si>
    <t>G113897</t>
  </si>
  <si>
    <t>G113855</t>
  </si>
  <si>
    <t>G113821</t>
  </si>
  <si>
    <t>G113827</t>
  </si>
  <si>
    <t>Oslomej reconstruction</t>
  </si>
  <si>
    <t>Ayas power station</t>
  </si>
  <si>
    <t>EMBA Hunutlu power station Unit 1</t>
  </si>
  <si>
    <t>EMBA Hunutlu power station Unit 2</t>
  </si>
  <si>
    <t>Yumurtalık IC İçtaş power station Unit 1</t>
  </si>
  <si>
    <t>Helvacı power station</t>
  </si>
  <si>
    <t>Çankırı Orta Bereket power station</t>
  </si>
  <si>
    <t>Çankırı Yıldızlar power station Unit 3</t>
  </si>
  <si>
    <t>Çankırı Yıldızlar power station</t>
  </si>
  <si>
    <t>Yenidere power station Unit 1</t>
  </si>
  <si>
    <t>Yenidere power station</t>
  </si>
  <si>
    <t>Yenidere power station Unit 2</t>
  </si>
  <si>
    <t>Alpu power station Unit 1</t>
  </si>
  <si>
    <t>Alpu power station</t>
  </si>
  <si>
    <t>Alpu power station Unit 2</t>
  </si>
  <si>
    <t>Çatalağzı power station Unit 3</t>
  </si>
  <si>
    <t>Çatalağzı-B power station</t>
  </si>
  <si>
    <t>Melnik V power station</t>
  </si>
  <si>
    <t>Melnik power station</t>
  </si>
  <si>
    <t>Leczna Power Station (Enea)</t>
  </si>
  <si>
    <t>OYAK, Koç Holding</t>
  </si>
  <si>
    <t>State Power Investment Corporation, AVIC International Holding Corporation, and two Turkish local investors</t>
  </si>
  <si>
    <t>Kolin Group, Limak Holding, Kalyon Group</t>
  </si>
  <si>
    <t>Kolin Group, Kalyon Group, Celikler Partnership</t>
  </si>
  <si>
    <t>IC İÇTAŞ Enerji</t>
  </si>
  <si>
    <t>Bıçakcılar Çandarlı Elektrik Üretim A.Ş.</t>
  </si>
  <si>
    <t>Naren Enerji Elektrik Üretim A.Ş.</t>
  </si>
  <si>
    <t>Yıldızlar SSS Holding</t>
  </si>
  <si>
    <t>Yenidere Termik Enerji</t>
  </si>
  <si>
    <t>EÜAŞ, Turkish Coal Enterprise</t>
  </si>
  <si>
    <t>Ege Trade</t>
  </si>
  <si>
    <t>Bereket Enerji</t>
  </si>
  <si>
    <t>CEZ Group</t>
  </si>
  <si>
    <t>announced</t>
  </si>
  <si>
    <t>permitted</t>
  </si>
  <si>
    <t>Source: Global Coal Plant Tracker (status: 12 Jul 2018)</t>
  </si>
  <si>
    <t>G113898</t>
  </si>
  <si>
    <t>G113899</t>
  </si>
  <si>
    <t>Yenidere power station Unit 3</t>
  </si>
  <si>
    <t>Yenidere power station Unit 4</t>
  </si>
  <si>
    <t>This database is published under a Open Database License (ODbL) v1.0. For more information please visit https://opendatacommons.org/licenses/odbl/summary/ . The full license can be found here: https://opendatacommons.org/licenses/odbl/1.0/
Please cite as: 'Europe Beyond Coal: European Coal Plant Database, 17 Sep 2018'</t>
  </si>
  <si>
    <t>European Coal Plant Database (status: 17 Sep 2018)</t>
  </si>
  <si>
    <t>Number of projects: 66</t>
  </si>
  <si>
    <t>Status @ 17 Sep 2018</t>
  </si>
  <si>
    <t>Source: Europe Beyond Coal Database; status: 17 Sep 2018</t>
  </si>
  <si>
    <t>Status: 17 Sep 2018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</si>
</sst>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164" formatCode="#,##0\ &quot;€&quot;;[Red]\-#,##0\ &quot;€&quot;"/>
    <numFmt numFmtId="165" formatCode="#,###;[Red]\-#,###;\-;"/>
    <numFmt numFmtId="166" formatCode="#,###;[Red]\-#,###;\-"/>
    <numFmt numFmtId="167" formatCode="_(* #,##0.00_);_(* \(#,##0.00\);_(* &quot;-&quot;??_);_(@_)"/>
    <numFmt numFmtId="168" formatCode="#,###;[Red]#,###;\-"/>
    <numFmt numFmtId="169" formatCode="#,##0.00;[Red]\-#,##0.00;\-"/>
    <numFmt numFmtId="170" formatCode="#,##0;[Red]\-#,##0;\-"/>
    <numFmt numFmtId="171" formatCode="#.000"/>
    <numFmt numFmtId="172" formatCode="#,###;#,###;\-;"/>
    <numFmt numFmtId="173" formatCode="#,###.0"/>
    <numFmt numFmtId="174" formatCode="#,###.000"/>
    <numFmt numFmtId="175" formatCode="0;[Red]\-0;\-"/>
    <numFmt numFmtId="176" formatCode="#,###;#,###;\-"/>
  </numFmts>
  <fonts count="61" x14ac:knownFonts="1">
    <font>
      <sz val="11"/>
      <color theme="1"/>
      <name val="Calibri"/>
      <family val="2"/>
      <scheme val="minor"/>
    </font>
    <font>
      <b/>
      <sz val="11"/>
      <color theme="1"/>
      <name val="Calibri"/>
      <family val="2"/>
      <scheme val="minor"/>
    </font>
    <font>
      <sz val="12"/>
      <color theme="1"/>
      <name val="Calibri"/>
      <family val="2"/>
    </font>
    <font>
      <sz val="11"/>
      <color theme="1"/>
      <name val="Calibri"/>
      <family val="2"/>
      <scheme val="minor"/>
    </font>
    <font>
      <b/>
      <sz val="11"/>
      <name val="Calibri"/>
      <family val="2"/>
      <scheme val="minor"/>
    </font>
    <font>
      <sz val="10"/>
      <color indexed="8"/>
      <name val="Arial"/>
      <family val="2"/>
    </font>
    <font>
      <sz val="11"/>
      <color indexed="8"/>
      <name val="Calibri"/>
      <family val="2"/>
    </font>
    <font>
      <b/>
      <sz val="11"/>
      <color theme="1"/>
      <name val="Calibri"/>
      <family val="2"/>
      <scheme val="minor"/>
    </font>
    <font>
      <b/>
      <i/>
      <sz val="11"/>
      <color theme="0"/>
      <name val="Calibri"/>
      <family val="2"/>
      <scheme val="minor"/>
    </font>
    <font>
      <sz val="11"/>
      <color theme="1"/>
      <name val="Calibri"/>
      <family val="2"/>
      <scheme val="minor"/>
    </font>
    <font>
      <b/>
      <i/>
      <sz val="11"/>
      <color theme="1"/>
      <name val="Calibri"/>
      <family val="2"/>
      <scheme val="minor"/>
    </font>
    <font>
      <b/>
      <sz val="18"/>
      <color theme="1"/>
      <name val="Calibri"/>
      <family val="2"/>
      <scheme val="minor"/>
    </font>
    <font>
      <b/>
      <sz val="11"/>
      <color theme="0"/>
      <name val="Calibri"/>
      <family val="2"/>
      <scheme val="minor"/>
    </font>
    <font>
      <b/>
      <sz val="11"/>
      <name val="Calibri"/>
      <family val="2"/>
      <scheme val="minor"/>
    </font>
    <font>
      <sz val="11"/>
      <color theme="0" tint="-4.9989318521683403E-2"/>
      <name val="Calibri"/>
      <family val="2"/>
      <scheme val="minor"/>
    </font>
    <font>
      <sz val="11"/>
      <color theme="0"/>
      <name val="Calibri"/>
      <family val="2"/>
      <scheme val="minor"/>
    </font>
    <font>
      <i/>
      <sz val="11"/>
      <color theme="1"/>
      <name val="Calibri"/>
      <family val="2"/>
      <scheme val="minor"/>
    </font>
    <font>
      <b/>
      <i/>
      <sz val="14"/>
      <color theme="1"/>
      <name val="Calibri"/>
      <family val="2"/>
      <scheme val="minor"/>
    </font>
    <font>
      <sz val="11"/>
      <color rgb="FF0000FF"/>
      <name val="Calibri"/>
      <family val="2"/>
      <scheme val="minor"/>
    </font>
    <font>
      <i/>
      <sz val="14"/>
      <color theme="1"/>
      <name val="Calibri"/>
      <family val="2"/>
      <scheme val="minor"/>
    </font>
    <font>
      <b/>
      <i/>
      <sz val="14"/>
      <color theme="0"/>
      <name val="Calibri"/>
      <family val="2"/>
      <scheme val="minor"/>
    </font>
    <font>
      <sz val="11"/>
      <color theme="0"/>
      <name val="Calibri"/>
      <family val="2"/>
    </font>
    <font>
      <sz val="11"/>
      <color theme="1"/>
      <name val="Calibri"/>
      <family val="2"/>
      <scheme val="minor"/>
    </font>
    <font>
      <b/>
      <sz val="11"/>
      <color theme="1"/>
      <name val="Calibri"/>
      <family val="2"/>
      <scheme val="minor"/>
    </font>
    <font>
      <b/>
      <i/>
      <sz val="11"/>
      <color theme="1"/>
      <name val="Calibri"/>
      <family val="2"/>
    </font>
    <font>
      <b/>
      <i/>
      <sz val="12"/>
      <color theme="1"/>
      <name val="Calibri"/>
      <family val="2"/>
      <scheme val="minor"/>
    </font>
    <font>
      <sz val="10"/>
      <color rgb="FF000000"/>
      <name val="Arial"/>
      <family val="2"/>
    </font>
    <font>
      <sz val="11"/>
      <color theme="1"/>
      <name val="Calibri"/>
      <family val="2"/>
      <scheme val="minor"/>
    </font>
    <font>
      <b/>
      <sz val="11"/>
      <color theme="1"/>
      <name val="Calibri"/>
      <family val="2"/>
      <scheme val="minor"/>
    </font>
    <font>
      <b/>
      <sz val="11"/>
      <color theme="0"/>
      <name val="Calibri"/>
      <family val="2"/>
      <scheme val="minor"/>
    </font>
    <font>
      <b/>
      <sz val="11"/>
      <color rgb="FF0000FF"/>
      <name val="Calibri"/>
      <family val="2"/>
      <scheme val="minor"/>
    </font>
    <font>
      <b/>
      <sz val="11"/>
      <color rgb="FF000000"/>
      <name val="Calibri"/>
      <family val="2"/>
      <scheme val="minor"/>
    </font>
    <font>
      <sz val="11"/>
      <color theme="3" tint="-0.499984740745262"/>
      <name val="Calibri"/>
      <family val="2"/>
      <scheme val="minor"/>
    </font>
    <font>
      <sz val="11"/>
      <color theme="3" tint="-0.499984740745262"/>
      <name val="Calibri"/>
      <family val="2"/>
      <scheme val="minor"/>
    </font>
    <font>
      <b/>
      <sz val="11"/>
      <color theme="3" tint="-0.499984740745262"/>
      <name val="Calibri"/>
      <family val="2"/>
      <scheme val="minor"/>
    </font>
    <font>
      <sz val="11"/>
      <name val="Arial"/>
      <family val="2"/>
    </font>
    <font>
      <sz val="10"/>
      <name val="Arial"/>
      <family val="2"/>
    </font>
    <font>
      <sz val="10"/>
      <color rgb="FF000000"/>
      <name val="Arial"/>
      <family val="2"/>
    </font>
    <font>
      <sz val="24"/>
      <name val="Arial"/>
      <family val="2"/>
    </font>
    <font>
      <sz val="16"/>
      <name val="Arial"/>
      <family val="2"/>
    </font>
    <font>
      <sz val="16"/>
      <color rgb="FF000000"/>
      <name val="Arial"/>
      <family val="2"/>
    </font>
    <font>
      <sz val="12"/>
      <name val="Arial"/>
      <family val="2"/>
    </font>
    <font>
      <sz val="12"/>
      <color rgb="FF000000"/>
      <name val="Arial"/>
      <family val="2"/>
    </font>
    <font>
      <b/>
      <sz val="11"/>
      <name val="Arial"/>
      <family val="2"/>
    </font>
    <font>
      <sz val="11"/>
      <name val="Arial"/>
      <family val="2"/>
    </font>
    <font>
      <b/>
      <sz val="12"/>
      <name val="Arial"/>
      <family val="2"/>
    </font>
    <font>
      <sz val="11"/>
      <color rgb="FF000000"/>
      <name val="Arial"/>
      <family val="2"/>
    </font>
    <font>
      <b/>
      <sz val="11"/>
      <color rgb="FF000000"/>
      <name val="Arial"/>
      <family val="2"/>
    </font>
    <font>
      <b/>
      <sz val="14"/>
      <name val="Arial"/>
      <family val="2"/>
    </font>
    <font>
      <sz val="11"/>
      <color theme="1"/>
      <name val="Arial"/>
      <family val="2"/>
    </font>
    <font>
      <sz val="11"/>
      <name val="Arial"/>
      <family val="2"/>
    </font>
    <font>
      <sz val="11"/>
      <color theme="6" tint="0.59999389629810485"/>
      <name val="Calibri"/>
      <family val="2"/>
      <scheme val="minor"/>
    </font>
    <font>
      <sz val="12"/>
      <color theme="1"/>
      <name val="Calibri"/>
      <family val="2"/>
      <scheme val="minor"/>
    </font>
    <font>
      <vertAlign val="subscript"/>
      <sz val="12"/>
      <color theme="1"/>
      <name val="Calibri"/>
      <family val="2"/>
    </font>
    <font>
      <sz val="7.5"/>
      <color theme="1"/>
      <name val="Calibri"/>
      <family val="2"/>
      <scheme val="minor"/>
    </font>
    <font>
      <sz val="11"/>
      <name val="Calibri"/>
      <family val="2"/>
      <scheme val="minor"/>
    </font>
    <font>
      <vertAlign val="superscript"/>
      <sz val="9.35"/>
      <color theme="1"/>
      <name val="Calibri"/>
      <family val="2"/>
    </font>
    <font>
      <sz val="11"/>
      <color rgb="FFFFFFFF"/>
      <name val="Calibri"/>
      <family val="2"/>
      <scheme val="minor"/>
    </font>
    <font>
      <b/>
      <i/>
      <sz val="12"/>
      <color theme="0"/>
      <name val="Calibri"/>
      <family val="2"/>
      <scheme val="minor"/>
    </font>
    <font>
      <sz val="11"/>
      <color indexed="8"/>
      <name val="Calibri"/>
    </font>
    <font>
      <sz val="10"/>
      <color indexed="8"/>
      <name val="Arial"/>
    </font>
  </fonts>
  <fills count="36">
    <fill>
      <patternFill patternType="none"/>
    </fill>
    <fill>
      <patternFill patternType="gray125"/>
    </fill>
    <fill>
      <patternFill patternType="solid">
        <fgColor theme="0" tint="-0.499984740745262"/>
        <bgColor indexed="64"/>
      </patternFill>
    </fill>
    <fill>
      <patternFill patternType="solid">
        <fgColor theme="0" tint="-4.9989318521683403E-2"/>
        <bgColor indexed="64"/>
      </patternFill>
    </fill>
    <fill>
      <patternFill patternType="solid">
        <fgColor theme="0" tint="-0.14999847407452621"/>
        <bgColor indexed="64"/>
      </patternFill>
    </fill>
    <fill>
      <patternFill patternType="lightUp">
        <fgColor theme="0"/>
        <bgColor theme="0" tint="-0.24994659260841701"/>
      </patternFill>
    </fill>
    <fill>
      <patternFill patternType="solid">
        <fgColor theme="0"/>
        <bgColor indexed="64"/>
      </patternFill>
    </fill>
    <fill>
      <patternFill patternType="solid">
        <fgColor theme="0"/>
        <bgColor rgb="FFFFFFFF"/>
      </patternFill>
    </fill>
    <fill>
      <patternFill patternType="solid">
        <fgColor theme="6"/>
        <bgColor indexed="64"/>
      </patternFill>
    </fill>
    <fill>
      <patternFill patternType="solid">
        <fgColor theme="6" tint="0.59996337778862885"/>
        <bgColor indexed="64"/>
      </patternFill>
    </fill>
    <fill>
      <patternFill patternType="solid">
        <fgColor theme="3" tint="-0.24994659260841701"/>
        <bgColor indexed="64"/>
      </patternFill>
    </fill>
    <fill>
      <patternFill patternType="solid">
        <fgColor theme="3" tint="0.39994506668294322"/>
        <bgColor indexed="64"/>
      </patternFill>
    </fill>
    <fill>
      <patternFill patternType="solid">
        <fgColor theme="3" tint="0.59996337778862885"/>
        <bgColor indexed="64"/>
      </patternFill>
    </fill>
    <fill>
      <patternFill patternType="solid">
        <fgColor theme="3" tint="0.79998168889431442"/>
        <bgColor indexed="64"/>
      </patternFill>
    </fill>
    <fill>
      <patternFill patternType="solid">
        <fgColor theme="8"/>
        <bgColor indexed="64"/>
      </patternFill>
    </fill>
    <fill>
      <patternFill patternType="solid">
        <fgColor theme="8" tint="0.39994506668294322"/>
        <bgColor indexed="64"/>
      </patternFill>
    </fill>
    <fill>
      <patternFill patternType="solid">
        <fgColor rgb="FFED59A3"/>
        <bgColor rgb="FFFF99CC"/>
      </patternFill>
    </fill>
    <fill>
      <patternFill patternType="solid">
        <fgColor rgb="FFF286BC"/>
        <bgColor indexed="64"/>
      </patternFill>
    </fill>
    <fill>
      <patternFill patternType="solid">
        <fgColor rgb="FFFBDDEC"/>
        <bgColor indexed="64"/>
      </patternFill>
    </fill>
    <fill>
      <patternFill patternType="solid">
        <fgColor rgb="FFF7B7D7"/>
        <bgColor indexed="64"/>
      </patternFill>
    </fill>
    <fill>
      <patternFill patternType="solid">
        <fgColor rgb="FF20DA4B"/>
        <bgColor indexed="64"/>
      </patternFill>
    </fill>
    <fill>
      <patternFill patternType="solid">
        <fgColor rgb="FFA1F1B4"/>
        <bgColor indexed="64"/>
      </patternFill>
    </fill>
    <fill>
      <patternFill patternType="solid">
        <fgColor rgb="FF5BE77C"/>
        <bgColor indexed="64"/>
      </patternFill>
    </fill>
    <fill>
      <patternFill patternType="solid">
        <fgColor rgb="FF98F0AD"/>
        <bgColor indexed="64"/>
      </patternFill>
    </fill>
    <fill>
      <patternFill patternType="solid">
        <fgColor rgb="FFB6F4C5"/>
        <bgColor indexed="64"/>
      </patternFill>
    </fill>
    <fill>
      <patternFill patternType="solid">
        <fgColor rgb="FFD0F8DA"/>
        <bgColor indexed="64"/>
      </patternFill>
    </fill>
    <fill>
      <patternFill patternType="solid">
        <fgColor theme="5"/>
        <bgColor indexed="64"/>
      </patternFill>
    </fill>
    <fill>
      <patternFill patternType="solid">
        <fgColor theme="5" tint="0.79998168889431442"/>
        <bgColor indexed="64"/>
      </patternFill>
    </fill>
    <fill>
      <patternFill patternType="solid">
        <fgColor theme="7"/>
        <bgColor indexed="64"/>
      </patternFill>
    </fill>
    <fill>
      <patternFill patternType="solid">
        <fgColor theme="1" tint="9.9948118533890809E-2"/>
        <bgColor indexed="64"/>
      </patternFill>
    </fill>
    <fill>
      <patternFill patternType="solid">
        <fgColor theme="0" tint="-9.9948118533890809E-2"/>
        <bgColor indexed="64"/>
      </patternFill>
    </fill>
    <fill>
      <patternFill patternType="solid">
        <fgColor theme="0" tint="-0.24994659260841701"/>
        <bgColor indexed="64"/>
      </patternFill>
    </fill>
    <fill>
      <patternFill patternType="solid">
        <fgColor theme="7" tint="0.39994506668294322"/>
        <bgColor indexed="64"/>
      </patternFill>
    </fill>
    <fill>
      <patternFill patternType="solid">
        <fgColor theme="3"/>
        <bgColor indexed="64"/>
      </patternFill>
    </fill>
    <fill>
      <patternFill patternType="solid">
        <fgColor theme="5" tint="0.59996337778862885"/>
        <bgColor indexed="64"/>
      </patternFill>
    </fill>
    <fill>
      <patternFill patternType="solid">
        <fgColor rgb="FFF8F8F8"/>
        <bgColor indexed="64"/>
      </patternFill>
    </fill>
  </fills>
  <borders count="68">
    <border>
      <left/>
      <right/>
      <top/>
      <bottom/>
      <diagonal/>
    </border>
    <border>
      <left style="thin">
        <color auto="1"/>
      </left>
      <right style="thin">
        <color auto="1"/>
      </right>
      <top style="thin">
        <color auto="1"/>
      </top>
      <bottom style="thin">
        <color auto="1"/>
      </bottom>
      <diagonal/>
    </border>
    <border>
      <left/>
      <right/>
      <top style="medium">
        <color auto="1"/>
      </top>
      <bottom/>
      <diagonal/>
    </border>
    <border>
      <left/>
      <right/>
      <top/>
      <bottom style="medium">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14993743705557422"/>
      </left>
      <right/>
      <top style="thin">
        <color theme="0" tint="-0.14993743705557422"/>
      </top>
      <bottom style="thin">
        <color theme="0" tint="-0.14993743705557422"/>
      </bottom>
      <diagonal/>
    </border>
    <border>
      <left/>
      <right/>
      <top style="thin">
        <color theme="0" tint="-0.14993743705557422"/>
      </top>
      <bottom style="thin">
        <color theme="0" tint="-0.14993743705557422"/>
      </bottom>
      <diagonal/>
    </border>
    <border>
      <left/>
      <right style="thin">
        <color theme="0" tint="-0.14993743705557422"/>
      </right>
      <top style="thin">
        <color theme="0" tint="-0.14993743705557422"/>
      </top>
      <bottom style="thin">
        <color theme="0" tint="-0.14993743705557422"/>
      </bottom>
      <diagonal/>
    </border>
    <border>
      <left/>
      <right/>
      <top style="thin">
        <color theme="0" tint="-0.14996795556505021"/>
      </top>
      <bottom style="thin">
        <color theme="0" tint="-0.14996795556505021"/>
      </bottom>
      <diagonal/>
    </border>
    <border>
      <left/>
      <right style="thin">
        <color theme="0" tint="-0.14996795556505021"/>
      </right>
      <top style="thin">
        <color theme="0" tint="-0.14996795556505021"/>
      </top>
      <bottom style="thin">
        <color theme="0" tint="-0.14996795556505021"/>
      </bottom>
      <diagonal/>
    </border>
    <border>
      <left style="thin">
        <color theme="0" tint="-0.14996795556505021"/>
      </left>
      <right/>
      <top style="thin">
        <color theme="0" tint="-0.14996795556505021"/>
      </top>
      <bottom style="thin">
        <color theme="0" tint="-0.14996795556505021"/>
      </bottom>
      <diagonal/>
    </border>
    <border>
      <left/>
      <right/>
      <top style="thin">
        <color auto="1"/>
      </top>
      <bottom/>
      <diagonal/>
    </border>
    <border>
      <left style="thin">
        <color rgb="FF9E7800"/>
      </left>
      <right/>
      <top style="thin">
        <color auto="1"/>
      </top>
      <bottom/>
      <diagonal/>
    </border>
    <border>
      <left/>
      <right style="thin">
        <color rgb="FF9E7800"/>
      </right>
      <top style="thin">
        <color auto="1"/>
      </top>
      <bottom/>
      <diagonal/>
    </border>
    <border>
      <left style="thin">
        <color theme="0" tint="-0.24994659260841701"/>
      </left>
      <right/>
      <top/>
      <bottom style="thin">
        <color theme="0" tint="-0.24994659260841701"/>
      </bottom>
      <diagonal/>
    </border>
    <border>
      <left style="thin">
        <color theme="0" tint="-0.499984740745262"/>
      </left>
      <right/>
      <top/>
      <bottom/>
      <diagonal/>
    </border>
    <border>
      <left/>
      <right style="thin">
        <color theme="0" tint="-0.499984740745262"/>
      </right>
      <top/>
      <bottom/>
      <diagonal/>
    </border>
    <border>
      <left style="thin">
        <color theme="0" tint="-0.24994659260841701"/>
      </left>
      <right/>
      <top style="thin">
        <color theme="0" tint="-0.24994659260841701"/>
      </top>
      <bottom style="thin">
        <color theme="0" tint="-0.24994659260841701"/>
      </bottom>
      <diagonal/>
    </border>
    <border>
      <left style="thin">
        <color theme="0" tint="-0.24994659260841701"/>
      </left>
      <right/>
      <top style="thin">
        <color theme="0" tint="-0.24994659260841701"/>
      </top>
      <bottom/>
      <diagonal/>
    </border>
    <border>
      <left/>
      <right/>
      <top style="thick">
        <color auto="1"/>
      </top>
      <bottom/>
      <diagonal/>
    </border>
    <border>
      <left/>
      <right style="thin">
        <color auto="1"/>
      </right>
      <top style="medium">
        <color auto="1"/>
      </top>
      <bottom style="thin">
        <color theme="0" tint="-0.24994659260841701"/>
      </bottom>
      <diagonal/>
    </border>
    <border>
      <left style="thin">
        <color auto="1"/>
      </left>
      <right style="thin">
        <color auto="1"/>
      </right>
      <top/>
      <bottom/>
      <diagonal/>
    </border>
    <border>
      <left style="thin">
        <color auto="1"/>
      </left>
      <right/>
      <top/>
      <bottom/>
      <diagonal/>
    </border>
    <border>
      <left/>
      <right style="thin">
        <color auto="1"/>
      </right>
      <top style="thin">
        <color theme="0" tint="-0.24994659260841701"/>
      </top>
      <bottom style="thin">
        <color theme="0" tint="-0.24994659260841701"/>
      </bottom>
      <diagonal/>
    </border>
    <border>
      <left/>
      <right style="thin">
        <color auto="1"/>
      </right>
      <top style="thin">
        <color theme="0" tint="-0.24994659260841701"/>
      </top>
      <bottom style="medium">
        <color auto="1"/>
      </bottom>
      <diagonal/>
    </border>
    <border>
      <left style="thin">
        <color auto="1"/>
      </left>
      <right style="thin">
        <color theme="0" tint="-0.24994659260841701"/>
      </right>
      <top style="medium">
        <color auto="1"/>
      </top>
      <bottom style="thin">
        <color theme="0" tint="-0.24994659260841701"/>
      </bottom>
      <diagonal/>
    </border>
    <border>
      <left style="thin">
        <color auto="1"/>
      </left>
      <right style="thin">
        <color theme="0" tint="-0.24994659260841701"/>
      </right>
      <top style="thin">
        <color theme="0" tint="-0.24994659260841701"/>
      </top>
      <bottom style="thin">
        <color theme="0" tint="-0.24994659260841701"/>
      </bottom>
      <diagonal/>
    </border>
    <border>
      <left style="thin">
        <color auto="1"/>
      </left>
      <right style="thin">
        <color theme="0" tint="-0.24994659260841701"/>
      </right>
      <top style="thin">
        <color theme="0" tint="-0.24994659260841701"/>
      </top>
      <bottom style="medium">
        <color auto="1"/>
      </bottom>
      <diagonal/>
    </border>
    <border>
      <left/>
      <right style="thick">
        <color auto="1"/>
      </right>
      <top/>
      <bottom/>
      <diagonal/>
    </border>
    <border>
      <left style="thick">
        <color auto="1"/>
      </left>
      <right/>
      <top/>
      <bottom/>
      <diagonal/>
    </border>
    <border>
      <left/>
      <right style="thick">
        <color auto="1"/>
      </right>
      <top style="thick">
        <color auto="1"/>
      </top>
      <bottom/>
      <diagonal/>
    </border>
    <border>
      <left style="thick">
        <color auto="1"/>
      </left>
      <right/>
      <top style="thick">
        <color auto="1"/>
      </top>
      <bottom/>
      <diagonal/>
    </border>
    <border>
      <left style="thin">
        <color auto="1"/>
      </left>
      <right style="thick">
        <color auto="1"/>
      </right>
      <top/>
      <bottom/>
      <diagonal/>
    </border>
    <border>
      <left/>
      <right style="thin">
        <color auto="1"/>
      </right>
      <top/>
      <bottom/>
      <diagonal/>
    </border>
    <border>
      <left style="thin">
        <color indexed="22"/>
      </left>
      <right style="thin">
        <color indexed="22"/>
      </right>
      <top style="thin">
        <color indexed="22"/>
      </top>
      <bottom style="thin">
        <color indexed="22"/>
      </bottom>
      <diagonal/>
    </border>
    <border>
      <left/>
      <right style="thin">
        <color auto="1"/>
      </right>
      <top style="medium">
        <color auto="1"/>
      </top>
      <bottom/>
      <diagonal/>
    </border>
    <border>
      <left style="thin">
        <color theme="0" tint="-0.14993743705557422"/>
      </left>
      <right style="thin">
        <color theme="0" tint="-0.14993743705557422"/>
      </right>
      <top style="thin">
        <color theme="0" tint="-0.14993743705557422"/>
      </top>
      <bottom style="thin">
        <color theme="0" tint="-0.14993743705557422"/>
      </bottom>
      <diagonal/>
    </border>
    <border>
      <left style="thin">
        <color theme="0" tint="-0.14990691854609822"/>
      </left>
      <right style="thin">
        <color theme="0" tint="-0.14990691854609822"/>
      </right>
      <top style="thin">
        <color theme="0" tint="-0.14990691854609822"/>
      </top>
      <bottom style="thin">
        <color theme="0" tint="-0.14990691854609822"/>
      </bottom>
      <diagonal/>
    </border>
    <border>
      <left style="thin">
        <color theme="0" tint="-0.14993743705557422"/>
      </left>
      <right style="thin">
        <color theme="0" tint="-0.14993743705557422"/>
      </right>
      <top style="thin">
        <color theme="0" tint="-0.14993743705557422"/>
      </top>
      <bottom/>
      <diagonal/>
    </border>
    <border>
      <left style="thin">
        <color theme="0" tint="-0.14990691854609822"/>
      </left>
      <right style="thin">
        <color theme="0" tint="-0.14990691854609822"/>
      </right>
      <top style="thin">
        <color theme="0" tint="-0.14990691854609822"/>
      </top>
      <bottom/>
      <diagonal/>
    </border>
    <border>
      <left style="thin">
        <color theme="0" tint="-0.14990691854609822"/>
      </left>
      <right/>
      <top style="thin">
        <color theme="0" tint="-0.14990691854609822"/>
      </top>
      <bottom style="thin">
        <color theme="0" tint="-0.14990691854609822"/>
      </bottom>
      <diagonal/>
    </border>
    <border>
      <left/>
      <right/>
      <top style="thin">
        <color theme="0" tint="-0.14990691854609822"/>
      </top>
      <bottom style="thin">
        <color theme="0" tint="-0.14990691854609822"/>
      </bottom>
      <diagonal/>
    </border>
    <border>
      <left/>
      <right style="thin">
        <color theme="0" tint="-0.1498458815271462"/>
      </right>
      <top style="thin">
        <color theme="0" tint="-0.14990691854609822"/>
      </top>
      <bottom style="thin">
        <color theme="0" tint="-0.14990691854609822"/>
      </bottom>
      <diagonal/>
    </border>
    <border>
      <left/>
      <right/>
      <top style="thin">
        <color auto="1"/>
      </top>
      <bottom style="thin">
        <color rgb="FFF8F8F8"/>
      </bottom>
      <diagonal/>
    </border>
    <border>
      <left/>
      <right/>
      <top/>
      <bottom style="thin">
        <color rgb="FFF8F8F8"/>
      </bottom>
      <diagonal/>
    </border>
    <border>
      <left/>
      <right/>
      <top style="thin">
        <color rgb="FFF8F8F8"/>
      </top>
      <bottom/>
      <diagonal/>
    </border>
    <border>
      <left/>
      <right/>
      <top style="medium">
        <color rgb="FFFFEFEF"/>
      </top>
      <bottom/>
      <diagonal/>
    </border>
    <border>
      <left/>
      <right/>
      <top style="medium">
        <color rgb="FFF8F8F8"/>
      </top>
      <bottom/>
      <diagonal/>
    </border>
    <border>
      <left/>
      <right/>
      <top style="medium">
        <color rgb="FFFFFFE5"/>
      </top>
      <bottom/>
      <diagonal/>
    </border>
    <border>
      <left/>
      <right/>
      <top style="medium">
        <color rgb="FFFFFBEF"/>
      </top>
      <bottom/>
      <diagonal/>
    </border>
    <border>
      <left style="thin">
        <color theme="0" tint="-0.24994659260841701"/>
      </left>
      <right/>
      <top style="thin">
        <color theme="0" tint="-4.9989318521683403E-2"/>
      </top>
      <bottom/>
      <diagonal/>
    </border>
    <border>
      <left/>
      <right/>
      <top/>
      <bottom style="thin">
        <color theme="3" tint="-0.499984740745262"/>
      </bottom>
      <diagonal/>
    </border>
    <border>
      <left style="thin">
        <color theme="0" tint="-0.24994659260841701"/>
      </left>
      <right/>
      <top style="medium">
        <color theme="1"/>
      </top>
      <bottom/>
      <diagonal/>
    </border>
    <border>
      <left/>
      <right style="thin">
        <color theme="1"/>
      </right>
      <top style="medium">
        <color theme="1"/>
      </top>
      <bottom/>
      <diagonal/>
    </border>
    <border>
      <left style="thin">
        <color theme="0" tint="-0.24994659260841701"/>
      </left>
      <right/>
      <top/>
      <bottom/>
      <diagonal/>
    </border>
    <border>
      <left style="thin">
        <color theme="0" tint="-0.24994659260841701"/>
      </left>
      <right/>
      <top/>
      <bottom style="medium">
        <color auto="1"/>
      </bottom>
      <diagonal/>
    </border>
    <border>
      <left/>
      <right style="thin">
        <color auto="1"/>
      </right>
      <top/>
      <bottom style="medium">
        <color auto="1"/>
      </bottom>
      <diagonal/>
    </border>
    <border>
      <left style="thin">
        <color theme="0" tint="-0.24994659260841701"/>
      </left>
      <right/>
      <top style="medium">
        <color auto="1"/>
      </top>
      <bottom/>
      <diagonal/>
    </border>
    <border>
      <left style="thin">
        <color theme="0" tint="-0.24994659260841701"/>
      </left>
      <right style="thin">
        <color auto="1"/>
      </right>
      <top style="medium">
        <color auto="1"/>
      </top>
      <bottom/>
      <diagonal/>
    </border>
    <border>
      <left style="thin">
        <color theme="0" tint="-0.24994659260841701"/>
      </left>
      <right style="thin">
        <color auto="1"/>
      </right>
      <top/>
      <bottom style="medium">
        <color auto="1"/>
      </bottom>
      <diagonal/>
    </border>
    <border>
      <left style="thin">
        <color indexed="64"/>
      </left>
      <right style="thin">
        <color indexed="64"/>
      </right>
      <top style="thin">
        <color indexed="64"/>
      </top>
      <bottom style="thin">
        <color indexed="64"/>
      </bottom>
      <diagonal/>
    </border>
    <border>
      <left style="thin">
        <color indexed="22"/>
      </left>
      <right style="thin">
        <color indexed="22"/>
      </right>
      <top style="thin">
        <color indexed="22"/>
      </top>
      <bottom style="thin">
        <color indexed="22"/>
      </bottom>
      <diagonal/>
    </border>
  </borders>
  <cellStyleXfs count="7">
    <xf numFmtId="0" fontId="0" fillId="0" borderId="0"/>
    <xf numFmtId="167" fontId="3" fillId="0" borderId="0" applyFont="0" applyFill="0" applyBorder="0" applyAlignment="0" applyProtection="0"/>
    <xf numFmtId="0" fontId="26" fillId="0" borderId="0"/>
    <xf numFmtId="0" fontId="5" fillId="0" borderId="0"/>
    <xf numFmtId="0" fontId="5" fillId="0" borderId="0"/>
    <xf numFmtId="0" fontId="60" fillId="0" borderId="0"/>
    <xf numFmtId="0" fontId="60" fillId="0" borderId="0"/>
  </cellStyleXfs>
  <cellXfs count="399">
    <xf numFmtId="0" fontId="0" fillId="0" borderId="0" xfId="0"/>
    <xf numFmtId="14" fontId="0" fillId="0" borderId="0" xfId="0" applyNumberFormat="1"/>
    <xf numFmtId="0" fontId="0" fillId="0" borderId="0" xfId="0" applyFont="1" applyFill="1"/>
    <xf numFmtId="0" fontId="0" fillId="0" borderId="0" xfId="0" applyFill="1"/>
    <xf numFmtId="0" fontId="7" fillId="0" borderId="0" xfId="0" applyFont="1" applyAlignment="1">
      <alignment vertical="top"/>
    </xf>
    <xf numFmtId="0" fontId="8" fillId="0" borderId="0" xfId="0" applyFont="1" applyAlignment="1">
      <alignment horizontal="left" vertical="top"/>
    </xf>
    <xf numFmtId="0" fontId="9" fillId="0" borderId="0" xfId="0" applyFont="1" applyAlignment="1">
      <alignment vertical="top"/>
    </xf>
    <xf numFmtId="0" fontId="9" fillId="0" borderId="0" xfId="0" applyFont="1" applyAlignment="1">
      <alignment horizontal="center" vertical="top"/>
    </xf>
    <xf numFmtId="0" fontId="9" fillId="0" borderId="35" xfId="0" applyFont="1" applyBorder="1" applyAlignment="1">
      <alignment vertical="top"/>
    </xf>
    <xf numFmtId="0" fontId="9" fillId="0" borderId="0" xfId="0" applyFont="1" applyBorder="1" applyAlignment="1">
      <alignment vertical="top"/>
    </xf>
    <xf numFmtId="0" fontId="9" fillId="0" borderId="34" xfId="0" applyFont="1" applyBorder="1" applyAlignment="1">
      <alignment vertical="top"/>
    </xf>
    <xf numFmtId="0" fontId="9" fillId="0" borderId="0" xfId="0" applyFont="1"/>
    <xf numFmtId="0" fontId="10" fillId="0" borderId="0" xfId="0" applyFont="1" applyAlignment="1">
      <alignment horizontal="left" vertical="top"/>
    </xf>
    <xf numFmtId="0" fontId="11" fillId="0" borderId="0" xfId="0" applyFont="1" applyBorder="1"/>
    <xf numFmtId="0" fontId="11" fillId="0" borderId="0" xfId="0" applyFont="1" applyBorder="1" applyAlignment="1">
      <alignment horizontal="center"/>
    </xf>
    <xf numFmtId="3" fontId="9" fillId="0" borderId="0" xfId="0" applyNumberFormat="1" applyFont="1"/>
    <xf numFmtId="0" fontId="9" fillId="0" borderId="0" xfId="0" applyFont="1" applyBorder="1"/>
    <xf numFmtId="0" fontId="9" fillId="0" borderId="0" xfId="0" applyFont="1" applyBorder="1" applyAlignment="1">
      <alignment horizontal="center"/>
    </xf>
    <xf numFmtId="0" fontId="9" fillId="0" borderId="0" xfId="0" applyFont="1" applyBorder="1" applyAlignment="1">
      <alignment horizontal="centerContinuous" vertical="top"/>
    </xf>
    <xf numFmtId="0" fontId="9" fillId="0" borderId="0" xfId="0" applyFont="1" applyAlignment="1">
      <alignment horizontal="left" vertical="top"/>
    </xf>
    <xf numFmtId="0" fontId="7" fillId="0" borderId="0" xfId="0" applyFont="1" applyFill="1" applyAlignment="1">
      <alignment vertical="top"/>
    </xf>
    <xf numFmtId="0" fontId="10" fillId="0" borderId="0" xfId="0" applyFont="1" applyFill="1" applyAlignment="1">
      <alignment horizontal="left" vertical="top"/>
    </xf>
    <xf numFmtId="0" fontId="9" fillId="0" borderId="0" xfId="0" applyFont="1" applyFill="1" applyAlignment="1">
      <alignment vertical="top"/>
    </xf>
    <xf numFmtId="0" fontId="9" fillId="0" borderId="0" xfId="0" applyFont="1" applyFill="1" applyBorder="1" applyAlignment="1">
      <alignment horizontal="center"/>
    </xf>
    <xf numFmtId="0" fontId="9" fillId="0" borderId="0" xfId="0" applyFont="1" applyFill="1" applyAlignment="1">
      <alignment horizontal="left" vertical="top"/>
    </xf>
    <xf numFmtId="0" fontId="12" fillId="0" borderId="0" xfId="0" applyFont="1" applyFill="1" applyBorder="1" applyAlignment="1">
      <alignment horizontal="centerContinuous" vertical="top"/>
    </xf>
    <xf numFmtId="0" fontId="7" fillId="0" borderId="0" xfId="0" applyFont="1" applyFill="1" applyBorder="1" applyAlignment="1">
      <alignment horizontal="centerContinuous" vertical="top"/>
    </xf>
    <xf numFmtId="0" fontId="9" fillId="0" borderId="35" xfId="0" applyFont="1" applyFill="1" applyBorder="1" applyAlignment="1">
      <alignment vertical="top"/>
    </xf>
    <xf numFmtId="0" fontId="9" fillId="0" borderId="0" xfId="0" applyFont="1" applyFill="1" applyBorder="1" applyAlignment="1">
      <alignment vertical="top"/>
    </xf>
    <xf numFmtId="0" fontId="9" fillId="0" borderId="34" xfId="0" applyFont="1" applyFill="1" applyBorder="1" applyAlignment="1">
      <alignment vertical="top"/>
    </xf>
    <xf numFmtId="0" fontId="9" fillId="3" borderId="10" xfId="0" applyFont="1" applyFill="1" applyBorder="1" applyAlignment="1">
      <alignment horizontal="center"/>
    </xf>
    <xf numFmtId="0" fontId="15" fillId="0" borderId="28" xfId="0" applyFont="1" applyFill="1" applyBorder="1" applyAlignment="1">
      <alignment horizontal="left" vertical="top"/>
    </xf>
    <xf numFmtId="0" fontId="16" fillId="0" borderId="0" xfId="0" applyFont="1" applyAlignment="1">
      <alignment horizontal="left" vertical="top"/>
    </xf>
    <xf numFmtId="0" fontId="9" fillId="0" borderId="0" xfId="0" applyFont="1" applyFill="1" applyBorder="1"/>
    <xf numFmtId="0" fontId="7" fillId="0" borderId="0" xfId="0" applyFont="1" applyBorder="1"/>
    <xf numFmtId="0" fontId="9" fillId="0" borderId="35" xfId="0" applyFont="1" applyBorder="1"/>
    <xf numFmtId="0" fontId="9" fillId="0" borderId="34" xfId="0" applyFont="1" applyBorder="1"/>
    <xf numFmtId="0" fontId="9" fillId="4" borderId="10" xfId="0" applyFont="1" applyFill="1" applyBorder="1" applyAlignment="1">
      <alignment horizontal="center"/>
    </xf>
    <xf numFmtId="0" fontId="9" fillId="0" borderId="24" xfId="0" applyFont="1" applyFill="1" applyBorder="1" applyAlignment="1">
      <alignment horizontal="center"/>
    </xf>
    <xf numFmtId="0" fontId="8" fillId="0" borderId="0" xfId="0" applyFont="1" applyFill="1" applyBorder="1" applyAlignment="1">
      <alignment vertical="center"/>
    </xf>
    <xf numFmtId="0" fontId="18" fillId="0" borderId="0" xfId="0" applyFont="1" applyFill="1" applyBorder="1"/>
    <xf numFmtId="0" fontId="18" fillId="0" borderId="0" xfId="0" applyFont="1" applyFill="1" applyBorder="1" applyAlignment="1">
      <alignment horizontal="center"/>
    </xf>
    <xf numFmtId="165" fontId="19" fillId="0" borderId="0" xfId="0" applyNumberFormat="1" applyFont="1"/>
    <xf numFmtId="165" fontId="19" fillId="0" borderId="35" xfId="0" applyNumberFormat="1" applyFont="1" applyBorder="1"/>
    <xf numFmtId="0" fontId="9" fillId="0" borderId="0" xfId="0" applyFont="1" applyFill="1"/>
    <xf numFmtId="0" fontId="7" fillId="0" borderId="0" xfId="0" applyFont="1"/>
    <xf numFmtId="0" fontId="10" fillId="0" borderId="0" xfId="0" applyFont="1" applyAlignment="1">
      <alignment horizontal="left"/>
    </xf>
    <xf numFmtId="0" fontId="9" fillId="0" borderId="0" xfId="0" applyFont="1" applyAlignment="1">
      <alignment horizontal="center"/>
    </xf>
    <xf numFmtId="0" fontId="17" fillId="0" borderId="25" xfId="0" applyFont="1" applyFill="1" applyBorder="1" applyAlignment="1">
      <alignment horizontal="left"/>
    </xf>
    <xf numFmtId="0" fontId="19" fillId="0" borderId="25" xfId="0" applyFont="1" applyFill="1" applyBorder="1"/>
    <xf numFmtId="0" fontId="19" fillId="0" borderId="25" xfId="0" applyFont="1" applyFill="1" applyBorder="1" applyAlignment="1">
      <alignment horizontal="center"/>
    </xf>
    <xf numFmtId="0" fontId="19" fillId="0" borderId="37" xfId="0" applyFont="1" applyFill="1" applyBorder="1"/>
    <xf numFmtId="0" fontId="19" fillId="0" borderId="36" xfId="0" applyFont="1" applyFill="1" applyBorder="1"/>
    <xf numFmtId="0" fontId="10" fillId="0" borderId="2" xfId="0" applyFont="1" applyBorder="1" applyAlignment="1">
      <alignment horizontal="left"/>
    </xf>
    <xf numFmtId="0" fontId="9" fillId="0" borderId="2" xfId="0" applyFont="1" applyBorder="1" applyAlignment="1">
      <alignment horizontal="left"/>
    </xf>
    <xf numFmtId="0" fontId="9" fillId="3" borderId="26" xfId="0" applyFont="1" applyFill="1" applyBorder="1" applyAlignment="1">
      <alignment horizontal="center"/>
    </xf>
    <xf numFmtId="0" fontId="9" fillId="0" borderId="27" xfId="0" applyFont="1" applyBorder="1"/>
    <xf numFmtId="165" fontId="9" fillId="0" borderId="2" xfId="0" applyNumberFormat="1" applyFont="1" applyBorder="1"/>
    <xf numFmtId="165" fontId="9" fillId="0" borderId="27" xfId="0" applyNumberFormat="1" applyFont="1" applyBorder="1"/>
    <xf numFmtId="165" fontId="9" fillId="0" borderId="35" xfId="0" applyNumberFormat="1" applyFont="1" applyBorder="1"/>
    <xf numFmtId="165" fontId="9" fillId="0" borderId="0" xfId="0" applyNumberFormat="1" applyFont="1" applyBorder="1"/>
    <xf numFmtId="165" fontId="9" fillId="0" borderId="38" xfId="0" applyNumberFormat="1" applyFont="1" applyBorder="1"/>
    <xf numFmtId="0" fontId="10" fillId="0" borderId="0" xfId="0" applyFont="1" applyBorder="1" applyAlignment="1">
      <alignment horizontal="left"/>
    </xf>
    <xf numFmtId="0" fontId="9" fillId="0" borderId="0" xfId="0" applyFont="1" applyBorder="1" applyAlignment="1">
      <alignment horizontal="left"/>
    </xf>
    <xf numFmtId="0" fontId="9" fillId="3" borderId="29" xfId="0" applyFont="1" applyFill="1" applyBorder="1" applyAlignment="1">
      <alignment horizontal="center"/>
    </xf>
    <xf numFmtId="165" fontId="9" fillId="0" borderId="39" xfId="0" applyNumberFormat="1" applyFont="1" applyBorder="1"/>
    <xf numFmtId="0" fontId="10" fillId="0" borderId="3" xfId="0" applyFont="1" applyBorder="1" applyAlignment="1">
      <alignment horizontal="left"/>
    </xf>
    <xf numFmtId="0" fontId="9" fillId="0" borderId="3" xfId="0" applyFont="1" applyBorder="1" applyAlignment="1">
      <alignment horizontal="left"/>
    </xf>
    <xf numFmtId="0" fontId="9" fillId="3" borderId="30" xfId="0" applyFont="1" applyFill="1" applyBorder="1" applyAlignment="1">
      <alignment horizontal="center"/>
    </xf>
    <xf numFmtId="165" fontId="9" fillId="0" borderId="3" xfId="0" applyNumberFormat="1" applyFont="1" applyBorder="1"/>
    <xf numFmtId="165" fontId="9" fillId="0" borderId="0" xfId="0" applyNumberFormat="1" applyFont="1"/>
    <xf numFmtId="165" fontId="9" fillId="0" borderId="0" xfId="0" applyNumberFormat="1" applyFont="1" applyAlignment="1">
      <alignment horizontal="center"/>
    </xf>
    <xf numFmtId="165" fontId="9" fillId="0" borderId="34" xfId="0" applyNumberFormat="1" applyFont="1" applyBorder="1"/>
    <xf numFmtId="0" fontId="17" fillId="0" borderId="0" xfId="0" applyFont="1" applyAlignment="1">
      <alignment horizontal="left"/>
    </xf>
    <xf numFmtId="0" fontId="19" fillId="0" borderId="0" xfId="0" applyFont="1"/>
    <xf numFmtId="0" fontId="19" fillId="0" borderId="0" xfId="0" applyFont="1" applyAlignment="1">
      <alignment horizontal="center"/>
    </xf>
    <xf numFmtId="0" fontId="19" fillId="0" borderId="0" xfId="0" applyFont="1" applyBorder="1"/>
    <xf numFmtId="165" fontId="19" fillId="0" borderId="0" xfId="0" applyNumberFormat="1" applyFont="1" applyBorder="1"/>
    <xf numFmtId="165" fontId="19" fillId="0" borderId="0" xfId="0" applyNumberFormat="1" applyFont="1" applyAlignment="1">
      <alignment horizontal="center"/>
    </xf>
    <xf numFmtId="165" fontId="19" fillId="0" borderId="34" xfId="0" applyNumberFormat="1" applyFont="1" applyBorder="1"/>
    <xf numFmtId="165" fontId="9" fillId="0" borderId="0" xfId="0" applyNumberFormat="1" applyFont="1" applyFill="1" applyBorder="1"/>
    <xf numFmtId="165" fontId="9" fillId="0" borderId="0" xfId="0" applyNumberFormat="1" applyFont="1" applyFill="1" applyBorder="1" applyAlignment="1">
      <alignment horizontal="center"/>
    </xf>
    <xf numFmtId="0" fontId="9" fillId="0" borderId="25" xfId="0" applyFont="1" applyBorder="1"/>
    <xf numFmtId="165" fontId="9" fillId="0" borderId="25" xfId="0" applyNumberFormat="1" applyFont="1" applyBorder="1"/>
    <xf numFmtId="165" fontId="19" fillId="0" borderId="0" xfId="0" applyNumberFormat="1" applyFont="1" applyFill="1" applyBorder="1" applyAlignment="1">
      <alignment horizontal="center"/>
    </xf>
    <xf numFmtId="165" fontId="9" fillId="0" borderId="28" xfId="0" applyNumberFormat="1" applyFont="1" applyBorder="1"/>
    <xf numFmtId="165" fontId="19" fillId="0" borderId="0" xfId="0" applyNumberFormat="1" applyFont="1" applyFill="1" applyBorder="1"/>
    <xf numFmtId="0" fontId="9" fillId="0" borderId="0" xfId="0" applyNumberFormat="1" applyFont="1"/>
    <xf numFmtId="0" fontId="19" fillId="0" borderId="0" xfId="0" applyNumberFormat="1" applyFont="1"/>
    <xf numFmtId="165" fontId="9" fillId="0" borderId="41" xfId="0" applyNumberFormat="1" applyFont="1" applyBorder="1"/>
    <xf numFmtId="3" fontId="7" fillId="0" borderId="0" xfId="0" applyNumberFormat="1" applyFont="1"/>
    <xf numFmtId="3" fontId="9" fillId="0" borderId="0" xfId="0" applyNumberFormat="1" applyFont="1" applyBorder="1"/>
    <xf numFmtId="165" fontId="7" fillId="0" borderId="0" xfId="0" applyNumberFormat="1" applyFont="1" applyFill="1" applyBorder="1"/>
    <xf numFmtId="0" fontId="7" fillId="0" borderId="0" xfId="0" applyFont="1" applyFill="1" applyBorder="1"/>
    <xf numFmtId="0" fontId="9" fillId="0" borderId="34" xfId="0" applyFont="1" applyFill="1" applyBorder="1"/>
    <xf numFmtId="0" fontId="9" fillId="0" borderId="35" xfId="0" applyFont="1" applyFill="1" applyBorder="1"/>
    <xf numFmtId="0" fontId="9" fillId="3" borderId="31" xfId="0" applyFont="1" applyFill="1" applyBorder="1" applyAlignment="1">
      <alignment horizontal="center"/>
    </xf>
    <xf numFmtId="0" fontId="9" fillId="3" borderId="32" xfId="0" applyFont="1" applyFill="1" applyBorder="1" applyAlignment="1">
      <alignment horizontal="center"/>
    </xf>
    <xf numFmtId="0" fontId="9" fillId="3" borderId="33" xfId="0" applyFont="1" applyFill="1" applyBorder="1" applyAlignment="1">
      <alignment horizontal="center"/>
    </xf>
    <xf numFmtId="164" fontId="9" fillId="3" borderId="31" xfId="0" applyNumberFormat="1" applyFont="1" applyFill="1" applyBorder="1" applyAlignment="1">
      <alignment horizontal="center"/>
    </xf>
    <xf numFmtId="165" fontId="9" fillId="5" borderId="0" xfId="0" applyNumberFormat="1" applyFont="1" applyFill="1" applyBorder="1"/>
    <xf numFmtId="165" fontId="9" fillId="5" borderId="3" xfId="0" applyNumberFormat="1" applyFont="1" applyFill="1" applyBorder="1"/>
    <xf numFmtId="165" fontId="9" fillId="0" borderId="2" xfId="0" applyNumberFormat="1" applyFont="1" applyFill="1" applyBorder="1"/>
    <xf numFmtId="165" fontId="9" fillId="0" borderId="27" xfId="0" applyNumberFormat="1" applyFont="1" applyFill="1" applyBorder="1"/>
    <xf numFmtId="1" fontId="9" fillId="0" borderId="0" xfId="0" applyNumberFormat="1" applyFont="1" applyBorder="1"/>
    <xf numFmtId="0" fontId="0" fillId="0" borderId="0" xfId="0" applyAlignment="1">
      <alignment horizontal="right"/>
    </xf>
    <xf numFmtId="0" fontId="18" fillId="0" borderId="0" xfId="0" applyFont="1" applyFill="1" applyBorder="1" applyAlignment="1">
      <alignment horizontal="left"/>
    </xf>
    <xf numFmtId="165" fontId="16" fillId="0" borderId="0" xfId="0" applyNumberFormat="1" applyFont="1"/>
    <xf numFmtId="165" fontId="16" fillId="0" borderId="35" xfId="0" applyNumberFormat="1" applyFont="1" applyBorder="1"/>
    <xf numFmtId="0" fontId="18" fillId="0" borderId="0" xfId="0" applyFont="1" applyFill="1" applyBorder="1" applyAlignment="1">
      <alignment horizontal="centerContinuous"/>
    </xf>
    <xf numFmtId="0" fontId="0" fillId="0" borderId="0" xfId="0" applyFont="1" applyBorder="1"/>
    <xf numFmtId="0" fontId="22" fillId="0" borderId="0" xfId="0" applyFont="1"/>
    <xf numFmtId="0" fontId="22" fillId="0" borderId="0" xfId="0" applyFont="1" applyFill="1" applyBorder="1"/>
    <xf numFmtId="0" fontId="27" fillId="0" borderId="0" xfId="0" applyFont="1"/>
    <xf numFmtId="0" fontId="27" fillId="0" borderId="0" xfId="0" applyFont="1" applyFill="1" applyAlignment="1">
      <alignment horizontal="right"/>
    </xf>
    <xf numFmtId="0" fontId="27" fillId="0" borderId="0" xfId="0" applyFont="1" applyAlignment="1">
      <alignment horizontal="right"/>
    </xf>
    <xf numFmtId="14" fontId="27" fillId="0" borderId="0" xfId="0" applyNumberFormat="1" applyFont="1" applyAlignment="1">
      <alignment horizontal="right"/>
    </xf>
    <xf numFmtId="0" fontId="27" fillId="0" borderId="0" xfId="0" applyFont="1" applyBorder="1" applyAlignment="1">
      <alignment horizontal="right"/>
    </xf>
    <xf numFmtId="0" fontId="27" fillId="0" borderId="0" xfId="0" applyFont="1" applyFill="1" applyBorder="1" applyAlignment="1">
      <alignment horizontal="right" vertical="top"/>
    </xf>
    <xf numFmtId="0" fontId="27" fillId="0" borderId="50" xfId="0" applyFont="1" applyFill="1" applyBorder="1" applyAlignment="1">
      <alignment horizontal="right" vertical="top"/>
    </xf>
    <xf numFmtId="0" fontId="27" fillId="0" borderId="0" xfId="0" applyFont="1" applyFill="1" applyBorder="1" applyAlignment="1">
      <alignment horizontal="center" vertical="top"/>
    </xf>
    <xf numFmtId="0" fontId="27" fillId="0" borderId="0" xfId="0" applyFont="1" applyAlignment="1"/>
    <xf numFmtId="0" fontId="27" fillId="0" borderId="51" xfId="0" applyFont="1" applyFill="1" applyBorder="1" applyAlignment="1">
      <alignment horizontal="right" vertical="top"/>
    </xf>
    <xf numFmtId="14" fontId="9" fillId="0" borderId="0" xfId="0" applyNumberFormat="1" applyFont="1" applyAlignment="1">
      <alignment vertical="top"/>
    </xf>
    <xf numFmtId="0" fontId="31" fillId="8" borderId="7" xfId="0" applyFont="1" applyFill="1" applyBorder="1" applyAlignment="1">
      <alignment horizontal="centerContinuous" vertical="top"/>
    </xf>
    <xf numFmtId="0" fontId="4" fillId="8" borderId="8" xfId="0" applyFont="1" applyFill="1" applyBorder="1" applyAlignment="1">
      <alignment horizontal="centerContinuous" vertical="top"/>
    </xf>
    <xf numFmtId="0" fontId="4" fillId="8" borderId="9" xfId="0" applyFont="1" applyFill="1" applyBorder="1" applyAlignment="1">
      <alignment horizontal="centerContinuous" vertical="top"/>
    </xf>
    <xf numFmtId="0" fontId="31" fillId="8" borderId="1" xfId="0" applyFont="1" applyFill="1" applyBorder="1" applyAlignment="1">
      <alignment horizontal="center" vertical="top" wrapText="1"/>
    </xf>
    <xf numFmtId="0" fontId="31" fillId="8" borderId="4" xfId="0" applyFont="1" applyFill="1" applyBorder="1" applyAlignment="1">
      <alignment horizontal="centerContinuous" vertical="top"/>
    </xf>
    <xf numFmtId="0" fontId="31" fillId="8" borderId="5" xfId="0" applyFont="1" applyFill="1" applyBorder="1" applyAlignment="1">
      <alignment horizontal="centerContinuous" vertical="top"/>
    </xf>
    <xf numFmtId="0" fontId="31" fillId="8" borderId="6" xfId="0" applyFont="1" applyFill="1" applyBorder="1" applyAlignment="1">
      <alignment horizontal="centerContinuous" vertical="top"/>
    </xf>
    <xf numFmtId="0" fontId="7" fillId="8" borderId="6" xfId="0" applyFont="1" applyFill="1" applyBorder="1" applyAlignment="1">
      <alignment horizontal="centerContinuous" vertical="top"/>
    </xf>
    <xf numFmtId="0" fontId="9" fillId="9" borderId="17" xfId="0" applyFont="1" applyFill="1" applyBorder="1" applyAlignment="1">
      <alignment horizontal="centerContinuous" vertical="top" wrapText="1"/>
    </xf>
    <xf numFmtId="0" fontId="9" fillId="9" borderId="18" xfId="0" applyFont="1" applyFill="1" applyBorder="1" applyAlignment="1">
      <alignment horizontal="centerContinuous" vertical="top"/>
    </xf>
    <xf numFmtId="0" fontId="9" fillId="9" borderId="19" xfId="0" applyFont="1" applyFill="1" applyBorder="1" applyAlignment="1">
      <alignment horizontal="centerContinuous" vertical="top" wrapText="1"/>
    </xf>
    <xf numFmtId="0" fontId="9" fillId="9" borderId="17" xfId="0" applyFont="1" applyFill="1" applyBorder="1" applyAlignment="1">
      <alignment horizontal="center" vertical="top" wrapText="1"/>
    </xf>
    <xf numFmtId="0" fontId="12" fillId="10" borderId="7" xfId="0" applyFont="1" applyFill="1" applyBorder="1" applyAlignment="1">
      <alignment horizontal="centerContinuous" vertical="top"/>
    </xf>
    <xf numFmtId="0" fontId="7" fillId="10" borderId="8" xfId="0" applyFont="1" applyFill="1" applyBorder="1" applyAlignment="1">
      <alignment horizontal="centerContinuous" vertical="top"/>
    </xf>
    <xf numFmtId="0" fontId="7" fillId="10" borderId="9" xfId="0" applyFont="1" applyFill="1" applyBorder="1" applyAlignment="1">
      <alignment horizontal="centerContinuous" vertical="top"/>
    </xf>
    <xf numFmtId="0" fontId="12" fillId="10" borderId="46" xfId="0" applyFont="1" applyFill="1" applyBorder="1" applyAlignment="1">
      <alignment horizontal="centerContinuous" vertical="top"/>
    </xf>
    <xf numFmtId="0" fontId="7" fillId="10" borderId="47" xfId="0" applyFont="1" applyFill="1" applyBorder="1" applyAlignment="1">
      <alignment horizontal="centerContinuous" vertical="top"/>
    </xf>
    <xf numFmtId="0" fontId="7" fillId="10" borderId="48" xfId="0" applyFont="1" applyFill="1" applyBorder="1" applyAlignment="1">
      <alignment horizontal="centerContinuous" vertical="top"/>
    </xf>
    <xf numFmtId="0" fontId="9" fillId="11" borderId="46" xfId="0" applyFont="1" applyFill="1" applyBorder="1" applyAlignment="1">
      <alignment horizontal="right" vertical="center"/>
    </xf>
    <xf numFmtId="0" fontId="9" fillId="11" borderId="47" xfId="0" applyFont="1" applyFill="1" applyBorder="1" applyAlignment="1">
      <alignment horizontal="right" vertical="center"/>
    </xf>
    <xf numFmtId="0" fontId="7" fillId="12" borderId="15" xfId="0" applyFont="1" applyFill="1" applyBorder="1" applyAlignment="1">
      <alignment horizontal="centerContinuous" vertical="top"/>
    </xf>
    <xf numFmtId="0" fontId="9" fillId="13" borderId="0" xfId="0" applyFont="1" applyFill="1" applyAlignment="1">
      <alignment horizontal="right" vertical="center"/>
    </xf>
    <xf numFmtId="0" fontId="31" fillId="12" borderId="14" xfId="0" applyFont="1" applyFill="1" applyBorder="1" applyAlignment="1">
      <alignment horizontal="centerContinuous" vertical="top" wrapText="1"/>
    </xf>
    <xf numFmtId="0" fontId="12" fillId="14" borderId="7" xfId="0" applyFont="1" applyFill="1" applyBorder="1" applyAlignment="1">
      <alignment horizontal="centerContinuous" vertical="top"/>
    </xf>
    <xf numFmtId="0" fontId="7" fillId="14" borderId="8" xfId="0" applyFont="1" applyFill="1" applyBorder="1" applyAlignment="1">
      <alignment horizontal="centerContinuous" vertical="top"/>
    </xf>
    <xf numFmtId="0" fontId="7" fillId="14" borderId="9" xfId="0" applyFont="1" applyFill="1" applyBorder="1" applyAlignment="1">
      <alignment horizontal="centerContinuous" vertical="top"/>
    </xf>
    <xf numFmtId="0" fontId="12" fillId="14" borderId="16" xfId="0" applyFont="1" applyFill="1" applyBorder="1" applyAlignment="1">
      <alignment horizontal="centerContinuous" vertical="top"/>
    </xf>
    <xf numFmtId="0" fontId="7" fillId="14" borderId="14" xfId="0" applyFont="1" applyFill="1" applyBorder="1" applyAlignment="1">
      <alignment horizontal="centerContinuous" vertical="top"/>
    </xf>
    <xf numFmtId="0" fontId="9" fillId="15" borderId="0" xfId="0" applyFont="1" applyFill="1" applyAlignment="1">
      <alignment horizontal="right" vertical="center"/>
    </xf>
    <xf numFmtId="0" fontId="12" fillId="16" borderId="42" xfId="0" applyFont="1" applyFill="1" applyBorder="1" applyAlignment="1">
      <alignment horizontal="centerContinuous" vertical="top" wrapText="1"/>
    </xf>
    <xf numFmtId="0" fontId="12" fillId="17" borderId="12" xfId="0" applyFont="1" applyFill="1" applyBorder="1" applyAlignment="1">
      <alignment horizontal="centerContinuous" vertical="top" wrapText="1"/>
    </xf>
    <xf numFmtId="0" fontId="12" fillId="17" borderId="13" xfId="0" applyFont="1" applyFill="1" applyBorder="1" applyAlignment="1">
      <alignment horizontal="centerContinuous" vertical="top"/>
    </xf>
    <xf numFmtId="0" fontId="9" fillId="18" borderId="0" xfId="0" applyFont="1" applyFill="1" applyAlignment="1">
      <alignment horizontal="right" vertical="center"/>
    </xf>
    <xf numFmtId="0" fontId="9" fillId="19" borderId="44" xfId="0" applyFont="1" applyFill="1" applyBorder="1" applyAlignment="1">
      <alignment horizontal="right" vertical="center"/>
    </xf>
    <xf numFmtId="0" fontId="7" fillId="20" borderId="8" xfId="0" applyFont="1" applyFill="1" applyBorder="1" applyAlignment="1">
      <alignment horizontal="centerContinuous" vertical="top"/>
    </xf>
    <xf numFmtId="0" fontId="7" fillId="20" borderId="9" xfId="0" applyFont="1" applyFill="1" applyBorder="1" applyAlignment="1">
      <alignment horizontal="centerContinuous" vertical="top"/>
    </xf>
    <xf numFmtId="0" fontId="7" fillId="20" borderId="12" xfId="0" applyFont="1" applyFill="1" applyBorder="1" applyAlignment="1">
      <alignment horizontal="centerContinuous" vertical="top"/>
    </xf>
    <xf numFmtId="0" fontId="12" fillId="21" borderId="15" xfId="0" applyFont="1" applyFill="1" applyBorder="1" applyAlignment="1">
      <alignment horizontal="centerContinuous" vertical="top"/>
    </xf>
    <xf numFmtId="0" fontId="31" fillId="22" borderId="43" xfId="0" applyFont="1" applyFill="1" applyBorder="1" applyAlignment="1">
      <alignment horizontal="centerContinuous" vertical="top" wrapText="1"/>
    </xf>
    <xf numFmtId="0" fontId="31" fillId="20" borderId="11" xfId="0" applyFont="1" applyFill="1" applyBorder="1" applyAlignment="1">
      <alignment horizontal="centerContinuous" vertical="top"/>
    </xf>
    <xf numFmtId="0" fontId="31" fillId="20" borderId="7" xfId="0" applyFont="1" applyFill="1" applyBorder="1" applyAlignment="1">
      <alignment horizontal="centerContinuous" vertical="top"/>
    </xf>
    <xf numFmtId="0" fontId="9" fillId="23" borderId="0" xfId="0" applyFont="1" applyFill="1" applyAlignment="1">
      <alignment horizontal="right" vertical="center"/>
    </xf>
    <xf numFmtId="0" fontId="9" fillId="24" borderId="45" xfId="0" applyFont="1" applyFill="1" applyBorder="1" applyAlignment="1">
      <alignment horizontal="right" vertical="center"/>
    </xf>
    <xf numFmtId="0" fontId="9" fillId="25" borderId="0" xfId="0" applyFont="1" applyFill="1" applyAlignment="1">
      <alignment horizontal="right" vertical="center"/>
    </xf>
    <xf numFmtId="0" fontId="13" fillId="26" borderId="7" xfId="0" applyFont="1" applyFill="1" applyBorder="1" applyAlignment="1">
      <alignment horizontal="centerContinuous" vertical="top"/>
    </xf>
    <xf numFmtId="0" fontId="13" fillId="26" borderId="8" xfId="0" applyFont="1" applyFill="1" applyBorder="1" applyAlignment="1">
      <alignment horizontal="centerContinuous" vertical="top"/>
    </xf>
    <xf numFmtId="0" fontId="13" fillId="26" borderId="9" xfId="0" applyFont="1" applyFill="1" applyBorder="1" applyAlignment="1">
      <alignment horizontal="centerContinuous" vertical="top"/>
    </xf>
    <xf numFmtId="0" fontId="9" fillId="26" borderId="4" xfId="0" applyFont="1" applyFill="1" applyBorder="1" applyAlignment="1">
      <alignment horizontal="centerContinuous" vertical="top"/>
    </xf>
    <xf numFmtId="0" fontId="9" fillId="26" borderId="5" xfId="0" applyFont="1" applyFill="1" applyBorder="1" applyAlignment="1">
      <alignment horizontal="centerContinuous" vertical="top"/>
    </xf>
    <xf numFmtId="0" fontId="9" fillId="26" borderId="6" xfId="0" applyFont="1" applyFill="1" applyBorder="1" applyAlignment="1">
      <alignment horizontal="centerContinuous" vertical="top"/>
    </xf>
    <xf numFmtId="0" fontId="10" fillId="26" borderId="0" xfId="0" applyFont="1" applyFill="1" applyBorder="1"/>
    <xf numFmtId="0" fontId="9" fillId="27" borderId="0" xfId="0" applyFont="1" applyFill="1" applyAlignment="1">
      <alignment vertical="top"/>
    </xf>
    <xf numFmtId="0" fontId="12" fillId="28" borderId="7" xfId="0" applyFont="1" applyFill="1" applyBorder="1" applyAlignment="1">
      <alignment horizontal="centerContinuous" vertical="top"/>
    </xf>
    <xf numFmtId="0" fontId="12" fillId="28" borderId="8" xfId="0" applyFont="1" applyFill="1" applyBorder="1" applyAlignment="1">
      <alignment horizontal="centerContinuous" vertical="top"/>
    </xf>
    <xf numFmtId="0" fontId="12" fillId="28" borderId="9" xfId="0" applyFont="1" applyFill="1" applyBorder="1" applyAlignment="1">
      <alignment horizontal="centerContinuous" vertical="top"/>
    </xf>
    <xf numFmtId="0" fontId="8" fillId="28" borderId="0" xfId="0" applyFont="1" applyFill="1" applyBorder="1" applyAlignment="1">
      <alignment vertical="center"/>
    </xf>
    <xf numFmtId="0" fontId="12" fillId="29" borderId="7" xfId="0" applyFont="1" applyFill="1" applyBorder="1" applyAlignment="1">
      <alignment horizontal="centerContinuous" vertical="top"/>
    </xf>
    <xf numFmtId="0" fontId="12" fillId="29" borderId="8" xfId="0" applyFont="1" applyFill="1" applyBorder="1" applyAlignment="1">
      <alignment horizontal="centerContinuous" vertical="top"/>
    </xf>
    <xf numFmtId="0" fontId="14" fillId="29" borderId="9" xfId="0" applyFont="1" applyFill="1" applyBorder="1" applyAlignment="1">
      <alignment horizontal="centerContinuous" vertical="top"/>
    </xf>
    <xf numFmtId="0" fontId="15" fillId="29" borderId="1" xfId="0" applyFont="1" applyFill="1" applyBorder="1" applyAlignment="1">
      <alignment horizontal="centerContinuous" vertical="top" wrapText="1"/>
    </xf>
    <xf numFmtId="0" fontId="15" fillId="29" borderId="4" xfId="0" applyFont="1" applyFill="1" applyBorder="1" applyAlignment="1">
      <alignment horizontal="centerContinuous" vertical="top" wrapText="1"/>
    </xf>
    <xf numFmtId="0" fontId="8" fillId="29" borderId="0" xfId="0" applyFont="1" applyFill="1" applyBorder="1" applyAlignment="1">
      <alignment vertical="center"/>
    </xf>
    <xf numFmtId="0" fontId="15" fillId="2" borderId="0" xfId="0" applyFont="1" applyFill="1" applyBorder="1" applyAlignment="1">
      <alignment vertical="top"/>
    </xf>
    <xf numFmtId="166" fontId="7" fillId="30" borderId="0" xfId="0" applyNumberFormat="1" applyFont="1" applyFill="1" applyBorder="1"/>
    <xf numFmtId="0" fontId="9" fillId="32" borderId="0" xfId="0" applyFont="1" applyFill="1" applyAlignment="1">
      <alignment vertical="top"/>
    </xf>
    <xf numFmtId="0" fontId="9" fillId="30" borderId="10" xfId="0" applyFont="1" applyFill="1" applyBorder="1" applyAlignment="1">
      <alignment horizontal="center"/>
    </xf>
    <xf numFmtId="165" fontId="7" fillId="30" borderId="0" xfId="0" applyNumberFormat="1" applyFont="1" applyFill="1" applyBorder="1"/>
    <xf numFmtId="0" fontId="9" fillId="30" borderId="20" xfId="0" applyFont="1" applyFill="1" applyBorder="1" applyAlignment="1">
      <alignment horizontal="center"/>
    </xf>
    <xf numFmtId="165" fontId="7" fillId="30" borderId="21" xfId="0" applyNumberFormat="1" applyFont="1" applyFill="1" applyBorder="1"/>
    <xf numFmtId="0" fontId="17" fillId="30" borderId="0" xfId="0" applyFont="1" applyFill="1" applyBorder="1" applyAlignment="1">
      <alignment horizontal="left"/>
    </xf>
    <xf numFmtId="0" fontId="9" fillId="30" borderId="0" xfId="0" applyFont="1" applyFill="1" applyBorder="1"/>
    <xf numFmtId="0" fontId="9" fillId="30" borderId="23" xfId="0" applyFont="1" applyFill="1" applyBorder="1" applyAlignment="1">
      <alignment horizontal="center"/>
    </xf>
    <xf numFmtId="0" fontId="9" fillId="30" borderId="24" xfId="0" applyFont="1" applyFill="1" applyBorder="1" applyAlignment="1">
      <alignment horizontal="center"/>
    </xf>
    <xf numFmtId="0" fontId="8" fillId="33" borderId="0" xfId="0" applyFont="1" applyFill="1" applyBorder="1" applyAlignment="1">
      <alignment vertical="center"/>
    </xf>
    <xf numFmtId="0" fontId="32" fillId="0" borderId="57" xfId="0" applyFont="1" applyFill="1" applyBorder="1" applyAlignment="1">
      <alignment horizontal="centerContinuous"/>
    </xf>
    <xf numFmtId="0" fontId="33" fillId="0" borderId="57" xfId="0" applyFont="1" applyBorder="1" applyAlignment="1">
      <alignment horizontal="centerContinuous" vertical="top"/>
    </xf>
    <xf numFmtId="0" fontId="27" fillId="30" borderId="49" xfId="0" applyFont="1" applyFill="1" applyBorder="1" applyAlignment="1">
      <alignment horizontal="right" vertical="top"/>
    </xf>
    <xf numFmtId="0" fontId="27" fillId="30" borderId="53" xfId="0" applyFont="1" applyFill="1" applyBorder="1" applyAlignment="1">
      <alignment horizontal="right" vertical="top"/>
    </xf>
    <xf numFmtId="0" fontId="27" fillId="34" borderId="17" xfId="0" applyFont="1" applyFill="1" applyBorder="1" applyAlignment="1">
      <alignment horizontal="right" vertical="top"/>
    </xf>
    <xf numFmtId="0" fontId="27" fillId="34" borderId="54" xfId="0" applyFont="1" applyFill="1" applyBorder="1" applyAlignment="1">
      <alignment horizontal="right" vertical="top"/>
    </xf>
    <xf numFmtId="0" fontId="28" fillId="8" borderId="4" xfId="0" applyFont="1" applyFill="1" applyBorder="1" applyAlignment="1">
      <alignment horizontal="centerContinuous"/>
    </xf>
    <xf numFmtId="0" fontId="27" fillId="8" borderId="5" xfId="0" applyFont="1" applyFill="1" applyBorder="1" applyAlignment="1">
      <alignment horizontal="centerContinuous"/>
    </xf>
    <xf numFmtId="14" fontId="27" fillId="8" borderId="5" xfId="0" applyNumberFormat="1" applyFont="1" applyFill="1" applyBorder="1" applyAlignment="1">
      <alignment horizontal="centerContinuous"/>
    </xf>
    <xf numFmtId="0" fontId="27" fillId="8" borderId="6" xfId="0" applyFont="1" applyFill="1" applyBorder="1" applyAlignment="1">
      <alignment horizontal="centerContinuous"/>
    </xf>
    <xf numFmtId="0" fontId="27" fillId="9" borderId="55" xfId="0" applyFont="1" applyFill="1" applyBorder="1" applyAlignment="1">
      <alignment horizontal="left" vertical="top"/>
    </xf>
    <xf numFmtId="0" fontId="27" fillId="9" borderId="55" xfId="0" applyFont="1" applyFill="1" applyBorder="1" applyAlignment="1">
      <alignment horizontal="right" vertical="top"/>
    </xf>
    <xf numFmtId="0" fontId="1" fillId="8" borderId="4" xfId="0" applyFont="1" applyFill="1" applyBorder="1" applyAlignment="1">
      <alignment horizontal="centerContinuous"/>
    </xf>
    <xf numFmtId="0" fontId="1" fillId="8" borderId="5" xfId="0" applyFont="1" applyFill="1" applyBorder="1" applyAlignment="1">
      <alignment horizontal="centerContinuous"/>
    </xf>
    <xf numFmtId="0" fontId="1" fillId="8" borderId="6" xfId="0" applyFont="1" applyFill="1" applyBorder="1" applyAlignment="1">
      <alignment horizontal="centerContinuous"/>
    </xf>
    <xf numFmtId="0" fontId="0" fillId="9" borderId="17" xfId="0" applyFont="1" applyFill="1" applyBorder="1" applyAlignment="1">
      <alignment horizontal="right" vertical="top" wrapText="1"/>
    </xf>
    <xf numFmtId="0" fontId="0" fillId="9" borderId="55" xfId="0" applyFont="1" applyFill="1" applyBorder="1" applyAlignment="1">
      <alignment horizontal="left" vertical="top"/>
    </xf>
    <xf numFmtId="0" fontId="0" fillId="9" borderId="55" xfId="0" applyFont="1" applyFill="1" applyBorder="1" applyAlignment="1">
      <alignment horizontal="right" vertical="top"/>
    </xf>
    <xf numFmtId="0" fontId="32" fillId="0" borderId="57" xfId="0" applyFont="1" applyFill="1" applyBorder="1" applyAlignment="1">
      <alignment horizontal="centerContinuous" vertical="top"/>
    </xf>
    <xf numFmtId="0" fontId="23" fillId="8" borderId="4" xfId="0" applyFont="1" applyFill="1" applyBorder="1" applyAlignment="1">
      <alignment horizontal="centerContinuous"/>
    </xf>
    <xf numFmtId="0" fontId="23" fillId="8" borderId="5" xfId="0" applyFont="1" applyFill="1" applyBorder="1" applyAlignment="1">
      <alignment horizontal="centerContinuous"/>
    </xf>
    <xf numFmtId="0" fontId="23" fillId="8" borderId="6" xfId="0" applyFont="1" applyFill="1" applyBorder="1" applyAlignment="1">
      <alignment horizontal="centerContinuous"/>
    </xf>
    <xf numFmtId="0" fontId="22" fillId="9" borderId="17" xfId="0" applyFont="1" applyFill="1" applyBorder="1" applyAlignment="1">
      <alignment horizontal="left" vertical="top"/>
    </xf>
    <xf numFmtId="0" fontId="22" fillId="9" borderId="17" xfId="0" applyFont="1" applyFill="1" applyBorder="1" applyAlignment="1">
      <alignment horizontal="right" vertical="top"/>
    </xf>
    <xf numFmtId="0" fontId="22" fillId="9" borderId="55" xfId="0" applyFont="1" applyFill="1" applyBorder="1" applyAlignment="1">
      <alignment horizontal="left" vertical="top"/>
    </xf>
    <xf numFmtId="0" fontId="22" fillId="9" borderId="55" xfId="0" applyFont="1" applyFill="1" applyBorder="1" applyAlignment="1">
      <alignment horizontal="right" vertical="top"/>
    </xf>
    <xf numFmtId="165" fontId="9" fillId="0" borderId="58" xfId="0" applyNumberFormat="1" applyFont="1" applyFill="1" applyBorder="1"/>
    <xf numFmtId="165" fontId="9" fillId="0" borderId="59" xfId="0" applyNumberFormat="1" applyFont="1" applyFill="1" applyBorder="1"/>
    <xf numFmtId="165" fontId="9" fillId="0" borderId="60" xfId="0" applyNumberFormat="1" applyFont="1" applyFill="1" applyBorder="1"/>
    <xf numFmtId="165" fontId="9" fillId="0" borderId="61" xfId="0" applyNumberFormat="1" applyFont="1" applyFill="1" applyBorder="1"/>
    <xf numFmtId="165" fontId="9" fillId="5" borderId="39" xfId="0" applyNumberFormat="1" applyFont="1" applyFill="1" applyBorder="1"/>
    <xf numFmtId="165" fontId="9" fillId="5" borderId="62" xfId="0" applyNumberFormat="1" applyFont="1" applyFill="1" applyBorder="1"/>
    <xf numFmtId="165" fontId="9" fillId="0" borderId="63" xfId="0" applyNumberFormat="1" applyFont="1" applyFill="1" applyBorder="1"/>
    <xf numFmtId="165" fontId="9" fillId="0" borderId="41" xfId="0" applyNumberFormat="1" applyFont="1" applyFill="1" applyBorder="1"/>
    <xf numFmtId="165" fontId="9" fillId="0" borderId="39" xfId="0" applyNumberFormat="1" applyFont="1" applyFill="1" applyBorder="1"/>
    <xf numFmtId="165" fontId="9" fillId="0" borderId="62" xfId="0" applyNumberFormat="1" applyFont="1" applyFill="1" applyBorder="1"/>
    <xf numFmtId="168" fontId="7" fillId="30" borderId="56" xfId="0" applyNumberFormat="1" applyFont="1" applyFill="1" applyBorder="1"/>
    <xf numFmtId="0" fontId="15" fillId="28" borderId="1" xfId="0" applyFont="1" applyFill="1" applyBorder="1" applyAlignment="1">
      <alignment horizontal="center" vertical="top" wrapText="1"/>
    </xf>
    <xf numFmtId="0" fontId="9" fillId="0" borderId="0" xfId="0" applyFont="1" applyFill="1" applyAlignment="1">
      <alignment horizontal="centerContinuous" vertical="top"/>
    </xf>
    <xf numFmtId="0" fontId="36" fillId="6" borderId="0" xfId="2" applyFont="1" applyFill="1" applyAlignment="1"/>
    <xf numFmtId="0" fontId="37" fillId="6" borderId="0" xfId="2" applyFont="1" applyFill="1" applyAlignment="1"/>
    <xf numFmtId="0" fontId="38" fillId="6" borderId="0" xfId="2" applyFont="1" applyFill="1" applyAlignment="1">
      <alignment horizontal="centerContinuous"/>
    </xf>
    <xf numFmtId="0" fontId="38" fillId="6" borderId="0" xfId="2" applyFont="1" applyFill="1" applyAlignment="1"/>
    <xf numFmtId="0" fontId="39" fillId="6" borderId="0" xfId="2" applyFont="1" applyFill="1" applyAlignment="1">
      <alignment horizontal="centerContinuous"/>
    </xf>
    <xf numFmtId="0" fontId="40" fillId="6" borderId="0" xfId="2" applyFont="1" applyFill="1" applyAlignment="1">
      <alignment horizontal="centerContinuous"/>
    </xf>
    <xf numFmtId="0" fontId="41" fillId="6" borderId="0" xfId="2" applyFont="1" applyFill="1" applyAlignment="1"/>
    <xf numFmtId="0" fontId="41" fillId="6" borderId="0" xfId="2" applyFont="1" applyFill="1" applyAlignment="1">
      <alignment horizontal="centerContinuous" vertical="center"/>
    </xf>
    <xf numFmtId="0" fontId="41" fillId="6" borderId="0" xfId="2" applyFont="1" applyFill="1" applyAlignment="1">
      <alignment vertical="center"/>
    </xf>
    <xf numFmtId="0" fontId="42" fillId="6" borderId="0" xfId="2" applyFont="1" applyFill="1" applyAlignment="1"/>
    <xf numFmtId="0" fontId="41" fillId="6" borderId="0" xfId="2" applyFont="1" applyFill="1" applyAlignment="1">
      <alignment horizontal="left" vertical="center"/>
    </xf>
    <xf numFmtId="0" fontId="44" fillId="6" borderId="0" xfId="2" applyFont="1" applyFill="1" applyAlignment="1">
      <alignment horizontal="centerContinuous" vertical="center"/>
    </xf>
    <xf numFmtId="0" fontId="43" fillId="6" borderId="0" xfId="2" applyFont="1" applyFill="1" applyAlignment="1">
      <alignment vertical="center"/>
    </xf>
    <xf numFmtId="0" fontId="45" fillId="6" borderId="0" xfId="2" applyFont="1" applyFill="1" applyAlignment="1">
      <alignment vertical="center"/>
    </xf>
    <xf numFmtId="0" fontId="43" fillId="6" borderId="0" xfId="2" applyFont="1" applyFill="1" applyAlignment="1">
      <alignment vertical="top" wrapText="1"/>
    </xf>
    <xf numFmtId="0" fontId="44" fillId="6" borderId="0" xfId="2" applyFont="1" applyFill="1" applyAlignment="1">
      <alignment wrapText="1"/>
    </xf>
    <xf numFmtId="0" fontId="44" fillId="6" borderId="0" xfId="2" applyFont="1" applyFill="1" applyAlignment="1">
      <alignment vertical="top"/>
    </xf>
    <xf numFmtId="0" fontId="46" fillId="6" borderId="0" xfId="2" applyFont="1" applyFill="1" applyAlignment="1">
      <alignment vertical="top"/>
    </xf>
    <xf numFmtId="0" fontId="44" fillId="6" borderId="0" xfId="2" applyFont="1" applyFill="1" applyAlignment="1">
      <alignment vertical="top" wrapText="1"/>
    </xf>
    <xf numFmtId="0" fontId="43" fillId="6" borderId="0" xfId="2" applyFont="1" applyFill="1" applyAlignment="1"/>
    <xf numFmtId="0" fontId="45" fillId="6" borderId="0" xfId="2" applyFont="1" applyFill="1" applyAlignment="1"/>
    <xf numFmtId="0" fontId="36" fillId="6" borderId="0" xfId="2" applyFont="1" applyFill="1" applyAlignment="1">
      <alignment vertical="center"/>
    </xf>
    <xf numFmtId="0" fontId="44" fillId="7" borderId="0" xfId="2" applyFont="1" applyFill="1" applyAlignment="1">
      <alignment horizontal="left" vertical="top" wrapText="1"/>
    </xf>
    <xf numFmtId="0" fontId="41" fillId="6" borderId="0" xfId="2" applyFont="1" applyFill="1" applyAlignment="1">
      <alignment horizontal="centerContinuous"/>
    </xf>
    <xf numFmtId="0" fontId="37" fillId="6" borderId="0" xfId="2" applyFont="1" applyFill="1" applyAlignment="1">
      <alignment vertical="center"/>
    </xf>
    <xf numFmtId="0" fontId="41" fillId="6" borderId="0" xfId="2" applyFont="1" applyFill="1" applyAlignment="1">
      <alignment wrapText="1"/>
    </xf>
    <xf numFmtId="0" fontId="46" fillId="6" borderId="0" xfId="2" applyFont="1" applyFill="1" applyAlignment="1">
      <alignment vertical="top" wrapText="1"/>
    </xf>
    <xf numFmtId="0" fontId="42" fillId="6" borderId="0" xfId="2" applyFont="1" applyFill="1" applyAlignment="1">
      <alignment vertical="top"/>
    </xf>
    <xf numFmtId="0" fontId="42" fillId="6" borderId="0" xfId="2" applyFont="1" applyFill="1" applyAlignment="1">
      <alignment vertical="top" wrapText="1"/>
    </xf>
    <xf numFmtId="0" fontId="43" fillId="6" borderId="0" xfId="2" applyFont="1" applyFill="1" applyAlignment="1">
      <alignment horizontal="left"/>
    </xf>
    <xf numFmtId="0" fontId="44" fillId="6" borderId="0" xfId="2" applyFont="1" applyFill="1" applyAlignment="1">
      <alignment horizontal="left"/>
    </xf>
    <xf numFmtId="0" fontId="47" fillId="6" borderId="0" xfId="2" applyFont="1" applyFill="1" applyAlignment="1">
      <alignment wrapText="1"/>
    </xf>
    <xf numFmtId="0" fontId="48" fillId="6" borderId="0" xfId="2" applyFont="1" applyFill="1" applyAlignment="1">
      <alignment horizontal="left" vertical="center"/>
    </xf>
    <xf numFmtId="0" fontId="48" fillId="6" borderId="0" xfId="2" applyFont="1" applyFill="1" applyAlignment="1">
      <alignment vertical="center"/>
    </xf>
    <xf numFmtId="0" fontId="44" fillId="6" borderId="0" xfId="2" applyFont="1" applyFill="1" applyAlignment="1">
      <alignment horizontal="left" vertical="top" wrapText="1"/>
    </xf>
    <xf numFmtId="0" fontId="44" fillId="6" borderId="0" xfId="2" applyFont="1" applyFill="1" applyAlignment="1">
      <alignment horizontal="left" wrapText="1"/>
    </xf>
    <xf numFmtId="0" fontId="50" fillId="7" borderId="0" xfId="2" applyFont="1" applyFill="1" applyAlignment="1">
      <alignment horizontal="left" vertical="top" wrapText="1"/>
    </xf>
    <xf numFmtId="169" fontId="9" fillId="0" borderId="60" xfId="0" applyNumberFormat="1" applyFont="1" applyFill="1" applyBorder="1"/>
    <xf numFmtId="169" fontId="9" fillId="0" borderId="39" xfId="0" applyNumberFormat="1" applyFont="1" applyFill="1" applyBorder="1"/>
    <xf numFmtId="170" fontId="9" fillId="0" borderId="60" xfId="0" applyNumberFormat="1" applyFont="1" applyFill="1" applyBorder="1"/>
    <xf numFmtId="170" fontId="9" fillId="0" borderId="0" xfId="0" applyNumberFormat="1" applyFont="1" applyFill="1" applyBorder="1"/>
    <xf numFmtId="170" fontId="9" fillId="0" borderId="39" xfId="0" applyNumberFormat="1" applyFont="1" applyFill="1" applyBorder="1"/>
    <xf numFmtId="170" fontId="9" fillId="0" borderId="58" xfId="0" applyNumberFormat="1" applyFont="1" applyFill="1" applyBorder="1"/>
    <xf numFmtId="170" fontId="9" fillId="0" borderId="59" xfId="0" applyNumberFormat="1" applyFont="1" applyFill="1" applyBorder="1"/>
    <xf numFmtId="170" fontId="7" fillId="30" borderId="56" xfId="0" applyNumberFormat="1" applyFont="1" applyFill="1" applyBorder="1"/>
    <xf numFmtId="170" fontId="9" fillId="0" borderId="63" xfId="0" applyNumberFormat="1" applyFont="1" applyFill="1" applyBorder="1"/>
    <xf numFmtId="170" fontId="9" fillId="0" borderId="61" xfId="0" applyNumberFormat="1" applyFont="1" applyFill="1" applyBorder="1"/>
    <xf numFmtId="170" fontId="9" fillId="0" borderId="64" xfId="0" applyNumberFormat="1" applyFont="1" applyFill="1" applyBorder="1"/>
    <xf numFmtId="170" fontId="9" fillId="0" borderId="65" xfId="0" applyNumberFormat="1" applyFont="1" applyFill="1" applyBorder="1"/>
    <xf numFmtId="170" fontId="9" fillId="0" borderId="0" xfId="0" applyNumberFormat="1" applyFont="1" applyBorder="1"/>
    <xf numFmtId="170" fontId="9" fillId="0" borderId="2" xfId="0" applyNumberFormat="1" applyFont="1" applyFill="1" applyBorder="1"/>
    <xf numFmtId="170" fontId="9" fillId="0" borderId="3" xfId="0" applyNumberFormat="1" applyFont="1" applyFill="1" applyBorder="1"/>
    <xf numFmtId="0" fontId="51" fillId="9" borderId="55" xfId="0" applyFont="1" applyFill="1" applyBorder="1" applyAlignment="1">
      <alignment horizontal="left" vertical="top"/>
    </xf>
    <xf numFmtId="164" fontId="52" fillId="30" borderId="10" xfId="0" applyNumberFormat="1" applyFont="1" applyFill="1" applyBorder="1" applyAlignment="1">
      <alignment horizontal="center"/>
    </xf>
    <xf numFmtId="164" fontId="0" fillId="3" borderId="31" xfId="0" applyNumberFormat="1" applyFont="1" applyFill="1" applyBorder="1" applyAlignment="1">
      <alignment horizontal="center"/>
    </xf>
    <xf numFmtId="164" fontId="0" fillId="3" borderId="32" xfId="0" applyNumberFormat="1" applyFont="1" applyFill="1" applyBorder="1" applyAlignment="1">
      <alignment horizontal="center"/>
    </xf>
    <xf numFmtId="164" fontId="0" fillId="3" borderId="33" xfId="0" applyNumberFormat="1" applyFont="1" applyFill="1" applyBorder="1" applyAlignment="1">
      <alignment horizontal="center"/>
    </xf>
    <xf numFmtId="0" fontId="8" fillId="20" borderId="0" xfId="0" applyFont="1" applyFill="1" applyBorder="1" applyAlignment="1">
      <alignment vertical="center"/>
    </xf>
    <xf numFmtId="0" fontId="8" fillId="14" borderId="0" xfId="0" applyFont="1" applyFill="1" applyBorder="1" applyAlignment="1">
      <alignment vertical="center"/>
    </xf>
    <xf numFmtId="0" fontId="31" fillId="21" borderId="14" xfId="0" applyFont="1" applyFill="1" applyBorder="1" applyAlignment="1">
      <alignment horizontal="centerContinuous" vertical="top" wrapText="1"/>
    </xf>
    <xf numFmtId="0" fontId="54" fillId="0" borderId="0" xfId="0" applyFont="1"/>
    <xf numFmtId="165" fontId="0" fillId="30" borderId="0" xfId="0" applyNumberFormat="1" applyFont="1" applyFill="1" applyBorder="1"/>
    <xf numFmtId="165" fontId="0" fillId="30" borderId="22" xfId="0" applyNumberFormat="1" applyFont="1" applyFill="1" applyBorder="1"/>
    <xf numFmtId="0" fontId="44" fillId="6" borderId="0" xfId="2" applyFont="1" applyFill="1" applyAlignment="1">
      <alignment horizontal="left" vertical="top"/>
    </xf>
    <xf numFmtId="0" fontId="0" fillId="0" borderId="0" xfId="0" applyNumberFormat="1" applyAlignment="1">
      <alignment horizontal="right"/>
    </xf>
    <xf numFmtId="0" fontId="0" fillId="0" borderId="0" xfId="0" applyNumberFormat="1"/>
    <xf numFmtId="0" fontId="0" fillId="9" borderId="0" xfId="0" applyFont="1" applyFill="1" applyBorder="1" applyAlignment="1">
      <alignment horizontal="center" vertical="top" wrapText="1"/>
    </xf>
    <xf numFmtId="14" fontId="55" fillId="0" borderId="0" xfId="0" applyNumberFormat="1" applyFont="1" applyFill="1" applyAlignment="1">
      <alignment vertical="top"/>
    </xf>
    <xf numFmtId="0" fontId="6" fillId="0" borderId="40" xfId="3" applyFont="1" applyFill="1" applyBorder="1" applyAlignment="1"/>
    <xf numFmtId="0" fontId="6" fillId="0" borderId="40" xfId="3" applyFont="1" applyFill="1" applyBorder="1" applyAlignment="1">
      <alignment horizontal="right"/>
    </xf>
    <xf numFmtId="0" fontId="5" fillId="0" borderId="0" xfId="3" applyAlignment="1"/>
    <xf numFmtId="173" fontId="6" fillId="0" borderId="40" xfId="3" applyNumberFormat="1" applyFont="1" applyFill="1" applyBorder="1" applyAlignment="1">
      <alignment horizontal="right"/>
    </xf>
    <xf numFmtId="0" fontId="35" fillId="6" borderId="0" xfId="2" applyFont="1" applyFill="1" applyAlignment="1">
      <alignment horizontal="left"/>
    </xf>
    <xf numFmtId="0" fontId="5" fillId="0" borderId="40" xfId="3" applyBorder="1" applyAlignment="1"/>
    <xf numFmtId="0" fontId="57" fillId="0" borderId="0" xfId="0" applyFont="1"/>
    <xf numFmtId="0" fontId="6" fillId="0" borderId="40" xfId="4" applyFont="1" applyFill="1" applyBorder="1" applyAlignment="1"/>
    <xf numFmtId="0" fontId="6" fillId="0" borderId="40" xfId="4" applyFont="1" applyFill="1" applyBorder="1" applyAlignment="1">
      <alignment horizontal="right"/>
    </xf>
    <xf numFmtId="0" fontId="5" fillId="0" borderId="0" xfId="4" applyAlignment="1"/>
    <xf numFmtId="174" fontId="6" fillId="0" borderId="40" xfId="4" applyNumberFormat="1" applyFont="1" applyFill="1" applyBorder="1" applyAlignment="1">
      <alignment horizontal="right"/>
    </xf>
    <xf numFmtId="171" fontId="27" fillId="0" borderId="0" xfId="0" applyNumberFormat="1" applyFont="1" applyAlignment="1"/>
    <xf numFmtId="172" fontId="27" fillId="0" borderId="0" xfId="0" applyNumberFormat="1" applyFont="1" applyAlignment="1"/>
    <xf numFmtId="172" fontId="27" fillId="0" borderId="0" xfId="0" applyNumberFormat="1" applyFont="1" applyFill="1" applyAlignment="1"/>
    <xf numFmtId="0" fontId="28" fillId="26" borderId="4" xfId="0" applyFont="1" applyFill="1" applyBorder="1" applyAlignment="1">
      <alignment horizontal="centerContinuous" vertical="top"/>
    </xf>
    <xf numFmtId="0" fontId="28" fillId="26" borderId="5" xfId="0" applyFont="1" applyFill="1" applyBorder="1" applyAlignment="1">
      <alignment horizontal="centerContinuous" vertical="top"/>
    </xf>
    <xf numFmtId="0" fontId="28" fillId="26" borderId="6" xfId="0" applyFont="1" applyFill="1" applyBorder="1" applyAlignment="1">
      <alignment horizontal="centerContinuous" vertical="top"/>
    </xf>
    <xf numFmtId="0" fontId="28" fillId="0" borderId="0" xfId="0" applyFont="1" applyFill="1" applyBorder="1" applyAlignment="1">
      <alignment horizontal="right" vertical="top"/>
    </xf>
    <xf numFmtId="0" fontId="27" fillId="0" borderId="27" xfId="0" applyFont="1" applyBorder="1" applyAlignment="1"/>
    <xf numFmtId="0" fontId="28" fillId="0" borderId="27" xfId="0" applyFont="1" applyFill="1" applyBorder="1" applyAlignment="1">
      <alignment horizontal="centerContinuous" vertical="top"/>
    </xf>
    <xf numFmtId="0" fontId="28" fillId="31" borderId="4" xfId="0" applyFont="1" applyFill="1" applyBorder="1" applyAlignment="1">
      <alignment horizontal="centerContinuous" vertical="top"/>
    </xf>
    <xf numFmtId="0" fontId="28" fillId="31" borderId="6" xfId="0" applyFont="1" applyFill="1" applyBorder="1" applyAlignment="1">
      <alignment horizontal="centerContinuous" vertical="top"/>
    </xf>
    <xf numFmtId="0" fontId="29" fillId="28" borderId="1" xfId="0" applyFont="1" applyFill="1" applyBorder="1" applyAlignment="1">
      <alignment horizontal="centerContinuous" vertical="top"/>
    </xf>
    <xf numFmtId="0" fontId="27" fillId="0" borderId="0" xfId="0" applyFont="1" applyBorder="1" applyAlignment="1">
      <alignment horizontal="right" vertical="top"/>
    </xf>
    <xf numFmtId="14" fontId="27" fillId="9" borderId="55" xfId="0" applyNumberFormat="1" applyFont="1" applyFill="1" applyBorder="1" applyAlignment="1">
      <alignment horizontal="right" vertical="top"/>
    </xf>
    <xf numFmtId="0" fontId="27" fillId="32" borderId="52" xfId="0" applyFont="1" applyFill="1" applyBorder="1" applyAlignment="1">
      <alignment horizontal="center" vertical="top"/>
    </xf>
    <xf numFmtId="0" fontId="52" fillId="32" borderId="52" xfId="0" applyFont="1" applyFill="1" applyBorder="1" applyAlignment="1">
      <alignment horizontal="center" vertical="top"/>
    </xf>
    <xf numFmtId="0" fontId="34" fillId="0" borderId="57" xfId="0" applyFont="1" applyBorder="1" applyAlignment="1">
      <alignment horizontal="centerContinuous" vertical="top"/>
    </xf>
    <xf numFmtId="0" fontId="34" fillId="0" borderId="57" xfId="0" applyFont="1" applyFill="1" applyBorder="1" applyAlignment="1">
      <alignment horizontal="centerContinuous" vertical="top"/>
    </xf>
    <xf numFmtId="14" fontId="34" fillId="0" borderId="57" xfId="0" applyNumberFormat="1" applyFont="1" applyBorder="1" applyAlignment="1">
      <alignment horizontal="centerContinuous" vertical="top"/>
    </xf>
    <xf numFmtId="0" fontId="30" fillId="0" borderId="0" xfId="0" applyFont="1" applyBorder="1" applyAlignment="1">
      <alignment horizontal="right" vertical="top"/>
    </xf>
    <xf numFmtId="0" fontId="30" fillId="0" borderId="0" xfId="0" applyFont="1" applyBorder="1" applyAlignment="1">
      <alignment horizontal="left" vertical="top"/>
    </xf>
    <xf numFmtId="0" fontId="30" fillId="0" borderId="0" xfId="0" applyFont="1" applyBorder="1" applyAlignment="1">
      <alignment horizontal="centerContinuous" vertical="top"/>
    </xf>
    <xf numFmtId="0" fontId="30" fillId="0" borderId="0" xfId="0" applyFont="1" applyFill="1" applyBorder="1" applyAlignment="1">
      <alignment horizontal="left" vertical="top"/>
    </xf>
    <xf numFmtId="0" fontId="30" fillId="0" borderId="0" xfId="0" applyFont="1" applyFill="1" applyBorder="1" applyAlignment="1">
      <alignment horizontal="center" vertical="top"/>
    </xf>
    <xf numFmtId="0" fontId="27" fillId="9" borderId="17" xfId="0" applyFont="1" applyFill="1" applyBorder="1" applyAlignment="1">
      <alignment horizontal="left" vertical="top" wrapText="1"/>
    </xf>
    <xf numFmtId="0" fontId="27" fillId="9" borderId="17" xfId="0" applyFont="1" applyFill="1" applyBorder="1" applyAlignment="1">
      <alignment horizontal="right" vertical="top" wrapText="1"/>
    </xf>
    <xf numFmtId="14" fontId="27" fillId="9" borderId="17" xfId="0" applyNumberFormat="1" applyFont="1" applyFill="1" applyBorder="1" applyAlignment="1">
      <alignment horizontal="right" vertical="top" wrapText="1"/>
    </xf>
    <xf numFmtId="0" fontId="27" fillId="32" borderId="17" xfId="0" applyFont="1" applyFill="1" applyBorder="1" applyAlignment="1">
      <alignment horizontal="right" vertical="top" wrapText="1"/>
    </xf>
    <xf numFmtId="0" fontId="20" fillId="20" borderId="0" xfId="0" applyFont="1" applyFill="1" applyBorder="1" applyAlignment="1">
      <alignment vertical="top" textRotation="90"/>
    </xf>
    <xf numFmtId="0" fontId="58" fillId="20" borderId="25" xfId="0" applyFont="1" applyFill="1" applyBorder="1" applyAlignment="1">
      <alignment vertical="top"/>
    </xf>
    <xf numFmtId="0" fontId="20" fillId="33" borderId="0" xfId="0" applyFont="1" applyFill="1" applyBorder="1" applyAlignment="1">
      <alignment vertical="top" textRotation="90"/>
    </xf>
    <xf numFmtId="0" fontId="58" fillId="33" borderId="25" xfId="0" applyFont="1" applyFill="1" applyBorder="1" applyAlignment="1">
      <alignment vertical="top"/>
    </xf>
    <xf numFmtId="0" fontId="20" fillId="14" borderId="0" xfId="0" applyFont="1" applyFill="1" applyBorder="1" applyAlignment="1">
      <alignment vertical="top" textRotation="90" wrapText="1"/>
    </xf>
    <xf numFmtId="0" fontId="8" fillId="14" borderId="25" xfId="0" applyFont="1" applyFill="1" applyBorder="1" applyAlignment="1">
      <alignment vertical="top" wrapText="1"/>
    </xf>
    <xf numFmtId="0" fontId="1" fillId="0" borderId="0" xfId="0" applyFont="1"/>
    <xf numFmtId="0" fontId="28" fillId="31" borderId="5" xfId="0" applyFont="1" applyFill="1" applyBorder="1" applyAlignment="1">
      <alignment horizontal="centerContinuous" vertical="top"/>
    </xf>
    <xf numFmtId="0" fontId="27" fillId="30" borderId="50" xfId="0" applyFont="1" applyFill="1" applyBorder="1" applyAlignment="1">
      <alignment horizontal="right" vertical="top"/>
    </xf>
    <xf numFmtId="0" fontId="34" fillId="0" borderId="0" xfId="0" applyFont="1" applyBorder="1" applyAlignment="1">
      <alignment horizontal="centerContinuous" vertical="top"/>
    </xf>
    <xf numFmtId="0" fontId="28" fillId="31" borderId="66" xfId="0" applyFont="1" applyFill="1" applyBorder="1" applyAlignment="1">
      <alignment horizontal="centerContinuous" vertical="top"/>
    </xf>
    <xf numFmtId="0" fontId="27" fillId="30" borderId="17" xfId="0" applyFont="1" applyFill="1" applyBorder="1" applyAlignment="1">
      <alignment horizontal="right" vertical="top" wrapText="1"/>
    </xf>
    <xf numFmtId="173" fontId="6" fillId="0" borderId="40" xfId="4" applyNumberFormat="1" applyFont="1" applyFill="1" applyBorder="1" applyAlignment="1">
      <alignment horizontal="right"/>
    </xf>
    <xf numFmtId="0" fontId="6" fillId="0" borderId="0" xfId="4" applyFont="1" applyFill="1" applyBorder="1" applyAlignment="1">
      <alignment horizontal="right"/>
    </xf>
    <xf numFmtId="0" fontId="5" fillId="0" borderId="40" xfId="4" applyBorder="1" applyAlignment="1"/>
    <xf numFmtId="0" fontId="0" fillId="9" borderId="17" xfId="0" applyFont="1" applyFill="1" applyBorder="1" applyAlignment="1">
      <alignment horizontal="left" vertical="top"/>
    </xf>
    <xf numFmtId="0" fontId="0" fillId="9" borderId="17" xfId="0" applyFont="1" applyFill="1" applyBorder="1" applyAlignment="1">
      <alignment horizontal="right" vertical="top"/>
    </xf>
    <xf numFmtId="0" fontId="0" fillId="9" borderId="17" xfId="0" applyFont="1" applyFill="1" applyBorder="1" applyAlignment="1">
      <alignment vertical="top"/>
    </xf>
    <xf numFmtId="0" fontId="59" fillId="0" borderId="67" xfId="5" applyFont="1" applyFill="1" applyBorder="1" applyAlignment="1">
      <alignment wrapText="1"/>
    </xf>
    <xf numFmtId="0" fontId="59" fillId="0" borderId="67" xfId="5" applyFont="1" applyFill="1" applyBorder="1" applyAlignment="1">
      <alignment horizontal="right" wrapText="1"/>
    </xf>
    <xf numFmtId="0" fontId="60" fillId="0" borderId="0" xfId="5"/>
    <xf numFmtId="15" fontId="59" fillId="0" borderId="67" xfId="5" applyNumberFormat="1" applyFont="1" applyFill="1" applyBorder="1" applyAlignment="1">
      <alignment horizontal="right" wrapText="1"/>
    </xf>
    <xf numFmtId="0" fontId="59" fillId="0" borderId="67" xfId="6" applyFont="1" applyFill="1" applyBorder="1" applyAlignment="1"/>
    <xf numFmtId="0" fontId="59" fillId="0" borderId="67" xfId="6" applyFont="1" applyFill="1" applyBorder="1" applyAlignment="1">
      <alignment horizontal="right"/>
    </xf>
    <xf numFmtId="0" fontId="60" fillId="0" borderId="0" xfId="6" applyAlignment="1"/>
    <xf numFmtId="169" fontId="59" fillId="0" borderId="67" xfId="6" applyNumberFormat="1" applyFont="1" applyFill="1" applyBorder="1" applyAlignment="1">
      <alignment horizontal="right"/>
    </xf>
    <xf numFmtId="15" fontId="59" fillId="0" borderId="67" xfId="6" applyNumberFormat="1" applyFont="1" applyFill="1" applyBorder="1" applyAlignment="1">
      <alignment horizontal="right"/>
    </xf>
    <xf numFmtId="171" fontId="59" fillId="0" borderId="67" xfId="6" applyNumberFormat="1" applyFont="1" applyFill="1" applyBorder="1" applyAlignment="1">
      <alignment horizontal="right"/>
    </xf>
    <xf numFmtId="171" fontId="60" fillId="0" borderId="0" xfId="6" applyNumberFormat="1" applyAlignment="1"/>
    <xf numFmtId="175" fontId="59" fillId="0" borderId="67" xfId="6" applyNumberFormat="1" applyFont="1" applyFill="1" applyBorder="1" applyAlignment="1">
      <alignment horizontal="right"/>
    </xf>
    <xf numFmtId="175" fontId="27" fillId="0" borderId="0" xfId="0" applyNumberFormat="1" applyFont="1" applyAlignment="1">
      <alignment horizontal="right"/>
    </xf>
    <xf numFmtId="176" fontId="59" fillId="0" borderId="67" xfId="6" applyNumberFormat="1" applyFont="1" applyFill="1" applyBorder="1" applyAlignment="1">
      <alignment horizontal="right"/>
    </xf>
    <xf numFmtId="176" fontId="60" fillId="0" borderId="0" xfId="6" applyNumberFormat="1" applyAlignment="1"/>
    <xf numFmtId="176" fontId="59" fillId="0" borderId="67" xfId="6" applyNumberFormat="1" applyFont="1" applyFill="1" applyBorder="1" applyAlignment="1"/>
    <xf numFmtId="176" fontId="27" fillId="0" borderId="0" xfId="0" applyNumberFormat="1" applyFont="1" applyAlignment="1"/>
    <xf numFmtId="176" fontId="27" fillId="0" borderId="0" xfId="0" applyNumberFormat="1" applyFont="1" applyAlignment="1">
      <alignment horizontal="right"/>
    </xf>
    <xf numFmtId="176" fontId="27" fillId="0" borderId="0" xfId="0" applyNumberFormat="1" applyFont="1" applyFill="1" applyAlignment="1"/>
    <xf numFmtId="0" fontId="60" fillId="0" borderId="0" xfId="6" applyAlignment="1">
      <alignment horizontal="right"/>
    </xf>
    <xf numFmtId="176" fontId="60" fillId="0" borderId="0" xfId="6" applyNumberFormat="1" applyAlignment="1">
      <alignment horizontal="right"/>
    </xf>
    <xf numFmtId="176" fontId="59" fillId="0" borderId="67" xfId="5" applyNumberFormat="1" applyFont="1" applyFill="1" applyBorder="1" applyAlignment="1">
      <alignment horizontal="right" wrapText="1"/>
    </xf>
    <xf numFmtId="176" fontId="0" fillId="0" borderId="0" xfId="0" applyNumberFormat="1"/>
    <xf numFmtId="0" fontId="22" fillId="0" borderId="0" xfId="0" applyFont="1" applyAlignment="1">
      <alignment horizontal="right"/>
    </xf>
    <xf numFmtId="171" fontId="6" fillId="0" borderId="40" xfId="4" applyNumberFormat="1" applyFont="1" applyFill="1" applyBorder="1" applyAlignment="1">
      <alignment horizontal="right"/>
    </xf>
    <xf numFmtId="171" fontId="6" fillId="0" borderId="40" xfId="3" applyNumberFormat="1" applyFont="1" applyFill="1" applyBorder="1" applyAlignment="1">
      <alignment horizontal="right"/>
    </xf>
    <xf numFmtId="171" fontId="22" fillId="0" borderId="0" xfId="0" applyNumberFormat="1" applyFont="1"/>
    <xf numFmtId="0" fontId="44" fillId="6" borderId="0" xfId="2" applyFont="1" applyFill="1" applyAlignment="1">
      <alignment horizontal="left" vertical="top" wrapText="1"/>
    </xf>
    <xf numFmtId="0" fontId="43" fillId="35" borderId="0" xfId="2" applyFont="1" applyFill="1" applyAlignment="1">
      <alignment horizontal="left" vertical="center" wrapText="1"/>
    </xf>
    <xf numFmtId="0" fontId="50" fillId="35" borderId="0" xfId="2" applyFont="1" applyFill="1" applyAlignment="1">
      <alignment horizontal="left" vertical="top" wrapText="1"/>
    </xf>
    <xf numFmtId="0" fontId="44" fillId="6" borderId="0" xfId="2" applyFont="1" applyFill="1" applyAlignment="1">
      <alignment horizontal="left" wrapText="1"/>
    </xf>
    <xf numFmtId="0" fontId="44" fillId="35" borderId="0" xfId="2" applyFont="1" applyFill="1" applyAlignment="1">
      <alignment horizontal="left" vertical="top" wrapText="1"/>
    </xf>
    <xf numFmtId="0" fontId="35" fillId="6" borderId="0" xfId="2" applyFont="1" applyFill="1" applyAlignment="1">
      <alignment horizontal="left" vertical="top" wrapText="1"/>
    </xf>
    <xf numFmtId="0" fontId="35" fillId="6" borderId="0" xfId="2" applyFont="1" applyFill="1" applyAlignment="1">
      <alignment horizontal="left" vertical="top"/>
    </xf>
    <xf numFmtId="0" fontId="44" fillId="6" borderId="0" xfId="2" applyFont="1" applyFill="1" applyAlignment="1">
      <alignment horizontal="left" vertical="top"/>
    </xf>
    <xf numFmtId="0" fontId="43" fillId="3" borderId="0" xfId="2" applyFont="1" applyFill="1" applyAlignment="1">
      <alignment horizontal="left" vertical="center" wrapText="1"/>
    </xf>
    <xf numFmtId="0" fontId="46" fillId="6" borderId="0" xfId="2" applyFont="1" applyFill="1" applyAlignment="1">
      <alignment horizontal="left" vertical="top" wrapText="1"/>
    </xf>
  </cellXfs>
  <cellStyles count="7">
    <cellStyle name="Comma 2" xfId="1" xr:uid="{00000000-0005-0000-0000-000000000000}"/>
    <cellStyle name="Normal" xfId="0" builtinId="0"/>
    <cellStyle name="Normal 2" xfId="2" xr:uid="{00000000-0005-0000-0000-000001000000}"/>
    <cellStyle name="Standard_New Coal Projects" xfId="4" xr:uid="{00000000-0005-0000-0000-000005000000}"/>
    <cellStyle name="Standard_New Coal Projects_1" xfId="3" xr:uid="{00000000-0005-0000-0000-000006000000}"/>
    <cellStyle name="Standard_Plant" xfId="6" xr:uid="{794B8192-DF38-4DB1-8572-832E2E29AB1B}"/>
    <cellStyle name="Standard_Unit" xfId="5" xr:uid="{71B5346A-F2D8-4365-A457-F7EAF6A7BA77}"/>
  </cellStyles>
  <dxfs count="0"/>
  <tableStyles count="0" defaultTableStyle="TableStyleMedium2" defaultPivotStyle="PivotStyleLight16"/>
  <colors>
    <mruColors>
      <color rgb="FFFFFFFF"/>
      <color rgb="FFF8F8F8"/>
      <color rgb="FF20DA4B"/>
      <color rgb="FF4DA20B"/>
      <color rgb="FF0000FF"/>
      <color rgb="FF5BE77C"/>
      <color rgb="FFD0F8DA"/>
      <color rgb="FFB6F4C5"/>
      <color rgb="FF98F0AD"/>
      <color rgb="FFA1F1B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Europe_Beyond_Coal_Colour_Design">
  <a:themeElements>
    <a:clrScheme name="Benutzerdefiniert 1">
      <a:dk1>
        <a:srgbClr val="1A2E3E"/>
      </a:dk1>
      <a:lt1>
        <a:srgbClr val="F8F8F8"/>
      </a:lt1>
      <a:dk2>
        <a:srgbClr val="00A1E3"/>
      </a:dk2>
      <a:lt2>
        <a:srgbClr val="899DAC"/>
      </a:lt2>
      <a:accent1>
        <a:srgbClr val="114B63"/>
      </a:accent1>
      <a:accent2>
        <a:srgbClr val="F5C815"/>
      </a:accent2>
      <a:accent3>
        <a:srgbClr val="FFA400"/>
      </a:accent3>
      <a:accent4>
        <a:srgbClr val="F8500F"/>
      </a:accent4>
      <a:accent5>
        <a:srgbClr val="E0197B"/>
      </a:accent5>
      <a:accent6>
        <a:srgbClr val="D19D3E"/>
      </a:accent6>
      <a:hlink>
        <a:srgbClr val="20DA4B"/>
      </a:hlink>
      <a:folHlink>
        <a:srgbClr val="98C4D1"/>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dimension ref="A1:G75"/>
  <sheetViews>
    <sheetView showGridLines="0" tabSelected="1" zoomScaleNormal="100" workbookViewId="0"/>
  </sheetViews>
  <sheetFormatPr defaultColWidth="17.28515625" defaultRowHeight="15" customHeight="1" x14ac:dyDescent="0.2"/>
  <cols>
    <col min="1" max="1" width="1.42578125" style="238" customWidth="1"/>
    <col min="2" max="2" width="22.140625" style="238" customWidth="1"/>
    <col min="3" max="3" width="87.28515625" style="238" customWidth="1"/>
    <col min="4" max="4" width="1.5703125" style="238" customWidth="1"/>
    <col min="5" max="6" width="17.28515625" style="238"/>
    <col min="7" max="7" width="21.140625" style="238" customWidth="1"/>
    <col min="8" max="16384" width="17.28515625" style="238"/>
  </cols>
  <sheetData>
    <row r="1" spans="1:7" ht="15" customHeight="1" x14ac:dyDescent="0.2">
      <c r="A1" s="237"/>
      <c r="B1" s="237"/>
      <c r="C1" s="237"/>
      <c r="D1" s="237"/>
      <c r="E1" s="237"/>
      <c r="F1" s="237"/>
      <c r="G1" s="237"/>
    </row>
    <row r="2" spans="1:7" ht="30" customHeight="1" x14ac:dyDescent="0.4">
      <c r="A2" s="237"/>
      <c r="B2" s="239" t="s">
        <v>3726</v>
      </c>
      <c r="C2" s="239"/>
      <c r="D2" s="240"/>
      <c r="E2" s="240"/>
      <c r="F2" s="240"/>
      <c r="G2" s="240"/>
    </row>
    <row r="3" spans="1:7" ht="30" customHeight="1" x14ac:dyDescent="0.4">
      <c r="A3" s="237"/>
      <c r="B3" s="241" t="s">
        <v>4359</v>
      </c>
      <c r="C3" s="242"/>
      <c r="D3" s="240"/>
      <c r="E3" s="240"/>
      <c r="F3" s="240"/>
      <c r="G3" s="240"/>
    </row>
    <row r="4" spans="1:7" s="246" customFormat="1" ht="22.5" customHeight="1" x14ac:dyDescent="0.2">
      <c r="A4" s="243"/>
      <c r="B4" s="244" t="s">
        <v>3752</v>
      </c>
      <c r="C4" s="244"/>
      <c r="D4" s="245"/>
      <c r="E4" s="245"/>
      <c r="F4" s="245"/>
      <c r="G4" s="245"/>
    </row>
    <row r="5" spans="1:7" ht="15" customHeight="1" x14ac:dyDescent="0.2">
      <c r="A5" s="237"/>
      <c r="B5" s="244"/>
      <c r="C5" s="244"/>
      <c r="D5" s="247"/>
      <c r="E5" s="244"/>
      <c r="F5" s="244"/>
      <c r="G5" s="244"/>
    </row>
    <row r="6" spans="1:7" ht="93.75" customHeight="1" x14ac:dyDescent="0.2">
      <c r="A6" s="237"/>
      <c r="B6" s="390" t="s">
        <v>4354</v>
      </c>
      <c r="C6" s="390"/>
      <c r="D6" s="247"/>
      <c r="E6" s="244"/>
      <c r="F6" s="244"/>
      <c r="G6" s="244"/>
    </row>
    <row r="7" spans="1:7" ht="15" customHeight="1" x14ac:dyDescent="0.2">
      <c r="A7" s="237"/>
      <c r="B7" s="244"/>
      <c r="D7" s="247"/>
      <c r="E7" s="244"/>
      <c r="F7" s="244"/>
      <c r="G7" s="244"/>
    </row>
    <row r="8" spans="1:7" ht="97.5" customHeight="1" x14ac:dyDescent="0.2">
      <c r="A8" s="237"/>
      <c r="B8" s="397" t="s">
        <v>3760</v>
      </c>
      <c r="C8" s="397"/>
      <c r="D8" s="247"/>
      <c r="E8" s="244"/>
      <c r="F8" s="244"/>
      <c r="G8" s="244"/>
    </row>
    <row r="9" spans="1:7" ht="15" customHeight="1" x14ac:dyDescent="0.2">
      <c r="A9" s="237"/>
      <c r="B9" s="244"/>
      <c r="D9" s="247"/>
      <c r="E9" s="244"/>
      <c r="F9" s="244"/>
      <c r="G9" s="244"/>
    </row>
    <row r="10" spans="1:7" ht="15" customHeight="1" x14ac:dyDescent="0.2">
      <c r="A10" s="237"/>
      <c r="B10" s="397" t="s">
        <v>3751</v>
      </c>
      <c r="C10" s="397"/>
      <c r="D10" s="247"/>
      <c r="E10" s="244"/>
      <c r="F10" s="244"/>
      <c r="G10" s="244"/>
    </row>
    <row r="11" spans="1:7" ht="15" customHeight="1" x14ac:dyDescent="0.2">
      <c r="A11" s="237"/>
      <c r="B11" s="244"/>
      <c r="D11" s="247"/>
      <c r="E11" s="244"/>
      <c r="F11" s="244"/>
      <c r="G11" s="244"/>
    </row>
    <row r="12" spans="1:7" ht="29.1" customHeight="1" x14ac:dyDescent="0.2">
      <c r="A12" s="237"/>
      <c r="B12" s="269" t="s">
        <v>3718</v>
      </c>
      <c r="C12" s="248"/>
      <c r="D12" s="247"/>
      <c r="E12" s="244"/>
      <c r="F12" s="244"/>
      <c r="G12" s="244"/>
    </row>
    <row r="13" spans="1:7" ht="22.5" customHeight="1" x14ac:dyDescent="0.2">
      <c r="A13" s="237"/>
      <c r="B13" s="270" t="s">
        <v>3756</v>
      </c>
      <c r="D13" s="250"/>
      <c r="E13" s="250"/>
      <c r="F13" s="250"/>
      <c r="G13" s="250"/>
    </row>
    <row r="14" spans="1:7" ht="75" customHeight="1" x14ac:dyDescent="0.2">
      <c r="A14" s="237"/>
      <c r="B14" s="389" t="s">
        <v>3783</v>
      </c>
      <c r="C14" s="389"/>
      <c r="D14" s="250"/>
      <c r="E14" s="250"/>
      <c r="F14" s="250"/>
      <c r="G14" s="250"/>
    </row>
    <row r="15" spans="1:7" ht="15" customHeight="1" x14ac:dyDescent="0.2">
      <c r="A15" s="237"/>
      <c r="B15" s="271"/>
      <c r="C15" s="271"/>
      <c r="D15" s="250"/>
      <c r="E15" s="250"/>
      <c r="F15" s="250"/>
      <c r="G15" s="250"/>
    </row>
    <row r="16" spans="1:7" ht="22.5" customHeight="1" x14ac:dyDescent="0.2">
      <c r="A16" s="237"/>
      <c r="B16" s="270" t="s">
        <v>3754</v>
      </c>
      <c r="D16" s="250"/>
      <c r="F16" s="250"/>
      <c r="G16" s="250"/>
    </row>
    <row r="17" spans="1:7" ht="57" x14ac:dyDescent="0.2">
      <c r="A17" s="237"/>
      <c r="B17" s="251" t="s">
        <v>3731</v>
      </c>
      <c r="C17" s="252" t="s">
        <v>3745</v>
      </c>
      <c r="D17" s="250"/>
      <c r="F17" s="250"/>
      <c r="G17" s="250"/>
    </row>
    <row r="18" spans="1:7" ht="30" customHeight="1" x14ac:dyDescent="0.2">
      <c r="A18" s="237"/>
      <c r="B18" s="390" t="s">
        <v>3738</v>
      </c>
      <c r="C18" s="390"/>
      <c r="D18" s="250"/>
      <c r="F18" s="250"/>
      <c r="G18" s="250"/>
    </row>
    <row r="19" spans="1:7" ht="42.75" x14ac:dyDescent="0.2">
      <c r="A19" s="237"/>
      <c r="B19" s="253" t="s">
        <v>3728</v>
      </c>
      <c r="C19" s="252" t="s">
        <v>4300</v>
      </c>
      <c r="D19" s="250"/>
      <c r="F19" s="250"/>
      <c r="G19" s="250"/>
    </row>
    <row r="20" spans="1:7" ht="28.5" x14ac:dyDescent="0.2">
      <c r="A20" s="237"/>
      <c r="B20" s="254" t="s">
        <v>3729</v>
      </c>
      <c r="C20" s="252" t="s">
        <v>4301</v>
      </c>
      <c r="D20" s="250"/>
      <c r="F20" s="250"/>
      <c r="G20" s="250"/>
    </row>
    <row r="21" spans="1:7" ht="42.75" x14ac:dyDescent="0.2">
      <c r="A21" s="237"/>
      <c r="B21" s="254" t="s">
        <v>3730</v>
      </c>
      <c r="C21" s="252" t="s">
        <v>4299</v>
      </c>
      <c r="D21" s="250"/>
      <c r="F21" s="250"/>
      <c r="G21" s="250"/>
    </row>
    <row r="22" spans="1:7" ht="45" customHeight="1" x14ac:dyDescent="0.2">
      <c r="A22" s="237"/>
      <c r="B22" s="398" t="s">
        <v>4303</v>
      </c>
      <c r="C22" s="398"/>
      <c r="D22" s="250"/>
      <c r="F22" s="250"/>
      <c r="G22" s="250"/>
    </row>
    <row r="23" spans="1:7" ht="15.75" x14ac:dyDescent="0.2">
      <c r="A23" s="237"/>
      <c r="B23" s="254"/>
      <c r="C23" s="252"/>
      <c r="D23" s="250"/>
      <c r="F23" s="250"/>
      <c r="G23" s="250"/>
    </row>
    <row r="24" spans="1:7" ht="30" customHeight="1" x14ac:dyDescent="0.2">
      <c r="A24" s="237"/>
      <c r="B24" s="390" t="s">
        <v>3739</v>
      </c>
      <c r="C24" s="390"/>
      <c r="D24" s="250"/>
      <c r="E24" s="250"/>
      <c r="F24" s="250"/>
      <c r="G24" s="250"/>
    </row>
    <row r="25" spans="1:7" ht="75" customHeight="1" x14ac:dyDescent="0.2">
      <c r="A25" s="237"/>
      <c r="B25" s="391" t="s">
        <v>4304</v>
      </c>
      <c r="C25" s="391"/>
      <c r="D25" s="250"/>
      <c r="E25" s="250"/>
      <c r="F25" s="250"/>
      <c r="G25" s="250"/>
    </row>
    <row r="26" spans="1:7" ht="15" customHeight="1" x14ac:dyDescent="0.2">
      <c r="A26" s="237"/>
      <c r="B26" s="271"/>
      <c r="C26" s="271"/>
      <c r="D26" s="250"/>
      <c r="E26" s="250"/>
      <c r="F26" s="250"/>
      <c r="G26" s="250"/>
    </row>
    <row r="27" spans="1:7" ht="22.5" customHeight="1" x14ac:dyDescent="0.2">
      <c r="A27" s="237"/>
      <c r="B27" s="270" t="s">
        <v>3737</v>
      </c>
      <c r="D27" s="250"/>
      <c r="E27" s="250"/>
      <c r="F27" s="250"/>
      <c r="G27" s="250"/>
    </row>
    <row r="28" spans="1:7" ht="30" customHeight="1" x14ac:dyDescent="0.2">
      <c r="A28" s="237"/>
      <c r="B28" s="389" t="s">
        <v>4302</v>
      </c>
      <c r="C28" s="389"/>
      <c r="D28" s="250"/>
      <c r="E28" s="250"/>
      <c r="F28" s="250"/>
      <c r="G28" s="250"/>
    </row>
    <row r="29" spans="1:7" ht="15" customHeight="1" x14ac:dyDescent="0.2">
      <c r="A29" s="237"/>
      <c r="B29" s="300" t="s">
        <v>3903</v>
      </c>
      <c r="C29" s="300"/>
      <c r="D29" s="250"/>
      <c r="E29" s="250"/>
      <c r="F29" s="250"/>
      <c r="G29" s="250"/>
    </row>
    <row r="30" spans="1:7" ht="15" customHeight="1" x14ac:dyDescent="0.2">
      <c r="A30" s="237"/>
      <c r="B30" s="300" t="s">
        <v>3904</v>
      </c>
      <c r="C30" s="300"/>
      <c r="D30" s="250"/>
      <c r="E30" s="250"/>
      <c r="F30" s="250"/>
      <c r="G30" s="250"/>
    </row>
    <row r="31" spans="1:7" ht="15" customHeight="1" x14ac:dyDescent="0.2">
      <c r="A31" s="237"/>
      <c r="B31" s="271"/>
      <c r="C31" s="271"/>
      <c r="D31" s="250"/>
      <c r="E31" s="250"/>
      <c r="F31" s="250"/>
      <c r="G31" s="250"/>
    </row>
    <row r="32" spans="1:7" ht="22.5" customHeight="1" x14ac:dyDescent="0.25">
      <c r="A32" s="268"/>
      <c r="B32" s="270" t="s">
        <v>3755</v>
      </c>
      <c r="C32" s="246"/>
      <c r="D32" s="246"/>
      <c r="F32" s="257"/>
      <c r="G32" s="257"/>
    </row>
    <row r="33" spans="1:7" ht="15" customHeight="1" x14ac:dyDescent="0.2">
      <c r="B33" s="392" t="s">
        <v>3741</v>
      </c>
      <c r="C33" s="392"/>
    </row>
    <row r="34" spans="1:7" ht="15.75" x14ac:dyDescent="0.2">
      <c r="A34" s="237"/>
      <c r="B34" s="392" t="s">
        <v>3742</v>
      </c>
      <c r="C34" s="392"/>
      <c r="D34" s="265"/>
      <c r="F34" s="250"/>
      <c r="G34" s="250"/>
    </row>
    <row r="35" spans="1:7" ht="15.75" x14ac:dyDescent="0.2">
      <c r="A35" s="237"/>
      <c r="B35" s="392" t="s">
        <v>3743</v>
      </c>
      <c r="C35" s="392"/>
      <c r="D35" s="265"/>
      <c r="F35" s="250"/>
      <c r="G35" s="250"/>
    </row>
    <row r="36" spans="1:7" ht="15.75" x14ac:dyDescent="0.2">
      <c r="A36" s="237"/>
      <c r="B36" s="392" t="s">
        <v>3744</v>
      </c>
      <c r="C36" s="392"/>
      <c r="D36" s="264"/>
      <c r="F36" s="250"/>
      <c r="G36" s="250"/>
    </row>
    <row r="37" spans="1:7" ht="30" customHeight="1" x14ac:dyDescent="0.2">
      <c r="B37" s="392" t="s">
        <v>3784</v>
      </c>
      <c r="C37" s="392"/>
    </row>
    <row r="38" spans="1:7" ht="16.5" customHeight="1" x14ac:dyDescent="0.2">
      <c r="A38" s="237"/>
      <c r="B38" s="263"/>
      <c r="C38" s="259"/>
      <c r="D38" s="264"/>
      <c r="F38" s="250"/>
      <c r="G38" s="250"/>
    </row>
    <row r="39" spans="1:7" ht="22.5" customHeight="1" x14ac:dyDescent="0.25">
      <c r="A39" s="237"/>
      <c r="B39" s="270" t="s">
        <v>3746</v>
      </c>
      <c r="C39" s="256"/>
      <c r="D39" s="257"/>
      <c r="E39" s="257"/>
      <c r="F39" s="257"/>
      <c r="G39" s="257"/>
    </row>
    <row r="40" spans="1:7" ht="32.25" customHeight="1" x14ac:dyDescent="0.2">
      <c r="A40" s="237"/>
      <c r="B40" s="394" t="s">
        <v>3750</v>
      </c>
      <c r="C40" s="395"/>
      <c r="D40" s="250"/>
      <c r="E40" s="250"/>
      <c r="F40" s="250"/>
      <c r="G40" s="250"/>
    </row>
    <row r="41" spans="1:7" ht="33" customHeight="1" x14ac:dyDescent="0.2">
      <c r="A41" s="237"/>
      <c r="B41" s="394" t="s">
        <v>3782</v>
      </c>
      <c r="C41" s="395"/>
      <c r="D41" s="250"/>
      <c r="E41" s="250"/>
      <c r="F41" s="250"/>
      <c r="G41" s="250"/>
    </row>
    <row r="42" spans="1:7" ht="30" customHeight="1" x14ac:dyDescent="0.2">
      <c r="A42" s="237"/>
      <c r="B42" s="389" t="s">
        <v>3781</v>
      </c>
      <c r="C42" s="396"/>
      <c r="D42" s="250"/>
      <c r="E42" s="250"/>
      <c r="F42" s="250"/>
      <c r="G42" s="250"/>
    </row>
    <row r="43" spans="1:7" ht="30" customHeight="1" x14ac:dyDescent="0.2">
      <c r="A43" s="237"/>
      <c r="B43" s="392" t="s">
        <v>3780</v>
      </c>
      <c r="C43" s="392"/>
      <c r="D43" s="250"/>
      <c r="E43" s="250"/>
      <c r="F43" s="250"/>
      <c r="G43" s="250"/>
    </row>
    <row r="44" spans="1:7" ht="15" customHeight="1" x14ac:dyDescent="0.2">
      <c r="A44" s="237"/>
      <c r="B44" s="272"/>
      <c r="C44" s="272"/>
      <c r="D44" s="250"/>
      <c r="E44" s="250"/>
      <c r="F44" s="250"/>
      <c r="G44" s="250"/>
    </row>
    <row r="45" spans="1:7" ht="22.5" customHeight="1" x14ac:dyDescent="0.2">
      <c r="A45" s="237"/>
      <c r="B45" s="270" t="s">
        <v>3747</v>
      </c>
      <c r="C45" s="249"/>
      <c r="D45" s="250"/>
      <c r="E45" s="250"/>
      <c r="F45" s="250"/>
      <c r="G45" s="250"/>
    </row>
    <row r="46" spans="1:7" ht="15.75" x14ac:dyDescent="0.2">
      <c r="A46" s="237"/>
      <c r="B46" s="267" t="s">
        <v>3717</v>
      </c>
      <c r="C46" s="249"/>
      <c r="D46" s="250"/>
      <c r="E46" s="250"/>
      <c r="F46" s="250"/>
      <c r="G46" s="250"/>
    </row>
    <row r="47" spans="1:7" ht="30" customHeight="1" x14ac:dyDescent="0.2">
      <c r="A47" s="237"/>
      <c r="B47" s="392" t="s">
        <v>3749</v>
      </c>
      <c r="C47" s="392"/>
      <c r="D47" s="250"/>
      <c r="E47" s="250"/>
      <c r="F47" s="250"/>
      <c r="G47" s="250"/>
    </row>
    <row r="48" spans="1:7" ht="75" customHeight="1" x14ac:dyDescent="0.2">
      <c r="A48" s="237"/>
      <c r="B48" s="393" t="s">
        <v>3785</v>
      </c>
      <c r="C48" s="393"/>
      <c r="D48" s="250"/>
      <c r="E48" s="250"/>
      <c r="F48" s="250"/>
      <c r="G48" s="250"/>
    </row>
    <row r="49" spans="1:7" ht="15.75" x14ac:dyDescent="0.2">
      <c r="A49" s="237"/>
      <c r="B49" s="267" t="s">
        <v>3736</v>
      </c>
      <c r="C49" s="249"/>
      <c r="D49" s="250"/>
      <c r="E49" s="250"/>
      <c r="F49" s="250"/>
      <c r="G49" s="250"/>
    </row>
    <row r="50" spans="1:7" ht="15.75" x14ac:dyDescent="0.2">
      <c r="A50" s="237"/>
      <c r="B50" s="267" t="s">
        <v>4009</v>
      </c>
      <c r="C50" s="249"/>
      <c r="D50" s="250"/>
      <c r="E50" s="250"/>
      <c r="F50" s="250"/>
      <c r="G50" s="250"/>
    </row>
    <row r="51" spans="1:7" ht="60" customHeight="1" x14ac:dyDescent="0.2">
      <c r="A51" s="237"/>
      <c r="B51" s="392" t="s">
        <v>4010</v>
      </c>
      <c r="C51" s="392"/>
      <c r="D51" s="250"/>
      <c r="E51" s="250"/>
      <c r="F51" s="250"/>
      <c r="G51" s="250"/>
    </row>
    <row r="52" spans="1:7" ht="15" customHeight="1" x14ac:dyDescent="0.2">
      <c r="A52" s="237"/>
      <c r="B52" s="267"/>
      <c r="C52" s="249"/>
      <c r="D52" s="250"/>
      <c r="E52" s="250"/>
      <c r="F52" s="250"/>
      <c r="G52" s="250"/>
    </row>
    <row r="53" spans="1:7" ht="22.5" customHeight="1" x14ac:dyDescent="0.2">
      <c r="A53" s="237"/>
      <c r="B53" s="270" t="s">
        <v>3748</v>
      </c>
      <c r="C53" s="249"/>
      <c r="D53" s="250"/>
      <c r="E53" s="250"/>
      <c r="F53" s="250"/>
      <c r="G53" s="250"/>
    </row>
    <row r="54" spans="1:7" ht="15.75" x14ac:dyDescent="0.2">
      <c r="A54" s="237"/>
      <c r="B54" s="267" t="s">
        <v>3706</v>
      </c>
      <c r="C54" s="249"/>
      <c r="D54" s="250"/>
      <c r="E54" s="250"/>
      <c r="F54" s="250"/>
      <c r="G54" s="250"/>
    </row>
    <row r="55" spans="1:7" ht="15.75" x14ac:dyDescent="0.2">
      <c r="B55" s="309" t="s">
        <v>4015</v>
      </c>
      <c r="C55" s="249"/>
      <c r="D55" s="250"/>
      <c r="E55" s="250"/>
      <c r="F55" s="250"/>
      <c r="G55" s="250"/>
    </row>
    <row r="56" spans="1:7" ht="15.75" x14ac:dyDescent="0.2">
      <c r="A56" s="237"/>
      <c r="B56" s="267" t="s">
        <v>3732</v>
      </c>
      <c r="C56" s="249"/>
      <c r="D56" s="250"/>
      <c r="E56" s="250"/>
      <c r="F56" s="250"/>
      <c r="G56" s="250"/>
    </row>
    <row r="57" spans="1:7" ht="30" customHeight="1" x14ac:dyDescent="0.2">
      <c r="A57" s="237"/>
      <c r="B57" s="389" t="s">
        <v>3733</v>
      </c>
      <c r="C57" s="389"/>
      <c r="D57" s="250"/>
      <c r="E57" s="250"/>
      <c r="F57" s="250"/>
      <c r="G57" s="250"/>
    </row>
    <row r="58" spans="1:7" ht="22.5" customHeight="1" x14ac:dyDescent="0.2">
      <c r="A58" s="237"/>
      <c r="B58" s="270" t="s">
        <v>3787</v>
      </c>
      <c r="D58" s="250"/>
      <c r="E58" s="250"/>
      <c r="F58" s="250"/>
      <c r="G58" s="250"/>
    </row>
    <row r="59" spans="1:7" ht="30" customHeight="1" x14ac:dyDescent="0.2">
      <c r="A59" s="237"/>
      <c r="B59" s="389" t="s">
        <v>3740</v>
      </c>
      <c r="C59" s="389"/>
      <c r="D59" s="250"/>
      <c r="E59" s="250"/>
      <c r="F59" s="250"/>
      <c r="G59" s="250"/>
    </row>
    <row r="60" spans="1:7" ht="15" customHeight="1" x14ac:dyDescent="0.2">
      <c r="A60" s="237"/>
      <c r="B60" s="271"/>
      <c r="C60" s="271"/>
      <c r="D60" s="250"/>
      <c r="E60" s="250"/>
      <c r="F60" s="250"/>
      <c r="G60" s="250"/>
    </row>
    <row r="61" spans="1:7" ht="22.5" customHeight="1" x14ac:dyDescent="0.25">
      <c r="A61" s="237"/>
      <c r="B61" s="270" t="s">
        <v>3697</v>
      </c>
      <c r="C61" s="256"/>
      <c r="D61" s="257"/>
      <c r="E61" s="257"/>
      <c r="F61" s="257"/>
      <c r="G61" s="257"/>
    </row>
    <row r="62" spans="1:7" s="261" customFormat="1" ht="30" customHeight="1" x14ac:dyDescent="0.2">
      <c r="A62" s="258"/>
      <c r="B62" s="253" t="s">
        <v>102</v>
      </c>
      <c r="C62" s="259" t="s">
        <v>3710</v>
      </c>
      <c r="D62" s="260"/>
      <c r="E62" s="260"/>
      <c r="F62" s="260"/>
      <c r="G62" s="260"/>
    </row>
    <row r="63" spans="1:7" ht="45" customHeight="1" x14ac:dyDescent="0.2">
      <c r="A63" s="237"/>
      <c r="B63" s="255" t="s">
        <v>3698</v>
      </c>
      <c r="C63" s="259" t="s">
        <v>3707</v>
      </c>
      <c r="D63" s="262"/>
      <c r="E63" s="262"/>
      <c r="F63" s="262"/>
      <c r="G63" s="262"/>
    </row>
    <row r="64" spans="1:7" ht="15" customHeight="1" x14ac:dyDescent="0.2">
      <c r="A64" s="237"/>
      <c r="B64" s="253" t="s">
        <v>98</v>
      </c>
      <c r="C64" s="259" t="s">
        <v>3708</v>
      </c>
      <c r="D64" s="262"/>
      <c r="E64" s="262"/>
      <c r="F64" s="262"/>
      <c r="G64" s="262"/>
    </row>
    <row r="65" spans="1:7" ht="30" customHeight="1" x14ac:dyDescent="0.2">
      <c r="A65" s="237"/>
      <c r="B65" s="253" t="s">
        <v>19</v>
      </c>
      <c r="C65" s="259" t="s">
        <v>3709</v>
      </c>
      <c r="D65" s="262"/>
      <c r="E65" s="262"/>
      <c r="F65" s="262"/>
      <c r="G65" s="262"/>
    </row>
    <row r="66" spans="1:7" ht="15" customHeight="1" x14ac:dyDescent="0.2">
      <c r="A66" s="237"/>
      <c r="B66" s="253" t="s">
        <v>3702</v>
      </c>
      <c r="C66" s="259" t="s">
        <v>3719</v>
      </c>
      <c r="D66" s="262"/>
      <c r="E66" s="262"/>
      <c r="F66" s="262"/>
      <c r="G66" s="262"/>
    </row>
    <row r="67" spans="1:7" ht="15" customHeight="1" x14ac:dyDescent="0.2">
      <c r="A67" s="237"/>
      <c r="B67" s="253" t="s">
        <v>3701</v>
      </c>
      <c r="C67" s="259" t="s">
        <v>3720</v>
      </c>
      <c r="D67" s="262"/>
      <c r="E67" s="262"/>
      <c r="F67" s="262"/>
      <c r="G67" s="262"/>
    </row>
    <row r="68" spans="1:7" ht="15" customHeight="1" x14ac:dyDescent="0.2">
      <c r="A68" s="237"/>
      <c r="B68" s="253" t="s">
        <v>3703</v>
      </c>
      <c r="C68" s="259" t="s">
        <v>3721</v>
      </c>
      <c r="D68" s="262"/>
      <c r="E68" s="262"/>
      <c r="F68" s="262"/>
      <c r="G68" s="262"/>
    </row>
    <row r="69" spans="1:7" ht="15" customHeight="1" x14ac:dyDescent="0.2">
      <c r="A69" s="237"/>
      <c r="B69" s="253" t="s">
        <v>3704</v>
      </c>
      <c r="C69" s="273" t="s">
        <v>3753</v>
      </c>
      <c r="D69" s="262"/>
      <c r="E69" s="262"/>
      <c r="F69" s="262"/>
      <c r="G69" s="262"/>
    </row>
    <row r="70" spans="1:7" ht="15" customHeight="1" x14ac:dyDescent="0.2">
      <c r="A70" s="237"/>
      <c r="B70" s="253" t="s">
        <v>3699</v>
      </c>
      <c r="C70" s="259" t="s">
        <v>3722</v>
      </c>
      <c r="D70" s="262"/>
      <c r="E70" s="262"/>
      <c r="F70" s="262"/>
      <c r="G70" s="262"/>
    </row>
    <row r="71" spans="1:7" ht="15" customHeight="1" x14ac:dyDescent="0.2">
      <c r="A71" s="237"/>
      <c r="B71" s="253" t="s">
        <v>3700</v>
      </c>
      <c r="C71" s="259" t="s">
        <v>3723</v>
      </c>
      <c r="D71" s="262"/>
      <c r="E71" s="262"/>
      <c r="F71" s="262"/>
      <c r="G71" s="262"/>
    </row>
    <row r="72" spans="1:7" ht="30" customHeight="1" x14ac:dyDescent="0.2">
      <c r="B72" s="254" t="s">
        <v>3705</v>
      </c>
      <c r="C72" s="259" t="s">
        <v>3727</v>
      </c>
      <c r="D72" s="262"/>
      <c r="E72" s="262"/>
      <c r="F72" s="262"/>
      <c r="G72" s="262"/>
    </row>
    <row r="73" spans="1:7" ht="15" customHeight="1" x14ac:dyDescent="0.2">
      <c r="B73" s="254"/>
      <c r="C73" s="259"/>
      <c r="D73" s="262"/>
      <c r="E73" s="262"/>
      <c r="F73" s="262"/>
      <c r="G73" s="262"/>
    </row>
    <row r="74" spans="1:7" ht="12" customHeight="1" x14ac:dyDescent="0.25">
      <c r="A74" s="237"/>
      <c r="B74" s="266"/>
      <c r="C74" s="249"/>
      <c r="D74" s="250"/>
      <c r="E74" s="250"/>
      <c r="F74" s="250"/>
      <c r="G74" s="250"/>
    </row>
    <row r="75" spans="1:7" ht="30" customHeight="1" x14ac:dyDescent="0.2"/>
  </sheetData>
  <mergeCells count="23">
    <mergeCell ref="B6:C6"/>
    <mergeCell ref="B42:C42"/>
    <mergeCell ref="B43:C43"/>
    <mergeCell ref="B47:C47"/>
    <mergeCell ref="B8:C8"/>
    <mergeCell ref="B10:C10"/>
    <mergeCell ref="B34:C34"/>
    <mergeCell ref="B35:C35"/>
    <mergeCell ref="B36:C36"/>
    <mergeCell ref="B33:C33"/>
    <mergeCell ref="B18:C18"/>
    <mergeCell ref="B14:C14"/>
    <mergeCell ref="B28:C28"/>
    <mergeCell ref="B22:C22"/>
    <mergeCell ref="B59:C59"/>
    <mergeCell ref="B24:C24"/>
    <mergeCell ref="B25:C25"/>
    <mergeCell ref="B57:C57"/>
    <mergeCell ref="B51:C51"/>
    <mergeCell ref="B48:C48"/>
    <mergeCell ref="B37:C37"/>
    <mergeCell ref="B40:C40"/>
    <mergeCell ref="B41:C41"/>
  </mergeCells>
  <pageMargins left="0.75" right="0.75" top="1" bottom="1" header="0.5" footer="0.5"/>
  <pageSetup orientation="portrait" horizontalDpi="4294967292" verticalDpi="4294967292"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dimension ref="A1:CT238"/>
  <sheetViews>
    <sheetView zoomScale="85" zoomScaleNormal="85" workbookViewId="0">
      <pane xSplit="3" ySplit="11" topLeftCell="D12" activePane="bottomRight" state="frozenSplit"/>
      <selection pane="topRight" activeCell="D1" sqref="D1"/>
      <selection pane="bottomLeft" activeCell="A12" sqref="A12"/>
      <selection pane="bottomRight"/>
    </sheetView>
  </sheetViews>
  <sheetFormatPr defaultColWidth="10.85546875" defaultRowHeight="15" x14ac:dyDescent="0.25"/>
  <cols>
    <col min="1" max="1" width="8.42578125" style="45" customWidth="1"/>
    <col min="2" max="2" width="1.42578125" style="46" customWidth="1"/>
    <col min="3" max="3" width="37.42578125" style="11" customWidth="1"/>
    <col min="4" max="4" width="5.85546875" style="47" customWidth="1"/>
    <col min="5" max="5" width="1.42578125" style="16" customWidth="1"/>
    <col min="6" max="6" width="13.28515625" style="15" customWidth="1"/>
    <col min="7" max="7" width="12.28515625" style="90" customWidth="1"/>
    <col min="8" max="8" width="9.42578125" style="90" customWidth="1"/>
    <col min="9" max="9" width="12.28515625" style="90" customWidth="1"/>
    <col min="10" max="10" width="19.85546875" style="90" customWidth="1"/>
    <col min="11" max="11" width="11.28515625" style="90" customWidth="1"/>
    <col min="12" max="12" width="11.28515625" style="15" customWidth="1"/>
    <col min="13" max="13" width="1.42578125" style="15" customWidth="1"/>
    <col min="14" max="22" width="9.7109375" style="15" customWidth="1"/>
    <col min="23" max="24" width="16.5703125" style="15" customWidth="1"/>
    <col min="25" max="25" width="1.42578125" style="15" customWidth="1"/>
    <col min="26" max="33" width="9.7109375" style="15" customWidth="1"/>
    <col min="34" max="36" width="12.140625" style="15" customWidth="1"/>
    <col min="37" max="37" width="1.42578125" style="15" customWidth="1"/>
    <col min="38" max="46" width="9.7109375" style="15" customWidth="1"/>
    <col min="47" max="48" width="11.85546875" style="15" customWidth="1"/>
    <col min="49" max="49" width="1.42578125" style="15" customWidth="1"/>
    <col min="50" max="50" width="1.42578125" style="91" customWidth="1"/>
    <col min="51" max="51" width="10.85546875" style="91" customWidth="1"/>
    <col min="52" max="52" width="5.7109375" style="47" customWidth="1"/>
    <col min="53" max="60" width="10.7109375" style="15" customWidth="1"/>
    <col min="61" max="61" width="0.7109375" style="15" customWidth="1"/>
    <col min="62" max="69" width="10.85546875" style="15"/>
    <col min="70" max="70" width="0.7109375" style="15" customWidth="1"/>
    <col min="71" max="78" width="10.85546875" style="15"/>
    <col min="79" max="80" width="1.42578125" style="91" customWidth="1"/>
    <col min="81" max="81" width="9.85546875" style="91" customWidth="1"/>
    <col min="82" max="82" width="5.7109375" style="47" customWidth="1"/>
    <col min="83" max="83" width="12.5703125" style="91" customWidth="1"/>
    <col min="84" max="85" width="12.5703125" style="15" customWidth="1"/>
    <col min="86" max="87" width="1.42578125" style="91" customWidth="1"/>
    <col min="88" max="88" width="9.85546875" style="91" customWidth="1"/>
    <col min="89" max="89" width="5.7109375" style="47" customWidth="1"/>
    <col min="90" max="90" width="12.7109375" style="15" customWidth="1"/>
    <col min="91" max="91" width="19.5703125" style="15" customWidth="1"/>
    <col min="92" max="92" width="13.7109375" style="15" customWidth="1"/>
    <col min="93" max="93" width="14" style="15" customWidth="1"/>
    <col min="94" max="94" width="11.5703125" style="15" customWidth="1"/>
    <col min="95" max="95" width="2.85546875" style="15" customWidth="1"/>
    <col min="96" max="96" width="8.42578125" style="15" customWidth="1"/>
    <col min="97" max="98" width="20.7109375" style="15" customWidth="1"/>
    <col min="99" max="16384" width="10.85546875" style="11"/>
  </cols>
  <sheetData>
    <row r="1" spans="1:98" ht="7.5" customHeight="1" x14ac:dyDescent="0.25">
      <c r="A1" s="4"/>
      <c r="B1" s="5">
        <v>1</v>
      </c>
      <c r="C1" s="6"/>
      <c r="D1" s="7"/>
      <c r="E1" s="6"/>
      <c r="F1" s="6"/>
      <c r="G1" s="4"/>
      <c r="H1" s="4"/>
      <c r="I1" s="4"/>
      <c r="J1" s="4"/>
      <c r="K1" s="4"/>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8"/>
      <c r="AY1" s="9"/>
      <c r="AZ1" s="7"/>
      <c r="BA1" s="6"/>
      <c r="BB1" s="6"/>
      <c r="BC1" s="6"/>
      <c r="BD1" s="6"/>
      <c r="BE1" s="6"/>
      <c r="BF1" s="6"/>
      <c r="BG1" s="6"/>
      <c r="BH1" s="6"/>
      <c r="BI1" s="6"/>
      <c r="BJ1" s="6"/>
      <c r="BK1" s="6"/>
      <c r="BL1" s="6"/>
      <c r="BM1" s="6"/>
      <c r="BN1" s="6"/>
      <c r="BO1" s="6"/>
      <c r="BP1" s="6"/>
      <c r="BQ1" s="6"/>
      <c r="BR1" s="6"/>
      <c r="BS1" s="6"/>
      <c r="BT1" s="6"/>
      <c r="BU1" s="6"/>
      <c r="BV1" s="6"/>
      <c r="BW1" s="6"/>
      <c r="BX1" s="6"/>
      <c r="BY1" s="6"/>
      <c r="BZ1" s="6"/>
      <c r="CA1" s="10"/>
      <c r="CB1" s="8"/>
      <c r="CC1" s="9"/>
      <c r="CD1" s="7"/>
      <c r="CE1" s="9"/>
      <c r="CF1" s="6"/>
      <c r="CG1" s="6"/>
      <c r="CH1" s="10"/>
      <c r="CI1" s="8"/>
      <c r="CJ1" s="9"/>
      <c r="CK1" s="7"/>
      <c r="CL1" s="6"/>
      <c r="CM1" s="6"/>
      <c r="CN1" s="6"/>
      <c r="CO1" s="6"/>
      <c r="CP1" s="6"/>
      <c r="CQ1" s="6"/>
      <c r="CR1" s="6"/>
      <c r="CS1" s="6"/>
      <c r="CT1" s="6"/>
    </row>
    <row r="2" spans="1:98" ht="23.25" x14ac:dyDescent="0.35">
      <c r="A2" s="4"/>
      <c r="B2" s="12"/>
      <c r="C2" s="13" t="s">
        <v>4007</v>
      </c>
      <c r="D2" s="14"/>
      <c r="E2" s="6"/>
      <c r="F2" s="6"/>
      <c r="G2" s="4"/>
      <c r="H2" s="4"/>
      <c r="I2" s="4"/>
      <c r="J2" s="4"/>
      <c r="K2" s="4"/>
      <c r="L2" s="6"/>
      <c r="M2" s="6"/>
      <c r="X2" s="6"/>
      <c r="Y2" s="6"/>
      <c r="Z2" s="6"/>
      <c r="AA2" s="6"/>
      <c r="AB2" s="6"/>
      <c r="AC2" s="6"/>
      <c r="AD2" s="6"/>
      <c r="AE2" s="6"/>
      <c r="AF2" s="6"/>
      <c r="AG2" s="6"/>
      <c r="AH2" s="6"/>
      <c r="AI2" s="6"/>
      <c r="AJ2" s="6"/>
      <c r="AK2" s="6"/>
      <c r="AL2" s="6"/>
      <c r="AM2" s="6"/>
      <c r="AN2" s="6"/>
      <c r="AO2" s="6"/>
      <c r="AP2" s="6"/>
      <c r="AQ2" s="6"/>
      <c r="AR2" s="6"/>
      <c r="AS2" s="6"/>
      <c r="AT2" s="6"/>
      <c r="AU2" s="6"/>
      <c r="AV2" s="6"/>
      <c r="AW2" s="6"/>
      <c r="AX2" s="8"/>
      <c r="AY2" s="9"/>
      <c r="AZ2" s="14"/>
      <c r="BA2" s="6"/>
      <c r="BB2" s="6"/>
      <c r="BC2" s="6"/>
      <c r="BD2" s="6"/>
      <c r="BE2" s="6"/>
      <c r="BF2" s="6"/>
      <c r="BG2" s="6"/>
      <c r="BH2" s="6"/>
      <c r="BI2" s="6"/>
      <c r="BJ2" s="6"/>
      <c r="BK2" s="6"/>
      <c r="BL2" s="6"/>
      <c r="BM2" s="6"/>
      <c r="BN2" s="6"/>
      <c r="BO2" s="6"/>
      <c r="BP2" s="6"/>
      <c r="BQ2" s="6"/>
      <c r="BR2" s="6"/>
      <c r="BS2" s="6"/>
      <c r="BT2" s="6"/>
      <c r="BU2" s="6"/>
      <c r="BV2" s="6"/>
      <c r="BW2" s="6"/>
      <c r="BX2" s="6"/>
      <c r="BY2" s="6"/>
      <c r="BZ2" s="6"/>
      <c r="CA2" s="10"/>
      <c r="CB2" s="8"/>
      <c r="CC2" s="9"/>
      <c r="CD2" s="14"/>
      <c r="CE2" s="28"/>
      <c r="CF2" s="22"/>
      <c r="CG2" s="22"/>
      <c r="CH2" s="10"/>
      <c r="CI2" s="8"/>
      <c r="CJ2" s="9"/>
      <c r="CK2" s="14"/>
      <c r="CL2" s="236"/>
      <c r="CM2" s="236"/>
      <c r="CN2" s="236"/>
      <c r="CO2" s="236"/>
      <c r="CP2" s="236"/>
      <c r="CQ2" s="236"/>
      <c r="CR2" s="236"/>
      <c r="CS2" s="236"/>
      <c r="CT2" s="236"/>
    </row>
    <row r="3" spans="1:98" x14ac:dyDescent="0.25">
      <c r="A3" s="4"/>
      <c r="B3" s="12"/>
      <c r="C3" s="110" t="s">
        <v>4358</v>
      </c>
      <c r="D3" s="17"/>
      <c r="E3" s="6"/>
      <c r="F3" s="6"/>
      <c r="G3" s="4"/>
      <c r="H3" s="4"/>
      <c r="I3" s="4"/>
      <c r="J3" s="4"/>
      <c r="K3" s="4"/>
      <c r="L3" s="6"/>
      <c r="M3" s="6"/>
      <c r="N3" s="6"/>
      <c r="O3" s="6"/>
      <c r="P3" s="6"/>
      <c r="Q3" s="6"/>
      <c r="R3" s="6"/>
      <c r="S3" s="6"/>
      <c r="T3" s="6"/>
      <c r="U3" s="6"/>
      <c r="V3" s="6"/>
      <c r="W3" s="6"/>
      <c r="X3" s="6"/>
      <c r="Y3" s="6"/>
      <c r="Z3" s="6"/>
      <c r="AA3" s="6"/>
      <c r="AB3" s="6"/>
      <c r="AC3" s="6"/>
      <c r="AD3" s="6"/>
      <c r="AE3" s="6"/>
      <c r="AF3" s="6"/>
      <c r="AG3" s="6"/>
      <c r="AH3" s="18"/>
      <c r="AI3" s="18"/>
      <c r="AJ3" s="18"/>
      <c r="AK3" s="6"/>
      <c r="AL3" s="6"/>
      <c r="AM3" s="6"/>
      <c r="AN3" s="6"/>
      <c r="AO3" s="6"/>
      <c r="AP3" s="6"/>
      <c r="AQ3" s="6"/>
      <c r="AR3" s="6"/>
      <c r="AS3" s="6"/>
      <c r="AT3" s="18"/>
      <c r="AU3" s="18"/>
      <c r="AV3" s="18"/>
      <c r="AW3" s="6"/>
      <c r="AX3" s="8"/>
      <c r="AY3" s="9"/>
      <c r="AZ3" s="17"/>
      <c r="BA3" s="6"/>
      <c r="BB3" s="6"/>
      <c r="BC3" s="6"/>
      <c r="BD3" s="6"/>
      <c r="BE3" s="6"/>
      <c r="BF3" s="6"/>
      <c r="BG3" s="6"/>
      <c r="BH3" s="6"/>
      <c r="BI3" s="6"/>
      <c r="BJ3" s="6"/>
      <c r="BK3" s="6"/>
      <c r="BL3" s="6"/>
      <c r="BM3" s="6"/>
      <c r="BN3" s="6"/>
      <c r="BO3" s="6"/>
      <c r="BP3" s="6"/>
      <c r="BQ3" s="6"/>
      <c r="BR3" s="6"/>
      <c r="BS3" s="6"/>
      <c r="BT3" s="6"/>
      <c r="BU3" s="6"/>
      <c r="BV3" s="6"/>
      <c r="BW3" s="6"/>
      <c r="BX3" s="6"/>
      <c r="BY3" s="6"/>
      <c r="BZ3" s="6"/>
      <c r="CA3" s="10"/>
      <c r="CB3" s="8"/>
      <c r="CC3" s="9"/>
      <c r="CD3" s="17"/>
      <c r="CE3" s="9"/>
      <c r="CF3" s="6"/>
      <c r="CG3" s="6"/>
      <c r="CH3" s="10"/>
      <c r="CI3" s="8"/>
      <c r="CJ3" s="9"/>
      <c r="CK3" s="17"/>
      <c r="CL3" s="6"/>
      <c r="CM3" s="6"/>
      <c r="CN3" s="6"/>
      <c r="CO3" s="6"/>
      <c r="CP3" s="6"/>
      <c r="CQ3" s="6"/>
      <c r="CR3" s="6"/>
      <c r="CS3" s="6"/>
      <c r="CT3" s="6"/>
    </row>
    <row r="4" spans="1:98" ht="3.75" customHeight="1" thickBot="1" x14ac:dyDescent="0.3">
      <c r="A4" s="4"/>
      <c r="B4" s="12"/>
      <c r="C4" s="16"/>
      <c r="D4" s="17"/>
      <c r="E4" s="6"/>
      <c r="F4" s="6"/>
      <c r="G4" s="4"/>
      <c r="H4" s="4"/>
      <c r="I4" s="4"/>
      <c r="J4" s="4"/>
      <c r="K4" s="4"/>
      <c r="L4" s="6"/>
      <c r="M4" s="6"/>
      <c r="N4" s="6"/>
      <c r="O4" s="6"/>
      <c r="P4" s="6"/>
      <c r="Q4" s="6"/>
      <c r="R4" s="6"/>
      <c r="S4" s="6"/>
      <c r="T4" s="6"/>
      <c r="U4" s="6"/>
      <c r="V4" s="6"/>
      <c r="W4" s="6"/>
      <c r="X4" s="6"/>
      <c r="Y4" s="6"/>
      <c r="Z4" s="6"/>
      <c r="AA4" s="6"/>
      <c r="AB4" s="6"/>
      <c r="AC4" s="6"/>
      <c r="AD4" s="6"/>
      <c r="AE4" s="6"/>
      <c r="AF4" s="6"/>
      <c r="AG4" s="6"/>
      <c r="AH4" s="6"/>
      <c r="AI4" s="6"/>
      <c r="AJ4" s="6"/>
      <c r="AK4" s="6"/>
      <c r="AL4" s="6"/>
      <c r="AM4" s="6"/>
      <c r="AN4" s="6"/>
      <c r="AO4" s="6"/>
      <c r="AP4" s="6"/>
      <c r="AQ4" s="6"/>
      <c r="AR4" s="6"/>
      <c r="AS4" s="6"/>
      <c r="AT4" s="6"/>
      <c r="AU4" s="6"/>
      <c r="AV4" s="6"/>
      <c r="AW4" s="6"/>
      <c r="AX4" s="8"/>
      <c r="AY4" s="9"/>
      <c r="AZ4" s="17"/>
      <c r="BA4" s="6"/>
      <c r="BB4" s="6"/>
      <c r="BC4" s="6"/>
      <c r="BD4" s="6"/>
      <c r="BE4" s="6"/>
      <c r="BF4" s="6"/>
      <c r="BG4" s="6"/>
      <c r="BH4" s="6"/>
      <c r="BI4" s="6"/>
      <c r="BJ4" s="6"/>
      <c r="BK4" s="6"/>
      <c r="BL4" s="6"/>
      <c r="BM4" s="6"/>
      <c r="BN4" s="6"/>
      <c r="BO4" s="6"/>
      <c r="BP4" s="6"/>
      <c r="BQ4" s="6"/>
      <c r="BR4" s="6"/>
      <c r="BS4" s="6"/>
      <c r="BT4" s="6"/>
      <c r="BU4" s="6"/>
      <c r="BV4" s="6"/>
      <c r="BW4" s="6"/>
      <c r="BX4" s="6"/>
      <c r="BY4" s="6"/>
      <c r="BZ4" s="6"/>
      <c r="CA4" s="10"/>
      <c r="CB4" s="8"/>
      <c r="CC4" s="9"/>
      <c r="CD4" s="17"/>
      <c r="CE4" s="9"/>
      <c r="CF4" s="6"/>
      <c r="CG4" s="6"/>
      <c r="CH4" s="10"/>
      <c r="CI4" s="8"/>
      <c r="CJ4" s="9"/>
      <c r="CK4" s="17"/>
      <c r="CL4" s="6"/>
      <c r="CM4" s="6"/>
      <c r="CN4" s="6"/>
      <c r="CO4" s="6"/>
      <c r="CP4" s="6"/>
      <c r="CQ4" s="6"/>
      <c r="CR4" s="6"/>
      <c r="CS4" s="6"/>
      <c r="CT4" s="6"/>
    </row>
    <row r="5" spans="1:98" ht="15" customHeight="1" thickBot="1" x14ac:dyDescent="0.3">
      <c r="A5" s="304"/>
      <c r="B5" s="21"/>
      <c r="C5" s="304"/>
      <c r="D5" s="6"/>
      <c r="E5" s="19"/>
      <c r="F5" s="124" t="s">
        <v>4357</v>
      </c>
      <c r="G5" s="125"/>
      <c r="H5" s="125"/>
      <c r="I5" s="125"/>
      <c r="J5" s="125"/>
      <c r="K5" s="125"/>
      <c r="L5" s="126"/>
      <c r="M5" s="6"/>
      <c r="N5" s="136" t="s">
        <v>15</v>
      </c>
      <c r="O5" s="137"/>
      <c r="P5" s="137"/>
      <c r="Q5" s="137"/>
      <c r="R5" s="137"/>
      <c r="S5" s="137"/>
      <c r="T5" s="137"/>
      <c r="U5" s="137"/>
      <c r="V5" s="137"/>
      <c r="W5" s="137"/>
      <c r="X5" s="138"/>
      <c r="Y5" s="4"/>
      <c r="Z5" s="147" t="s">
        <v>16</v>
      </c>
      <c r="AA5" s="148"/>
      <c r="AB5" s="148"/>
      <c r="AC5" s="148"/>
      <c r="AD5" s="148"/>
      <c r="AE5" s="148"/>
      <c r="AF5" s="148"/>
      <c r="AG5" s="148"/>
      <c r="AH5" s="148"/>
      <c r="AI5" s="148"/>
      <c r="AJ5" s="149"/>
      <c r="AK5" s="4"/>
      <c r="AL5" s="164" t="s">
        <v>17</v>
      </c>
      <c r="AM5" s="158"/>
      <c r="AN5" s="158"/>
      <c r="AO5" s="158"/>
      <c r="AP5" s="158"/>
      <c r="AQ5" s="158"/>
      <c r="AR5" s="158"/>
      <c r="AS5" s="158"/>
      <c r="AT5" s="158"/>
      <c r="AU5" s="158"/>
      <c r="AV5" s="159"/>
      <c r="AW5" s="6"/>
      <c r="AX5" s="8"/>
      <c r="AY5" s="9"/>
      <c r="AZ5" s="6"/>
      <c r="BA5" s="168" t="s">
        <v>3671</v>
      </c>
      <c r="BB5" s="169"/>
      <c r="BC5" s="169"/>
      <c r="BD5" s="169"/>
      <c r="BE5" s="169"/>
      <c r="BF5" s="169"/>
      <c r="BG5" s="169"/>
      <c r="BH5" s="169"/>
      <c r="BI5" s="169"/>
      <c r="BJ5" s="169"/>
      <c r="BK5" s="169"/>
      <c r="BL5" s="169"/>
      <c r="BM5" s="169"/>
      <c r="BN5" s="169"/>
      <c r="BO5" s="169"/>
      <c r="BP5" s="169"/>
      <c r="BQ5" s="169"/>
      <c r="BR5" s="169"/>
      <c r="BS5" s="169"/>
      <c r="BT5" s="169"/>
      <c r="BU5" s="169"/>
      <c r="BV5" s="169"/>
      <c r="BW5" s="169"/>
      <c r="BX5" s="169"/>
      <c r="BY5" s="169"/>
      <c r="BZ5" s="170"/>
      <c r="CA5" s="10"/>
      <c r="CB5" s="8"/>
      <c r="CC5" s="9"/>
      <c r="CD5" s="6"/>
      <c r="CE5" s="180" t="s">
        <v>3676</v>
      </c>
      <c r="CF5" s="181"/>
      <c r="CG5" s="182"/>
      <c r="CH5" s="10"/>
      <c r="CI5" s="8"/>
      <c r="CJ5" s="9"/>
      <c r="CK5" s="6"/>
      <c r="CL5" s="176" t="s">
        <v>3786</v>
      </c>
      <c r="CM5" s="177"/>
      <c r="CN5" s="177"/>
      <c r="CO5" s="177"/>
      <c r="CP5" s="177"/>
      <c r="CQ5" s="177"/>
      <c r="CR5" s="177"/>
      <c r="CS5" s="177"/>
      <c r="CT5" s="178"/>
    </row>
    <row r="6" spans="1:98" ht="3.75" customHeight="1" x14ac:dyDescent="0.25">
      <c r="A6" s="20"/>
      <c r="B6" s="21"/>
      <c r="C6" s="22"/>
      <c r="D6" s="23"/>
      <c r="E6" s="24"/>
      <c r="F6" s="25"/>
      <c r="G6" s="26"/>
      <c r="H6" s="26"/>
      <c r="I6" s="26"/>
      <c r="J6" s="26"/>
      <c r="K6" s="26"/>
      <c r="L6" s="26"/>
      <c r="M6" s="22"/>
      <c r="N6" s="25"/>
      <c r="O6" s="26"/>
      <c r="P6" s="26"/>
      <c r="Q6" s="26"/>
      <c r="R6" s="26"/>
      <c r="S6" s="26"/>
      <c r="T6" s="26"/>
      <c r="U6" s="26"/>
      <c r="V6" s="26"/>
      <c r="W6" s="26"/>
      <c r="X6" s="26"/>
      <c r="Y6" s="20"/>
      <c r="Z6" s="25"/>
      <c r="AA6" s="26"/>
      <c r="AB6" s="26"/>
      <c r="AC6" s="26"/>
      <c r="AD6" s="26"/>
      <c r="AE6" s="26"/>
      <c r="AF6" s="26"/>
      <c r="AG6" s="26"/>
      <c r="AH6" s="26"/>
      <c r="AI6" s="26"/>
      <c r="AJ6" s="26"/>
      <c r="AK6" s="20"/>
      <c r="AL6" s="25"/>
      <c r="AM6" s="26"/>
      <c r="AN6" s="26"/>
      <c r="AO6" s="26"/>
      <c r="AP6" s="26"/>
      <c r="AQ6" s="26"/>
      <c r="AR6" s="26"/>
      <c r="AS6" s="26"/>
      <c r="AT6" s="26"/>
      <c r="AU6" s="26"/>
      <c r="AV6" s="26"/>
      <c r="AW6" s="22"/>
      <c r="AX6" s="27"/>
      <c r="AY6" s="28"/>
      <c r="AZ6" s="23"/>
      <c r="BA6" s="22"/>
      <c r="BB6" s="22"/>
      <c r="BC6" s="22"/>
      <c r="BD6" s="22"/>
      <c r="BE6" s="22"/>
      <c r="BF6" s="22"/>
      <c r="BG6" s="22"/>
      <c r="BH6" s="22"/>
      <c r="BI6" s="22"/>
      <c r="BJ6" s="22"/>
      <c r="BK6" s="22"/>
      <c r="BL6" s="22"/>
      <c r="BM6" s="22"/>
      <c r="BN6" s="22"/>
      <c r="BO6" s="22"/>
      <c r="BP6" s="22"/>
      <c r="BQ6" s="22"/>
      <c r="BR6" s="22"/>
      <c r="BS6" s="22"/>
      <c r="BT6" s="22"/>
      <c r="BU6" s="22"/>
      <c r="BV6" s="22"/>
      <c r="BW6" s="22"/>
      <c r="BX6" s="22"/>
      <c r="BY6" s="22"/>
      <c r="BZ6" s="22"/>
      <c r="CA6" s="29"/>
      <c r="CB6" s="27"/>
      <c r="CC6" s="28"/>
      <c r="CD6" s="23"/>
      <c r="CE6" s="28"/>
      <c r="CF6" s="22"/>
      <c r="CG6" s="22"/>
      <c r="CH6" s="29"/>
      <c r="CI6" s="27"/>
      <c r="CJ6" s="28"/>
      <c r="CK6" s="23"/>
      <c r="CL6" s="22"/>
      <c r="CM6" s="22"/>
      <c r="CN6" s="22"/>
      <c r="CO6" s="22"/>
      <c r="CP6" s="22"/>
      <c r="CQ6" s="22"/>
      <c r="CR6" s="22"/>
      <c r="CS6" s="22"/>
      <c r="CT6" s="22"/>
    </row>
    <row r="7" spans="1:98" ht="30" customHeight="1" x14ac:dyDescent="0.25">
      <c r="A7" s="297"/>
      <c r="B7" s="12"/>
      <c r="C7" s="123"/>
      <c r="D7" s="30" t="s">
        <v>18</v>
      </c>
      <c r="E7" s="19"/>
      <c r="F7" s="127" t="s">
        <v>3663</v>
      </c>
      <c r="G7" s="128" t="s">
        <v>20</v>
      </c>
      <c r="H7" s="129"/>
      <c r="I7" s="129"/>
      <c r="J7" s="130"/>
      <c r="K7" s="128" t="s">
        <v>21</v>
      </c>
      <c r="L7" s="131"/>
      <c r="M7" s="6"/>
      <c r="N7" s="139" t="s">
        <v>3664</v>
      </c>
      <c r="O7" s="140"/>
      <c r="P7" s="140"/>
      <c r="Q7" s="140"/>
      <c r="R7" s="140"/>
      <c r="S7" s="140"/>
      <c r="T7" s="141"/>
      <c r="U7" s="141"/>
      <c r="V7" s="141"/>
      <c r="W7" s="146" t="s">
        <v>3901</v>
      </c>
      <c r="X7" s="144"/>
      <c r="Y7" s="4"/>
      <c r="Z7" s="150" t="s">
        <v>3664</v>
      </c>
      <c r="AA7" s="151"/>
      <c r="AB7" s="151"/>
      <c r="AC7" s="151"/>
      <c r="AD7" s="151"/>
      <c r="AE7" s="151"/>
      <c r="AF7" s="151"/>
      <c r="AG7" s="151"/>
      <c r="AH7" s="153" t="s">
        <v>3725</v>
      </c>
      <c r="AI7" s="154" t="s">
        <v>3902</v>
      </c>
      <c r="AJ7" s="155"/>
      <c r="AK7" s="4"/>
      <c r="AL7" s="163" t="s">
        <v>3664</v>
      </c>
      <c r="AM7" s="160"/>
      <c r="AN7" s="160"/>
      <c r="AO7" s="160"/>
      <c r="AP7" s="160"/>
      <c r="AQ7" s="160"/>
      <c r="AR7" s="160"/>
      <c r="AS7" s="160"/>
      <c r="AT7" s="162" t="s">
        <v>3669</v>
      </c>
      <c r="AU7" s="296" t="s">
        <v>3905</v>
      </c>
      <c r="AV7" s="161"/>
      <c r="AW7" s="6"/>
      <c r="AX7" s="8"/>
      <c r="AY7" s="9"/>
      <c r="AZ7" s="30" t="s">
        <v>18</v>
      </c>
      <c r="BA7" s="171" t="s">
        <v>3672</v>
      </c>
      <c r="BB7" s="172"/>
      <c r="BC7" s="172"/>
      <c r="BD7" s="172"/>
      <c r="BE7" s="172"/>
      <c r="BF7" s="172"/>
      <c r="BG7" s="172"/>
      <c r="BH7" s="173"/>
      <c r="BI7" s="6"/>
      <c r="BJ7" s="171" t="s">
        <v>3673</v>
      </c>
      <c r="BK7" s="172"/>
      <c r="BL7" s="172"/>
      <c r="BM7" s="172"/>
      <c r="BN7" s="172"/>
      <c r="BO7" s="172"/>
      <c r="BP7" s="172"/>
      <c r="BQ7" s="173"/>
      <c r="BR7" s="6"/>
      <c r="BS7" s="171" t="s">
        <v>3674</v>
      </c>
      <c r="BT7" s="172"/>
      <c r="BU7" s="172"/>
      <c r="BV7" s="172"/>
      <c r="BW7" s="172"/>
      <c r="BX7" s="172"/>
      <c r="BY7" s="172"/>
      <c r="BZ7" s="173"/>
      <c r="CA7" s="10"/>
      <c r="CB7" s="8"/>
      <c r="CC7" s="9"/>
      <c r="CD7" s="30" t="s">
        <v>18</v>
      </c>
      <c r="CE7" s="184" t="s">
        <v>3677</v>
      </c>
      <c r="CF7" s="184" t="s">
        <v>3678</v>
      </c>
      <c r="CG7" s="183" t="s">
        <v>3679</v>
      </c>
      <c r="CH7" s="10"/>
      <c r="CI7" s="8"/>
      <c r="CJ7" s="9"/>
      <c r="CK7" s="30" t="s">
        <v>18</v>
      </c>
      <c r="CL7" s="235" t="s">
        <v>3762</v>
      </c>
      <c r="CM7" s="235" t="s">
        <v>3777</v>
      </c>
      <c r="CN7" s="235" t="s">
        <v>3763</v>
      </c>
      <c r="CO7" s="235" t="s">
        <v>3764</v>
      </c>
      <c r="CP7" s="235" t="s">
        <v>3765</v>
      </c>
      <c r="CQ7" s="31"/>
      <c r="CR7" s="30" t="s">
        <v>18</v>
      </c>
      <c r="CS7" s="235" t="s">
        <v>3734</v>
      </c>
      <c r="CT7" s="235" t="s">
        <v>3735</v>
      </c>
    </row>
    <row r="8" spans="1:98" ht="30" x14ac:dyDescent="0.25">
      <c r="A8" s="6"/>
      <c r="B8" s="32"/>
      <c r="C8" s="6"/>
      <c r="D8" s="7"/>
      <c r="E8" s="6"/>
      <c r="F8" s="132" t="s">
        <v>22</v>
      </c>
      <c r="G8" s="133" t="s">
        <v>22</v>
      </c>
      <c r="H8" s="132" t="s">
        <v>24</v>
      </c>
      <c r="I8" s="132" t="s">
        <v>23</v>
      </c>
      <c r="J8" s="134" t="s">
        <v>3666</v>
      </c>
      <c r="K8" s="135" t="s">
        <v>25</v>
      </c>
      <c r="L8" s="303" t="s">
        <v>3900</v>
      </c>
      <c r="M8" s="6"/>
      <c r="N8" s="142">
        <v>2010</v>
      </c>
      <c r="O8" s="143">
        <v>2011</v>
      </c>
      <c r="P8" s="143">
        <v>2012</v>
      </c>
      <c r="Q8" s="143">
        <v>2013</v>
      </c>
      <c r="R8" s="143">
        <v>2014</v>
      </c>
      <c r="S8" s="143">
        <v>2015</v>
      </c>
      <c r="T8" s="143">
        <v>2016</v>
      </c>
      <c r="U8" s="143">
        <v>2017</v>
      </c>
      <c r="V8" s="143">
        <v>2018</v>
      </c>
      <c r="W8" s="145">
        <v>2019</v>
      </c>
      <c r="X8" s="145">
        <v>2020</v>
      </c>
      <c r="Y8" s="6"/>
      <c r="Z8" s="152">
        <v>2010</v>
      </c>
      <c r="AA8" s="152">
        <v>2011</v>
      </c>
      <c r="AB8" s="152">
        <v>2012</v>
      </c>
      <c r="AC8" s="152">
        <v>2013</v>
      </c>
      <c r="AD8" s="152">
        <v>2014</v>
      </c>
      <c r="AE8" s="152">
        <v>2015</v>
      </c>
      <c r="AF8" s="152">
        <v>2016</v>
      </c>
      <c r="AG8" s="152">
        <v>2017</v>
      </c>
      <c r="AH8" s="157">
        <v>2018</v>
      </c>
      <c r="AI8" s="156">
        <v>2019</v>
      </c>
      <c r="AJ8" s="156">
        <v>2020</v>
      </c>
      <c r="AK8" s="6"/>
      <c r="AL8" s="165">
        <v>2010</v>
      </c>
      <c r="AM8" s="165">
        <v>2011</v>
      </c>
      <c r="AN8" s="165">
        <v>2012</v>
      </c>
      <c r="AO8" s="165">
        <v>2013</v>
      </c>
      <c r="AP8" s="165">
        <v>2014</v>
      </c>
      <c r="AQ8" s="165">
        <v>2015</v>
      </c>
      <c r="AR8" s="165">
        <v>2016</v>
      </c>
      <c r="AS8" s="165">
        <v>2017</v>
      </c>
      <c r="AT8" s="166">
        <v>2018</v>
      </c>
      <c r="AU8" s="167">
        <v>2019</v>
      </c>
      <c r="AV8" s="167">
        <v>2020</v>
      </c>
      <c r="AW8" s="6"/>
      <c r="AX8" s="8"/>
      <c r="AY8" s="9"/>
      <c r="AZ8" s="7"/>
      <c r="BA8" s="175">
        <v>2010</v>
      </c>
      <c r="BB8" s="175">
        <v>2011</v>
      </c>
      <c r="BC8" s="175">
        <v>2012</v>
      </c>
      <c r="BD8" s="175">
        <v>2013</v>
      </c>
      <c r="BE8" s="175">
        <v>2014</v>
      </c>
      <c r="BF8" s="175">
        <v>2015</v>
      </c>
      <c r="BG8" s="175">
        <v>2016</v>
      </c>
      <c r="BH8" s="175">
        <v>2017</v>
      </c>
      <c r="BI8" s="6"/>
      <c r="BJ8" s="175">
        <v>2010</v>
      </c>
      <c r="BK8" s="175">
        <v>2011</v>
      </c>
      <c r="BL8" s="175">
        <v>2012</v>
      </c>
      <c r="BM8" s="175">
        <v>2013</v>
      </c>
      <c r="BN8" s="175">
        <v>2014</v>
      </c>
      <c r="BO8" s="175">
        <v>2015</v>
      </c>
      <c r="BP8" s="175">
        <v>2016</v>
      </c>
      <c r="BQ8" s="175">
        <v>2017</v>
      </c>
      <c r="BR8" s="6"/>
      <c r="BS8" s="175">
        <v>2010</v>
      </c>
      <c r="BT8" s="175">
        <v>2011</v>
      </c>
      <c r="BU8" s="175">
        <v>2012</v>
      </c>
      <c r="BV8" s="175">
        <v>2013</v>
      </c>
      <c r="BW8" s="175">
        <v>2014</v>
      </c>
      <c r="BX8" s="175">
        <v>2015</v>
      </c>
      <c r="BY8" s="175">
        <v>2016</v>
      </c>
      <c r="BZ8" s="175">
        <v>2017</v>
      </c>
      <c r="CA8" s="10"/>
      <c r="CB8" s="8"/>
      <c r="CC8" s="9"/>
      <c r="CD8" s="7"/>
      <c r="CE8" s="186">
        <v>2015</v>
      </c>
      <c r="CF8" s="186">
        <v>2015</v>
      </c>
      <c r="CG8" s="186">
        <v>2015</v>
      </c>
      <c r="CH8" s="10"/>
      <c r="CI8" s="8"/>
      <c r="CJ8" s="9"/>
      <c r="CK8" s="7"/>
      <c r="CL8" s="188">
        <v>2015</v>
      </c>
      <c r="CM8" s="188">
        <v>2015</v>
      </c>
      <c r="CN8" s="188">
        <v>2015</v>
      </c>
      <c r="CO8" s="188">
        <v>2015</v>
      </c>
      <c r="CP8" s="188">
        <v>2015</v>
      </c>
      <c r="CQ8" s="6"/>
      <c r="CR8" s="6"/>
      <c r="CS8" s="188">
        <v>2015</v>
      </c>
      <c r="CT8" s="188">
        <v>2015</v>
      </c>
    </row>
    <row r="9" spans="1:98" ht="19.5" x14ac:dyDescent="0.35">
      <c r="A9" s="295" t="s">
        <v>26</v>
      </c>
      <c r="B9" s="193" t="s">
        <v>27</v>
      </c>
      <c r="C9" s="194"/>
      <c r="D9" s="191" t="s">
        <v>28</v>
      </c>
      <c r="E9" s="33"/>
      <c r="F9" s="190">
        <v>6965.217391304348</v>
      </c>
      <c r="G9" s="192">
        <v>184422.54608695651</v>
      </c>
      <c r="H9" s="298">
        <v>74340.626086956428</v>
      </c>
      <c r="I9" s="298">
        <v>110081.91999999997</v>
      </c>
      <c r="J9" s="299">
        <v>12515.18260869565</v>
      </c>
      <c r="K9" s="190">
        <v>16551.726086956518</v>
      </c>
      <c r="L9" s="190">
        <v>56868.343043478264</v>
      </c>
      <c r="M9" s="34"/>
      <c r="N9" s="190"/>
      <c r="O9" s="190"/>
      <c r="P9" s="190"/>
      <c r="Q9" s="190"/>
      <c r="R9" s="190"/>
      <c r="S9" s="190"/>
      <c r="T9" s="190">
        <v>195030.62</v>
      </c>
      <c r="U9" s="190">
        <v>188565.06782608695</v>
      </c>
      <c r="V9" s="190">
        <v>185229.54608695651</v>
      </c>
      <c r="W9" s="190">
        <v>183741.24173913043</v>
      </c>
      <c r="X9" s="190">
        <v>185510.2852173913</v>
      </c>
      <c r="Y9" s="34"/>
      <c r="Z9" s="190"/>
      <c r="AA9" s="190"/>
      <c r="AB9" s="190"/>
      <c r="AC9" s="190"/>
      <c r="AD9" s="190"/>
      <c r="AE9" s="190"/>
      <c r="AF9" s="190">
        <v>3495.652173913043</v>
      </c>
      <c r="AG9" s="190">
        <v>2448</v>
      </c>
      <c r="AH9" s="190">
        <v>2275.217391304348</v>
      </c>
      <c r="AI9" s="190">
        <v>3590</v>
      </c>
      <c r="AJ9" s="190">
        <v>1100</v>
      </c>
      <c r="AK9" s="34"/>
      <c r="AL9" s="190"/>
      <c r="AM9" s="190"/>
      <c r="AN9" s="190"/>
      <c r="AO9" s="190"/>
      <c r="AP9" s="190"/>
      <c r="AQ9" s="190"/>
      <c r="AR9" s="190">
        <v>9961.2043478260857</v>
      </c>
      <c r="AS9" s="190">
        <v>5783.5217391304341</v>
      </c>
      <c r="AT9" s="190">
        <v>3763.521739130435</v>
      </c>
      <c r="AU9" s="190">
        <v>1820.9565217391305</v>
      </c>
      <c r="AV9" s="190">
        <v>1462</v>
      </c>
      <c r="AW9" s="16"/>
      <c r="AX9" s="35"/>
      <c r="AY9" s="174" t="s">
        <v>3694</v>
      </c>
      <c r="AZ9" s="191" t="s">
        <v>207</v>
      </c>
      <c r="BA9" s="190">
        <v>806.84837600000003</v>
      </c>
      <c r="BB9" s="190">
        <v>827.31400599999995</v>
      </c>
      <c r="BC9" s="190">
        <v>870.48248100000001</v>
      </c>
      <c r="BD9" s="190">
        <v>843.21582699999999</v>
      </c>
      <c r="BE9" s="190">
        <v>777.97958800000004</v>
      </c>
      <c r="BF9" s="190">
        <v>764.09970499999997</v>
      </c>
      <c r="BG9" s="190">
        <v>677.14772800000003</v>
      </c>
      <c r="BH9" s="190">
        <v>642.32845499999996</v>
      </c>
      <c r="BI9" s="34"/>
      <c r="BJ9" s="190">
        <v>356.64382699999999</v>
      </c>
      <c r="BK9" s="190">
        <v>378.413726</v>
      </c>
      <c r="BL9" s="190">
        <v>379.25137100000001</v>
      </c>
      <c r="BM9" s="190">
        <v>361.65398000000005</v>
      </c>
      <c r="BN9" s="190">
        <v>351.01912700000003</v>
      </c>
      <c r="BO9" s="190">
        <v>348.307683</v>
      </c>
      <c r="BP9" s="190">
        <v>329.07052800000002</v>
      </c>
      <c r="BQ9" s="190">
        <v>340.65623199999999</v>
      </c>
      <c r="BR9" s="34"/>
      <c r="BS9" s="190">
        <v>450.20454899999999</v>
      </c>
      <c r="BT9" s="190">
        <v>448.90028000000001</v>
      </c>
      <c r="BU9" s="190">
        <v>491.23111</v>
      </c>
      <c r="BV9" s="190">
        <v>481.561847</v>
      </c>
      <c r="BW9" s="190">
        <v>426.96046100000001</v>
      </c>
      <c r="BX9" s="190">
        <v>415.79202199999997</v>
      </c>
      <c r="BY9" s="190">
        <v>348.0772</v>
      </c>
      <c r="BZ9" s="190">
        <v>301.66453100000001</v>
      </c>
      <c r="CA9" s="36"/>
      <c r="CB9" s="35"/>
      <c r="CC9" s="185" t="s">
        <v>14</v>
      </c>
      <c r="CD9" s="37" t="s">
        <v>3675</v>
      </c>
      <c r="CE9" s="187"/>
      <c r="CF9" s="187"/>
      <c r="CG9" s="187"/>
      <c r="CH9" s="36"/>
      <c r="CI9" s="35"/>
      <c r="CJ9" s="179" t="s">
        <v>206</v>
      </c>
      <c r="CK9" s="189" t="s">
        <v>30</v>
      </c>
      <c r="CL9" s="281">
        <v>19513.295999999995</v>
      </c>
      <c r="CM9" s="281">
        <v>10012.907000000008</v>
      </c>
      <c r="CN9" s="281">
        <v>12558.246999999992</v>
      </c>
      <c r="CO9" s="281">
        <v>5934394.676</v>
      </c>
      <c r="CP9" s="281">
        <v>457587.11799999996</v>
      </c>
      <c r="CQ9" s="16"/>
      <c r="CR9" s="290" t="s">
        <v>3772</v>
      </c>
      <c r="CS9" s="234">
        <v>28733000000</v>
      </c>
      <c r="CT9" s="234">
        <v>54157000000</v>
      </c>
    </row>
    <row r="10" spans="1:98" ht="18.75" x14ac:dyDescent="0.3">
      <c r="A10" s="294" t="s">
        <v>29</v>
      </c>
      <c r="B10" s="193" t="s">
        <v>27</v>
      </c>
      <c r="C10" s="194"/>
      <c r="D10" s="195" t="s">
        <v>30</v>
      </c>
      <c r="E10" s="33"/>
      <c r="F10" s="190">
        <v>6</v>
      </c>
      <c r="G10" s="192">
        <v>292</v>
      </c>
      <c r="H10" s="298">
        <v>109</v>
      </c>
      <c r="I10" s="298">
        <v>183</v>
      </c>
      <c r="J10" s="299">
        <v>20</v>
      </c>
      <c r="K10" s="190">
        <v>22</v>
      </c>
      <c r="L10" s="190">
        <v>84</v>
      </c>
      <c r="M10" s="34"/>
      <c r="N10" s="190"/>
      <c r="O10" s="190"/>
      <c r="P10" s="190"/>
      <c r="Q10" s="190"/>
      <c r="R10" s="190"/>
      <c r="S10" s="190"/>
      <c r="T10" s="190">
        <v>309</v>
      </c>
      <c r="U10" s="190">
        <v>304</v>
      </c>
      <c r="V10" s="190">
        <v>296</v>
      </c>
      <c r="W10" s="190">
        <v>295</v>
      </c>
      <c r="X10" s="190">
        <v>294</v>
      </c>
      <c r="Y10" s="34"/>
      <c r="Z10" s="190"/>
      <c r="AA10" s="190"/>
      <c r="AB10" s="190"/>
      <c r="AC10" s="190"/>
      <c r="AD10" s="190"/>
      <c r="AE10" s="190"/>
      <c r="AF10" s="190">
        <v>4</v>
      </c>
      <c r="AG10" s="190">
        <v>1</v>
      </c>
      <c r="AH10" s="190">
        <v>4</v>
      </c>
      <c r="AI10" s="190">
        <v>1</v>
      </c>
      <c r="AJ10" s="190">
        <v>1</v>
      </c>
      <c r="AK10" s="34"/>
      <c r="AL10" s="190"/>
      <c r="AM10" s="190"/>
      <c r="AN10" s="190"/>
      <c r="AO10" s="190"/>
      <c r="AP10" s="190"/>
      <c r="AQ10" s="190"/>
      <c r="AR10" s="190">
        <v>9</v>
      </c>
      <c r="AS10" s="190">
        <v>9</v>
      </c>
      <c r="AT10" s="190">
        <v>5</v>
      </c>
      <c r="AU10" s="190">
        <v>2</v>
      </c>
      <c r="AV10" s="190">
        <v>3</v>
      </c>
      <c r="AW10" s="16"/>
      <c r="AX10" s="35"/>
      <c r="AY10" s="16"/>
      <c r="AZ10" s="16"/>
      <c r="BA10" s="92"/>
      <c r="BB10" s="92"/>
      <c r="BC10" s="92"/>
      <c r="BD10" s="92"/>
      <c r="BE10" s="92"/>
      <c r="BF10" s="92"/>
      <c r="BG10" s="92"/>
      <c r="BH10" s="92"/>
      <c r="BI10" s="93"/>
      <c r="BJ10" s="92"/>
      <c r="BK10" s="92"/>
      <c r="BL10" s="92"/>
      <c r="BM10" s="92"/>
      <c r="BN10" s="92"/>
      <c r="BO10" s="92"/>
      <c r="BP10" s="92"/>
      <c r="BQ10" s="92"/>
      <c r="BR10" s="93"/>
      <c r="BS10" s="92"/>
      <c r="BT10" s="92"/>
      <c r="BU10" s="92"/>
      <c r="BV10" s="92"/>
      <c r="BW10" s="92"/>
      <c r="BX10" s="92"/>
      <c r="BY10" s="92"/>
      <c r="BZ10" s="92"/>
      <c r="CA10" s="94"/>
      <c r="CB10" s="95"/>
      <c r="CC10" s="33"/>
      <c r="CD10" s="33"/>
      <c r="CE10" s="92"/>
      <c r="CF10" s="92"/>
      <c r="CG10" s="92"/>
      <c r="CH10" s="94"/>
      <c r="CI10" s="95"/>
      <c r="CJ10" s="33"/>
      <c r="CK10" s="33"/>
      <c r="CL10" s="92"/>
      <c r="CM10" s="92"/>
      <c r="CN10" s="92"/>
      <c r="CO10" s="92"/>
      <c r="CP10" s="92"/>
      <c r="CQ10" s="33"/>
      <c r="CR10" s="33"/>
      <c r="CS10" s="92"/>
      <c r="CT10" s="92"/>
    </row>
    <row r="11" spans="1:98" ht="18.75" x14ac:dyDescent="0.3">
      <c r="A11" s="197" t="s">
        <v>31</v>
      </c>
      <c r="B11" s="193" t="s">
        <v>27</v>
      </c>
      <c r="C11" s="194"/>
      <c r="D11" s="196" t="s">
        <v>30</v>
      </c>
      <c r="E11" s="33"/>
      <c r="F11" s="190">
        <v>13</v>
      </c>
      <c r="G11" s="192">
        <v>739</v>
      </c>
      <c r="H11" s="298">
        <v>336</v>
      </c>
      <c r="I11" s="298">
        <v>403</v>
      </c>
      <c r="J11" s="299">
        <v>47</v>
      </c>
      <c r="K11" s="190">
        <v>55</v>
      </c>
      <c r="L11" s="190">
        <v>285</v>
      </c>
      <c r="M11" s="34"/>
      <c r="N11" s="190"/>
      <c r="O11" s="190"/>
      <c r="P11" s="190"/>
      <c r="Q11" s="190"/>
      <c r="R11" s="190"/>
      <c r="S11" s="190"/>
      <c r="T11" s="190">
        <v>782</v>
      </c>
      <c r="U11" s="190">
        <v>759</v>
      </c>
      <c r="V11" s="190">
        <v>743</v>
      </c>
      <c r="W11" s="190">
        <v>740</v>
      </c>
      <c r="X11" s="190">
        <v>736</v>
      </c>
      <c r="Y11" s="34"/>
      <c r="Z11" s="190"/>
      <c r="AA11" s="190"/>
      <c r="AB11" s="190"/>
      <c r="AC11" s="190"/>
      <c r="AD11" s="190"/>
      <c r="AE11" s="190"/>
      <c r="AF11" s="190">
        <v>8</v>
      </c>
      <c r="AG11" s="190">
        <v>4</v>
      </c>
      <c r="AH11" s="190">
        <v>7</v>
      </c>
      <c r="AI11" s="190">
        <v>5</v>
      </c>
      <c r="AJ11" s="190">
        <v>1</v>
      </c>
      <c r="AK11" s="34"/>
      <c r="AL11" s="190"/>
      <c r="AM11" s="190"/>
      <c r="AN11" s="190"/>
      <c r="AO11" s="190"/>
      <c r="AP11" s="190"/>
      <c r="AQ11" s="190"/>
      <c r="AR11" s="190">
        <v>31</v>
      </c>
      <c r="AS11" s="190">
        <v>20</v>
      </c>
      <c r="AT11" s="190">
        <v>10</v>
      </c>
      <c r="AU11" s="190">
        <v>9</v>
      </c>
      <c r="AV11" s="190">
        <v>6</v>
      </c>
      <c r="AW11" s="16"/>
      <c r="AX11" s="35"/>
      <c r="AY11" s="16"/>
      <c r="AZ11" s="38"/>
      <c r="BA11" s="92"/>
      <c r="BB11" s="92"/>
      <c r="BC11" s="92"/>
      <c r="BD11" s="92"/>
      <c r="BE11" s="92"/>
      <c r="BF11" s="92"/>
      <c r="BG11" s="92"/>
      <c r="BH11" s="92"/>
      <c r="BI11" s="93"/>
      <c r="BJ11" s="92"/>
      <c r="BK11" s="92"/>
      <c r="BL11" s="92"/>
      <c r="BM11" s="92"/>
      <c r="BN11" s="92"/>
      <c r="BO11" s="92"/>
      <c r="BP11" s="92"/>
      <c r="BQ11" s="92"/>
      <c r="BR11" s="93"/>
      <c r="BS11" s="92"/>
      <c r="BT11" s="92"/>
      <c r="BU11" s="92"/>
      <c r="BV11" s="92"/>
      <c r="BW11" s="92"/>
      <c r="BX11" s="92"/>
      <c r="BY11" s="92"/>
      <c r="BZ11" s="92"/>
      <c r="CA11" s="94"/>
      <c r="CB11" s="95"/>
      <c r="CC11" s="33"/>
      <c r="CD11" s="38"/>
      <c r="CE11" s="92"/>
      <c r="CF11" s="92"/>
      <c r="CG11" s="92"/>
      <c r="CH11" s="94"/>
      <c r="CI11" s="95"/>
      <c r="CJ11" s="33"/>
      <c r="CK11" s="38"/>
      <c r="CL11" s="92"/>
      <c r="CM11" s="92"/>
      <c r="CN11" s="92"/>
      <c r="CO11" s="92"/>
      <c r="CP11" s="92"/>
      <c r="CQ11" s="33"/>
      <c r="CR11" s="33"/>
      <c r="CS11" s="92"/>
      <c r="CT11" s="92"/>
    </row>
    <row r="12" spans="1:98" s="44" customFormat="1" ht="15" customHeight="1" x14ac:dyDescent="0.25">
      <c r="A12" s="39"/>
      <c r="B12" s="40"/>
      <c r="C12" s="40"/>
      <c r="D12" s="41"/>
      <c r="E12" s="40"/>
      <c r="F12" s="198" t="s">
        <v>3726</v>
      </c>
      <c r="G12" s="198"/>
      <c r="H12" s="198"/>
      <c r="I12" s="198"/>
      <c r="J12" s="198"/>
      <c r="K12" s="198"/>
      <c r="L12" s="198"/>
      <c r="M12" s="106"/>
      <c r="N12" s="198" t="s">
        <v>3726</v>
      </c>
      <c r="O12" s="198"/>
      <c r="P12" s="198"/>
      <c r="Q12" s="198"/>
      <c r="R12" s="198"/>
      <c r="S12" s="198"/>
      <c r="T12" s="198"/>
      <c r="U12" s="198"/>
      <c r="V12" s="198"/>
      <c r="W12" s="198"/>
      <c r="X12" s="198"/>
      <c r="Y12" s="106"/>
      <c r="Z12" s="198" t="s">
        <v>3726</v>
      </c>
      <c r="AA12" s="198"/>
      <c r="AB12" s="198"/>
      <c r="AC12" s="198"/>
      <c r="AD12" s="198"/>
      <c r="AE12" s="198"/>
      <c r="AF12" s="198"/>
      <c r="AG12" s="198"/>
      <c r="AH12" s="198"/>
      <c r="AI12" s="198"/>
      <c r="AJ12" s="198"/>
      <c r="AK12" s="106"/>
      <c r="AL12" s="198" t="s">
        <v>3726</v>
      </c>
      <c r="AM12" s="198"/>
      <c r="AN12" s="198"/>
      <c r="AO12" s="198"/>
      <c r="AP12" s="198"/>
      <c r="AQ12" s="198"/>
      <c r="AR12" s="198"/>
      <c r="AS12" s="198"/>
      <c r="AT12" s="198"/>
      <c r="AU12" s="198"/>
      <c r="AV12" s="198"/>
      <c r="AW12" s="107"/>
      <c r="AX12" s="108"/>
      <c r="AY12" s="106"/>
      <c r="AZ12" s="106"/>
      <c r="BA12" s="198" t="s">
        <v>3668</v>
      </c>
      <c r="BB12" s="198"/>
      <c r="BC12" s="198"/>
      <c r="BD12" s="198"/>
      <c r="BE12" s="198"/>
      <c r="BF12" s="198"/>
      <c r="BG12" s="198"/>
      <c r="BH12" s="198"/>
      <c r="BI12" s="109"/>
      <c r="BJ12" s="198" t="s">
        <v>3668</v>
      </c>
      <c r="BK12" s="198"/>
      <c r="BL12" s="198"/>
      <c r="BM12" s="198"/>
      <c r="BN12" s="198"/>
      <c r="BO12" s="198"/>
      <c r="BP12" s="198"/>
      <c r="BQ12" s="198"/>
      <c r="BR12" s="109"/>
      <c r="BS12" s="198" t="s">
        <v>3668</v>
      </c>
      <c r="BT12" s="198"/>
      <c r="BU12" s="198"/>
      <c r="BV12" s="198"/>
      <c r="BW12" s="198"/>
      <c r="BX12" s="198"/>
      <c r="BY12" s="198"/>
      <c r="BZ12" s="198"/>
      <c r="CA12" s="107"/>
      <c r="CB12" s="108"/>
      <c r="CC12" s="106"/>
      <c r="CD12" s="106"/>
      <c r="CE12" s="198" t="s">
        <v>3681</v>
      </c>
      <c r="CF12" s="198"/>
      <c r="CG12" s="198"/>
      <c r="CH12" s="107"/>
      <c r="CI12" s="108"/>
      <c r="CJ12" s="106"/>
      <c r="CK12" s="106"/>
      <c r="CL12" s="198" t="s">
        <v>3766</v>
      </c>
      <c r="CM12" s="198"/>
      <c r="CN12" s="198"/>
      <c r="CO12" s="198"/>
      <c r="CP12" s="198"/>
      <c r="CQ12" s="106"/>
      <c r="CR12" s="106"/>
      <c r="CS12" s="198" t="s">
        <v>3766</v>
      </c>
      <c r="CT12" s="198"/>
    </row>
    <row r="13" spans="1:98" ht="15.75" thickBot="1" x14ac:dyDescent="0.3">
      <c r="F13" s="11"/>
      <c r="G13" s="45"/>
      <c r="H13" s="45"/>
      <c r="I13" s="45"/>
      <c r="J13" s="45"/>
      <c r="K13" s="45"/>
      <c r="L13" s="11"/>
      <c r="M13" s="11"/>
      <c r="N13" s="11"/>
      <c r="O13" s="11"/>
      <c r="P13" s="11"/>
      <c r="Q13" s="11"/>
      <c r="R13" s="11"/>
      <c r="S13" s="11"/>
      <c r="T13" s="11"/>
      <c r="U13" s="11"/>
      <c r="V13" s="11"/>
      <c r="W13" s="11"/>
      <c r="X13" s="11"/>
      <c r="Y13" s="11"/>
      <c r="Z13" s="11"/>
      <c r="AA13" s="11"/>
      <c r="AB13" s="11"/>
      <c r="AC13" s="11"/>
      <c r="AD13" s="11"/>
      <c r="AE13" s="11"/>
      <c r="AF13" s="11"/>
      <c r="AG13" s="11"/>
      <c r="AH13" s="11"/>
      <c r="AI13" s="11"/>
      <c r="AJ13" s="11"/>
      <c r="AK13" s="11"/>
      <c r="AL13" s="11"/>
      <c r="AM13" s="11"/>
      <c r="AN13" s="11"/>
      <c r="AO13" s="11"/>
      <c r="AP13" s="11"/>
      <c r="AQ13" s="11"/>
      <c r="AR13" s="11"/>
      <c r="AS13" s="11"/>
      <c r="AT13" s="11"/>
      <c r="AU13" s="11"/>
      <c r="AV13" s="11"/>
      <c r="AW13" s="11"/>
      <c r="AX13" s="35"/>
      <c r="AY13" s="16"/>
      <c r="BA13" s="11"/>
      <c r="BB13" s="11"/>
      <c r="BC13" s="11"/>
      <c r="BD13" s="11"/>
      <c r="BE13" s="11"/>
      <c r="BF13" s="11"/>
      <c r="BG13" s="11"/>
      <c r="BH13" s="11"/>
      <c r="BI13" s="11"/>
      <c r="BJ13" s="11"/>
      <c r="BK13" s="11"/>
      <c r="BL13" s="11"/>
      <c r="BM13" s="11"/>
      <c r="BN13" s="11"/>
      <c r="BO13" s="11"/>
      <c r="BP13" s="11"/>
      <c r="BQ13" s="11"/>
      <c r="BR13" s="11"/>
      <c r="BS13" s="11"/>
      <c r="BT13" s="11"/>
      <c r="BU13" s="11"/>
      <c r="BV13" s="11"/>
      <c r="BW13" s="11"/>
      <c r="BX13" s="11"/>
      <c r="BY13" s="11"/>
      <c r="BZ13" s="11"/>
      <c r="CA13" s="36"/>
      <c r="CB13" s="35"/>
      <c r="CC13" s="16"/>
      <c r="CE13" s="16"/>
      <c r="CF13" s="11"/>
      <c r="CG13" s="11"/>
      <c r="CH13" s="36"/>
      <c r="CI13" s="35"/>
      <c r="CJ13" s="16"/>
      <c r="CL13" s="11"/>
      <c r="CM13" s="11"/>
      <c r="CN13" s="11"/>
      <c r="CO13" s="11"/>
      <c r="CP13" s="11"/>
      <c r="CQ13" s="11"/>
      <c r="CR13" s="11"/>
      <c r="CS13" s="11"/>
      <c r="CT13" s="11"/>
    </row>
    <row r="14" spans="1:98" ht="20.25" customHeight="1" thickTop="1" thickBot="1" x14ac:dyDescent="0.35">
      <c r="A14" s="349" t="s">
        <v>3670</v>
      </c>
      <c r="B14" s="48" t="s">
        <v>32</v>
      </c>
      <c r="C14" s="49"/>
      <c r="D14" s="50"/>
      <c r="E14" s="49"/>
      <c r="F14" s="49"/>
      <c r="G14" s="49"/>
      <c r="H14" s="49"/>
      <c r="I14" s="49"/>
      <c r="J14" s="49"/>
      <c r="K14" s="49"/>
      <c r="L14" s="49"/>
      <c r="M14" s="49"/>
      <c r="N14" s="49"/>
      <c r="O14" s="49"/>
      <c r="P14" s="49"/>
      <c r="Q14" s="49"/>
      <c r="R14" s="49"/>
      <c r="S14" s="49"/>
      <c r="T14" s="49"/>
      <c r="U14" s="49"/>
      <c r="V14" s="49"/>
      <c r="W14" s="49"/>
      <c r="X14" s="49"/>
      <c r="Y14" s="49"/>
      <c r="Z14" s="49"/>
      <c r="AA14" s="49"/>
      <c r="AB14" s="49"/>
      <c r="AC14" s="49"/>
      <c r="AD14" s="49"/>
      <c r="AE14" s="49"/>
      <c r="AF14" s="49"/>
      <c r="AG14" s="49"/>
      <c r="AH14" s="49"/>
      <c r="AI14" s="49"/>
      <c r="AJ14" s="49"/>
      <c r="AK14" s="49"/>
      <c r="AL14" s="49"/>
      <c r="AM14" s="49"/>
      <c r="AN14" s="49"/>
      <c r="AO14" s="49"/>
      <c r="AP14" s="49"/>
      <c r="AQ14" s="49"/>
      <c r="AR14" s="49"/>
      <c r="AS14" s="49"/>
      <c r="AT14" s="49"/>
      <c r="AU14" s="49"/>
      <c r="AV14" s="49"/>
      <c r="AW14" s="49"/>
      <c r="AX14" s="51"/>
      <c r="AY14" s="49"/>
      <c r="AZ14" s="50"/>
      <c r="BA14" s="49"/>
      <c r="BB14" s="49"/>
      <c r="BC14" s="49"/>
      <c r="BD14" s="49"/>
      <c r="BE14" s="49"/>
      <c r="BF14" s="49"/>
      <c r="BG14" s="49"/>
      <c r="BH14" s="49"/>
      <c r="BI14" s="49"/>
      <c r="BJ14" s="49"/>
      <c r="BK14" s="49"/>
      <c r="BL14" s="49"/>
      <c r="BM14" s="49"/>
      <c r="BN14" s="49"/>
      <c r="BO14" s="49"/>
      <c r="BP14" s="49"/>
      <c r="BQ14" s="49"/>
      <c r="BR14" s="49"/>
      <c r="BS14" s="49"/>
      <c r="BT14" s="49"/>
      <c r="BU14" s="49"/>
      <c r="BV14" s="49"/>
      <c r="BW14" s="49"/>
      <c r="BX14" s="49"/>
      <c r="BY14" s="49"/>
      <c r="BZ14" s="49"/>
      <c r="CA14" s="52"/>
      <c r="CB14" s="51"/>
      <c r="CC14" s="49"/>
      <c r="CD14" s="50"/>
      <c r="CE14" s="49"/>
      <c r="CF14" s="49"/>
      <c r="CG14" s="49"/>
      <c r="CH14" s="52"/>
      <c r="CI14" s="51"/>
      <c r="CJ14" s="49"/>
      <c r="CK14" s="50"/>
      <c r="CL14" s="49"/>
      <c r="CM14" s="49"/>
      <c r="CN14" s="49"/>
      <c r="CO14" s="49"/>
      <c r="CP14" s="49"/>
      <c r="CQ14" s="49"/>
      <c r="CR14" s="49"/>
      <c r="CS14" s="49"/>
      <c r="CT14" s="49"/>
    </row>
    <row r="15" spans="1:98" ht="18.75" x14ac:dyDescent="0.35">
      <c r="A15" s="348"/>
      <c r="B15" s="53"/>
      <c r="C15" s="54" t="s">
        <v>3665</v>
      </c>
      <c r="D15" s="55" t="s">
        <v>28</v>
      </c>
      <c r="E15" s="56"/>
      <c r="F15" s="57">
        <v>5810</v>
      </c>
      <c r="G15" s="57">
        <v>156098.73739130437</v>
      </c>
      <c r="H15" s="57">
        <v>55472.047826086949</v>
      </c>
      <c r="I15" s="57">
        <v>100626.6895652174</v>
      </c>
      <c r="J15" s="57">
        <v>12515.18260869565</v>
      </c>
      <c r="K15" s="57">
        <v>16551.726086956518</v>
      </c>
      <c r="L15" s="57">
        <v>56646.343043478264</v>
      </c>
      <c r="M15" s="58"/>
      <c r="N15" s="57">
        <v>189745.16999999998</v>
      </c>
      <c r="O15" s="57">
        <v>190099.16999999998</v>
      </c>
      <c r="P15" s="57">
        <v>187703.46347826085</v>
      </c>
      <c r="Q15" s="57">
        <v>183647.15913043474</v>
      </c>
      <c r="R15" s="57">
        <v>176692.5634782608</v>
      </c>
      <c r="S15" s="57">
        <v>172255.276521739</v>
      </c>
      <c r="T15" s="57">
        <v>170276.81130434782</v>
      </c>
      <c r="U15" s="57">
        <v>161561.2591304348</v>
      </c>
      <c r="V15" s="57">
        <v>156905.73739130437</v>
      </c>
      <c r="W15" s="57">
        <v>154262.21565217394</v>
      </c>
      <c r="X15" s="57">
        <v>156031.2591304348</v>
      </c>
      <c r="Y15" s="58"/>
      <c r="Z15" s="57">
        <v>1469</v>
      </c>
      <c r="AA15" s="57">
        <v>1566</v>
      </c>
      <c r="AB15" s="57">
        <v>2875</v>
      </c>
      <c r="AC15" s="57">
        <v>1660</v>
      </c>
      <c r="AD15" s="57">
        <v>1868</v>
      </c>
      <c r="AE15" s="57">
        <v>7374.2608695652161</v>
      </c>
      <c r="AF15" s="57">
        <v>1245.6521739130433</v>
      </c>
      <c r="AG15" s="57">
        <v>1128</v>
      </c>
      <c r="AH15" s="57">
        <v>1120</v>
      </c>
      <c r="AI15" s="57">
        <v>3590</v>
      </c>
      <c r="AJ15" s="57">
        <v>1100</v>
      </c>
      <c r="AK15" s="58"/>
      <c r="AL15" s="57">
        <v>1115</v>
      </c>
      <c r="AM15" s="57">
        <v>3961.7065217391296</v>
      </c>
      <c r="AN15" s="57">
        <v>6931.3043478260861</v>
      </c>
      <c r="AO15" s="57">
        <v>8614.5956521739135</v>
      </c>
      <c r="AP15" s="57">
        <v>6305.2869565217397</v>
      </c>
      <c r="AQ15" s="57">
        <v>9352.7260869565198</v>
      </c>
      <c r="AR15" s="57">
        <v>9961.2043478260857</v>
      </c>
      <c r="AS15" s="57">
        <v>5783.5217391304341</v>
      </c>
      <c r="AT15" s="57">
        <v>3763.521739130435</v>
      </c>
      <c r="AU15" s="57">
        <v>1820.9565217391305</v>
      </c>
      <c r="AV15" s="57">
        <v>1462</v>
      </c>
      <c r="AW15" s="58"/>
      <c r="AX15" s="59"/>
      <c r="AY15" s="60"/>
      <c r="AZ15" s="96" t="s">
        <v>207</v>
      </c>
      <c r="BA15" s="57">
        <v>806.84837600000003</v>
      </c>
      <c r="BB15" s="57">
        <v>827.31400599999995</v>
      </c>
      <c r="BC15" s="57">
        <v>870.48248100000001</v>
      </c>
      <c r="BD15" s="57">
        <v>843.21582699999999</v>
      </c>
      <c r="BE15" s="57">
        <v>777.97958800000004</v>
      </c>
      <c r="BF15" s="57">
        <v>764.09970499999997</v>
      </c>
      <c r="BG15" s="57">
        <v>677.14772800000003</v>
      </c>
      <c r="BH15" s="57">
        <f>SUM(Plant!$AG$6:$AG$384)/1000000</f>
        <v>657.92792199999997</v>
      </c>
      <c r="BI15" s="58"/>
      <c r="BJ15" s="57">
        <v>356.64382699999999</v>
      </c>
      <c r="BK15" s="57">
        <v>378.413726</v>
      </c>
      <c r="BL15" s="57">
        <v>379.25137100000001</v>
      </c>
      <c r="BM15" s="57">
        <v>361.65398000000005</v>
      </c>
      <c r="BN15" s="57">
        <v>351.01912700000003</v>
      </c>
      <c r="BO15" s="57">
        <v>348.307683</v>
      </c>
      <c r="BP15" s="57">
        <v>329.07052800000002</v>
      </c>
      <c r="BQ15" s="57">
        <f>SUMIFS(Plant!$AG$6:$AG$384,Plant!$F$6:$F$384,"Lignite")/1000000</f>
        <v>336.112008</v>
      </c>
      <c r="BR15" s="58"/>
      <c r="BS15" s="57">
        <v>450.20454899999999</v>
      </c>
      <c r="BT15" s="57">
        <v>448.90028000000001</v>
      </c>
      <c r="BU15" s="57">
        <v>491.23111</v>
      </c>
      <c r="BV15" s="57">
        <v>481.561847</v>
      </c>
      <c r="BW15" s="57">
        <v>426.96046100000001</v>
      </c>
      <c r="BX15" s="57">
        <v>415.79202199999997</v>
      </c>
      <c r="BY15" s="57">
        <v>348.0772</v>
      </c>
      <c r="BZ15" s="57">
        <f>SUMIFS(Plant!$AG$6:$AG$384,Plant!$F$6:$F$384,"Hard coal")/1000000</f>
        <v>321.81591400000002</v>
      </c>
      <c r="CA15" s="61"/>
      <c r="CB15" s="59"/>
      <c r="CC15" s="60"/>
      <c r="CD15" s="96" t="s">
        <v>3675</v>
      </c>
      <c r="CE15" s="57">
        <v>992.24808942475931</v>
      </c>
      <c r="CF15" s="57">
        <v>795.35818012073742</v>
      </c>
      <c r="CG15" s="57">
        <v>39.822371021490277</v>
      </c>
      <c r="CH15" s="61"/>
      <c r="CI15" s="59"/>
      <c r="CJ15" s="60"/>
      <c r="CK15" s="96" t="s">
        <v>30</v>
      </c>
      <c r="CL15" s="279">
        <v>19513.295999999995</v>
      </c>
      <c r="CM15" s="279">
        <v>10012.907000000008</v>
      </c>
      <c r="CN15" s="279">
        <v>12558.246999999992</v>
      </c>
      <c r="CO15" s="279">
        <v>5934394.676</v>
      </c>
      <c r="CP15" s="280">
        <v>457587.11799999996</v>
      </c>
      <c r="CQ15" s="60"/>
      <c r="CR15" s="291" t="s">
        <v>3771</v>
      </c>
      <c r="CS15" s="224">
        <v>28733000000</v>
      </c>
      <c r="CT15" s="225">
        <v>54157000000</v>
      </c>
    </row>
    <row r="16" spans="1:98" ht="18.75" x14ac:dyDescent="0.35">
      <c r="A16" s="348"/>
      <c r="B16" s="62"/>
      <c r="C16" s="63" t="s">
        <v>35</v>
      </c>
      <c r="D16" s="64" t="s">
        <v>28</v>
      </c>
      <c r="E16" s="56"/>
      <c r="F16" s="60">
        <v>1155.2173913043478</v>
      </c>
      <c r="G16" s="60">
        <v>19536.80869565218</v>
      </c>
      <c r="H16" s="60">
        <v>10081.57826086957</v>
      </c>
      <c r="I16" s="60">
        <v>9455.2304347826084</v>
      </c>
      <c r="J16" s="60">
        <v>0</v>
      </c>
      <c r="K16" s="60">
        <v>0</v>
      </c>
      <c r="L16" s="60">
        <v>0</v>
      </c>
      <c r="M16" s="58"/>
      <c r="N16" s="100"/>
      <c r="O16" s="100"/>
      <c r="P16" s="100"/>
      <c r="Q16" s="100"/>
      <c r="R16" s="100"/>
      <c r="S16" s="100"/>
      <c r="T16" s="60">
        <v>16266.808695652182</v>
      </c>
      <c r="U16" s="60">
        <v>18216.808695652184</v>
      </c>
      <c r="V16" s="60">
        <v>19536.80869565218</v>
      </c>
      <c r="W16" s="60">
        <v>20692.026086956528</v>
      </c>
      <c r="X16" s="60">
        <v>20692.026086956528</v>
      </c>
      <c r="Y16" s="58"/>
      <c r="Z16" s="100"/>
      <c r="AA16" s="100"/>
      <c r="AB16" s="100"/>
      <c r="AC16" s="100"/>
      <c r="AD16" s="100"/>
      <c r="AE16" s="100"/>
      <c r="AF16" s="60">
        <v>1950</v>
      </c>
      <c r="AG16" s="60">
        <v>1320</v>
      </c>
      <c r="AH16" s="60">
        <v>1155.2173913043478</v>
      </c>
      <c r="AI16" s="60">
        <v>0</v>
      </c>
      <c r="AJ16" s="60">
        <v>0</v>
      </c>
      <c r="AK16" s="58"/>
      <c r="AL16" s="100"/>
      <c r="AM16" s="100"/>
      <c r="AN16" s="100"/>
      <c r="AO16" s="100"/>
      <c r="AP16" s="100"/>
      <c r="AQ16" s="100"/>
      <c r="AR16" s="60">
        <v>0</v>
      </c>
      <c r="AS16" s="60">
        <v>0</v>
      </c>
      <c r="AT16" s="60">
        <v>0</v>
      </c>
      <c r="AU16" s="60">
        <v>0</v>
      </c>
      <c r="AV16" s="60">
        <v>0</v>
      </c>
      <c r="AW16" s="58"/>
      <c r="AX16" s="59"/>
      <c r="AY16" s="60"/>
      <c r="AZ16" s="97" t="s">
        <v>207</v>
      </c>
      <c r="BA16" s="100"/>
      <c r="BB16" s="100"/>
      <c r="BC16" s="100"/>
      <c r="BD16" s="100"/>
      <c r="BE16" s="100"/>
      <c r="BF16" s="100"/>
      <c r="BG16" s="100"/>
      <c r="BH16" s="100"/>
      <c r="BI16" s="58"/>
      <c r="BJ16" s="100"/>
      <c r="BK16" s="100"/>
      <c r="BL16" s="100"/>
      <c r="BM16" s="100"/>
      <c r="BN16" s="100"/>
      <c r="BO16" s="100"/>
      <c r="BP16" s="100"/>
      <c r="BQ16" s="100"/>
      <c r="BR16" s="58"/>
      <c r="BS16" s="100"/>
      <c r="BT16" s="100"/>
      <c r="BU16" s="100"/>
      <c r="BV16" s="100"/>
      <c r="BW16" s="100"/>
      <c r="BX16" s="100"/>
      <c r="BY16" s="100"/>
      <c r="BZ16" s="100"/>
      <c r="CA16" s="61"/>
      <c r="CB16" s="59"/>
      <c r="CC16" s="65"/>
      <c r="CD16" s="97" t="s">
        <v>3675</v>
      </c>
      <c r="CE16" s="100"/>
      <c r="CF16" s="100"/>
      <c r="CG16" s="100"/>
      <c r="CH16" s="61"/>
      <c r="CI16" s="59"/>
      <c r="CJ16" s="60"/>
      <c r="CK16" s="97" t="s">
        <v>30</v>
      </c>
      <c r="CL16" s="100"/>
      <c r="CM16" s="100"/>
      <c r="CN16" s="100"/>
      <c r="CO16" s="100"/>
      <c r="CP16" s="228"/>
      <c r="CQ16" s="60"/>
      <c r="CR16" s="292" t="s">
        <v>3771</v>
      </c>
      <c r="CS16" s="100"/>
      <c r="CT16" s="228"/>
    </row>
    <row r="17" spans="1:98" ht="19.5" thickBot="1" x14ac:dyDescent="0.4">
      <c r="A17" s="348"/>
      <c r="B17" s="66"/>
      <c r="C17" s="67" t="s">
        <v>36</v>
      </c>
      <c r="D17" s="68" t="s">
        <v>28</v>
      </c>
      <c r="E17" s="56"/>
      <c r="F17" s="69">
        <v>0</v>
      </c>
      <c r="G17" s="69">
        <v>8787</v>
      </c>
      <c r="H17" s="69">
        <v>8787</v>
      </c>
      <c r="I17" s="69">
        <v>0</v>
      </c>
      <c r="J17" s="69">
        <v>0</v>
      </c>
      <c r="K17" s="69">
        <v>0</v>
      </c>
      <c r="L17" s="69">
        <v>222</v>
      </c>
      <c r="M17" s="58"/>
      <c r="N17" s="101"/>
      <c r="O17" s="101"/>
      <c r="P17" s="101"/>
      <c r="Q17" s="101"/>
      <c r="R17" s="101"/>
      <c r="S17" s="101"/>
      <c r="T17" s="69">
        <v>8487</v>
      </c>
      <c r="U17" s="69">
        <v>8787</v>
      </c>
      <c r="V17" s="69">
        <v>8787</v>
      </c>
      <c r="W17" s="69">
        <v>8787</v>
      </c>
      <c r="X17" s="69">
        <v>8787</v>
      </c>
      <c r="Y17" s="58"/>
      <c r="Z17" s="101"/>
      <c r="AA17" s="101"/>
      <c r="AB17" s="101"/>
      <c r="AC17" s="101"/>
      <c r="AD17" s="101"/>
      <c r="AE17" s="101"/>
      <c r="AF17" s="69">
        <v>300</v>
      </c>
      <c r="AG17" s="69">
        <v>0</v>
      </c>
      <c r="AH17" s="69">
        <v>0</v>
      </c>
      <c r="AI17" s="69">
        <v>0</v>
      </c>
      <c r="AJ17" s="69">
        <v>0</v>
      </c>
      <c r="AK17" s="58"/>
      <c r="AL17" s="101"/>
      <c r="AM17" s="101"/>
      <c r="AN17" s="101"/>
      <c r="AO17" s="101"/>
      <c r="AP17" s="101"/>
      <c r="AQ17" s="101"/>
      <c r="AR17" s="69">
        <v>0</v>
      </c>
      <c r="AS17" s="69">
        <v>0</v>
      </c>
      <c r="AT17" s="69">
        <v>0</v>
      </c>
      <c r="AU17" s="69">
        <v>0</v>
      </c>
      <c r="AV17" s="69">
        <v>0</v>
      </c>
      <c r="AW17" s="58"/>
      <c r="AX17" s="59"/>
      <c r="AY17" s="60"/>
      <c r="AZ17" s="98" t="s">
        <v>207</v>
      </c>
      <c r="BA17" s="101"/>
      <c r="BB17" s="101"/>
      <c r="BC17" s="101"/>
      <c r="BD17" s="101"/>
      <c r="BE17" s="101"/>
      <c r="BF17" s="101"/>
      <c r="BG17" s="101"/>
      <c r="BH17" s="101"/>
      <c r="BI17" s="58"/>
      <c r="BJ17" s="101"/>
      <c r="BK17" s="101"/>
      <c r="BL17" s="101"/>
      <c r="BM17" s="101"/>
      <c r="BN17" s="101"/>
      <c r="BO17" s="101"/>
      <c r="BP17" s="101"/>
      <c r="BQ17" s="101"/>
      <c r="BR17" s="58"/>
      <c r="BS17" s="101"/>
      <c r="BT17" s="101"/>
      <c r="BU17" s="101"/>
      <c r="BV17" s="101"/>
      <c r="BW17" s="101"/>
      <c r="BX17" s="101"/>
      <c r="BY17" s="101"/>
      <c r="BZ17" s="101"/>
      <c r="CA17" s="61"/>
      <c r="CB17" s="59"/>
      <c r="CC17" s="65"/>
      <c r="CD17" s="98" t="s">
        <v>3675</v>
      </c>
      <c r="CE17" s="101"/>
      <c r="CF17" s="101"/>
      <c r="CG17" s="101"/>
      <c r="CH17" s="61"/>
      <c r="CI17" s="59"/>
      <c r="CJ17" s="60"/>
      <c r="CK17" s="98" t="s">
        <v>30</v>
      </c>
      <c r="CL17" s="101"/>
      <c r="CM17" s="101"/>
      <c r="CN17" s="101"/>
      <c r="CO17" s="101"/>
      <c r="CP17" s="229"/>
      <c r="CQ17" s="60"/>
      <c r="CR17" s="293" t="s">
        <v>3773</v>
      </c>
      <c r="CS17" s="101"/>
      <c r="CT17" s="229"/>
    </row>
    <row r="18" spans="1:98" x14ac:dyDescent="0.25">
      <c r="A18" s="348"/>
      <c r="F18" s="70"/>
      <c r="G18" s="70"/>
      <c r="H18" s="70"/>
      <c r="I18" s="70"/>
      <c r="J18" s="70"/>
      <c r="K18" s="70"/>
      <c r="L18" s="70"/>
      <c r="M18" s="70"/>
      <c r="N18" s="70"/>
      <c r="O18" s="70"/>
      <c r="P18" s="70"/>
      <c r="Q18" s="70"/>
      <c r="R18" s="70"/>
      <c r="S18" s="70"/>
      <c r="T18" s="70"/>
      <c r="U18" s="70"/>
      <c r="V18" s="70"/>
      <c r="W18" s="70"/>
      <c r="X18" s="70"/>
      <c r="Y18" s="70"/>
      <c r="Z18" s="70"/>
      <c r="AA18" s="70"/>
      <c r="AB18" s="70"/>
      <c r="AC18" s="70"/>
      <c r="AD18" s="70"/>
      <c r="AE18" s="60"/>
      <c r="AF18" s="60"/>
      <c r="AG18" s="70"/>
      <c r="AH18" s="70"/>
      <c r="AI18" s="70"/>
      <c r="AJ18" s="70"/>
      <c r="AK18" s="70"/>
      <c r="AL18" s="70"/>
      <c r="AM18" s="70"/>
      <c r="AN18" s="70"/>
      <c r="AO18" s="70"/>
      <c r="AP18" s="70"/>
      <c r="AQ18" s="60"/>
      <c r="AR18" s="60"/>
      <c r="AS18" s="70"/>
      <c r="AT18" s="70"/>
      <c r="AU18" s="70"/>
      <c r="AV18" s="70"/>
      <c r="AW18" s="70"/>
      <c r="AX18" s="59"/>
      <c r="AY18" s="60"/>
      <c r="AZ18" s="71" t="s">
        <v>205</v>
      </c>
      <c r="BA18" s="70"/>
      <c r="BB18" s="70"/>
      <c r="BC18" s="70"/>
      <c r="BD18" s="70"/>
      <c r="BE18" s="70"/>
      <c r="BF18" s="70"/>
      <c r="BG18" s="70"/>
      <c r="BH18" s="70"/>
      <c r="BI18" s="70"/>
      <c r="BJ18" s="70"/>
      <c r="BK18" s="70"/>
      <c r="BL18" s="70"/>
      <c r="BM18" s="70"/>
      <c r="BN18" s="70"/>
      <c r="BO18" s="70"/>
      <c r="BP18" s="70"/>
      <c r="BQ18" s="70"/>
      <c r="BR18" s="70"/>
      <c r="BS18" s="70"/>
      <c r="BT18" s="70"/>
      <c r="BU18" s="70"/>
      <c r="BV18" s="70"/>
      <c r="BW18" s="70"/>
      <c r="BX18" s="70"/>
      <c r="BY18" s="70"/>
      <c r="BZ18" s="70"/>
      <c r="CA18" s="72"/>
      <c r="CB18" s="59"/>
      <c r="CC18" s="60"/>
      <c r="CD18" s="71"/>
      <c r="CE18" s="70"/>
      <c r="CF18" s="70"/>
      <c r="CG18" s="70"/>
      <c r="CH18" s="72"/>
      <c r="CI18" s="59"/>
      <c r="CJ18" s="60"/>
      <c r="CK18" s="71" t="s">
        <v>205</v>
      </c>
      <c r="CL18" s="70"/>
      <c r="CM18" s="70"/>
      <c r="CN18" s="70"/>
      <c r="CO18" s="70"/>
      <c r="CP18" s="70"/>
      <c r="CQ18" s="60"/>
      <c r="CR18" s="70" t="s">
        <v>205</v>
      </c>
      <c r="CS18" s="70"/>
      <c r="CT18" s="70"/>
    </row>
    <row r="19" spans="1:98" ht="19.5" thickBot="1" x14ac:dyDescent="0.35">
      <c r="A19" s="348"/>
      <c r="B19" s="73" t="s">
        <v>37</v>
      </c>
      <c r="C19" s="74"/>
      <c r="D19" s="75"/>
      <c r="E19" s="76"/>
      <c r="F19" s="42"/>
      <c r="G19" s="42"/>
      <c r="H19" s="42"/>
      <c r="I19" s="42"/>
      <c r="J19" s="42" t="s">
        <v>3724</v>
      </c>
      <c r="K19" s="42"/>
      <c r="L19" s="42"/>
      <c r="M19" s="42"/>
      <c r="N19" s="42"/>
      <c r="O19" s="42"/>
      <c r="P19" s="42"/>
      <c r="Q19" s="42"/>
      <c r="R19" s="42"/>
      <c r="S19" s="42"/>
      <c r="T19" s="42"/>
      <c r="U19" s="42"/>
      <c r="V19" s="42"/>
      <c r="W19" s="42"/>
      <c r="X19" s="42"/>
      <c r="Y19" s="42"/>
      <c r="Z19" s="42"/>
      <c r="AA19" s="42"/>
      <c r="AB19" s="42"/>
      <c r="AC19" s="42"/>
      <c r="AD19" s="42"/>
      <c r="AE19" s="77"/>
      <c r="AF19" s="77"/>
      <c r="AG19" s="42"/>
      <c r="AH19" s="42"/>
      <c r="AI19" s="42"/>
      <c r="AJ19" s="42"/>
      <c r="AK19" s="42"/>
      <c r="AL19" s="42"/>
      <c r="AM19" s="42"/>
      <c r="AN19" s="42"/>
      <c r="AO19" s="42"/>
      <c r="AP19" s="42"/>
      <c r="AQ19" s="77"/>
      <c r="AR19" s="77"/>
      <c r="AS19" s="42"/>
      <c r="AT19" s="42"/>
      <c r="AU19" s="42"/>
      <c r="AV19" s="42"/>
      <c r="AW19" s="42"/>
      <c r="AX19" s="43"/>
      <c r="AY19" s="77"/>
      <c r="AZ19" s="78" t="s">
        <v>205</v>
      </c>
      <c r="BA19" s="42"/>
      <c r="BB19" s="42"/>
      <c r="BC19" s="42"/>
      <c r="BD19" s="42"/>
      <c r="BE19" s="42"/>
      <c r="BF19" s="42"/>
      <c r="BG19" s="42"/>
      <c r="BH19" s="42"/>
      <c r="BI19" s="42"/>
      <c r="BJ19" s="42"/>
      <c r="BK19" s="42"/>
      <c r="BL19" s="42"/>
      <c r="BM19" s="42"/>
      <c r="BN19" s="42"/>
      <c r="BO19" s="42"/>
      <c r="BP19" s="42"/>
      <c r="BQ19" s="42"/>
      <c r="BR19" s="42"/>
      <c r="BS19" s="42"/>
      <c r="BT19" s="42"/>
      <c r="BU19" s="42"/>
      <c r="BV19" s="42"/>
      <c r="BW19" s="42"/>
      <c r="BX19" s="42"/>
      <c r="BY19" s="42"/>
      <c r="BZ19" s="42"/>
      <c r="CA19" s="79"/>
      <c r="CB19" s="43"/>
      <c r="CC19" s="77"/>
      <c r="CD19" s="78"/>
      <c r="CE19" s="42"/>
      <c r="CF19" s="42"/>
      <c r="CG19" s="42"/>
      <c r="CH19" s="79"/>
      <c r="CI19" s="43"/>
      <c r="CJ19" s="77"/>
      <c r="CK19" s="78" t="s">
        <v>205</v>
      </c>
      <c r="CL19" s="42"/>
      <c r="CM19" s="42"/>
      <c r="CN19" s="42"/>
      <c r="CO19" s="42"/>
      <c r="CP19" s="42"/>
      <c r="CQ19" s="77"/>
      <c r="CR19" s="42" t="s">
        <v>205</v>
      </c>
      <c r="CS19" s="42"/>
      <c r="CT19" s="42"/>
    </row>
    <row r="20" spans="1:98" x14ac:dyDescent="0.25">
      <c r="A20" s="348"/>
      <c r="B20" s="53" t="s">
        <v>38</v>
      </c>
      <c r="C20" s="54"/>
      <c r="D20" s="55"/>
      <c r="E20" s="56"/>
      <c r="F20" s="57"/>
      <c r="G20" s="57"/>
      <c r="H20" s="57"/>
      <c r="I20" s="57"/>
      <c r="J20" s="57"/>
      <c r="K20" s="57"/>
      <c r="L20" s="57"/>
      <c r="M20" s="58"/>
      <c r="N20" s="57"/>
      <c r="O20" s="57"/>
      <c r="P20" s="57"/>
      <c r="Q20" s="57"/>
      <c r="R20" s="57"/>
      <c r="S20" s="57"/>
      <c r="T20" s="57"/>
      <c r="U20" s="57"/>
      <c r="V20" s="57"/>
      <c r="W20" s="57"/>
      <c r="X20" s="57"/>
      <c r="Y20" s="58"/>
      <c r="Z20" s="57"/>
      <c r="AA20" s="57"/>
      <c r="AB20" s="57"/>
      <c r="AC20" s="57"/>
      <c r="AD20" s="57"/>
      <c r="AE20" s="57"/>
      <c r="AF20" s="57"/>
      <c r="AG20" s="57"/>
      <c r="AH20" s="57"/>
      <c r="AI20" s="57"/>
      <c r="AJ20" s="57"/>
      <c r="AK20" s="58"/>
      <c r="AL20" s="57"/>
      <c r="AM20" s="57"/>
      <c r="AN20" s="57"/>
      <c r="AO20" s="57"/>
      <c r="AP20" s="57"/>
      <c r="AQ20" s="57"/>
      <c r="AR20" s="57"/>
      <c r="AS20" s="57"/>
      <c r="AT20" s="57"/>
      <c r="AU20" s="57"/>
      <c r="AV20" s="57"/>
      <c r="AW20" s="58"/>
      <c r="AX20" s="59"/>
      <c r="AY20" s="60"/>
      <c r="AZ20" s="96" t="s">
        <v>207</v>
      </c>
      <c r="BA20" s="57"/>
      <c r="BB20" s="57"/>
      <c r="BC20" s="57"/>
      <c r="BD20" s="57"/>
      <c r="BE20" s="57"/>
      <c r="BF20" s="57"/>
      <c r="BG20" s="57"/>
      <c r="BH20" s="57"/>
      <c r="BI20" s="58"/>
      <c r="BJ20" s="57"/>
      <c r="BK20" s="57"/>
      <c r="BL20" s="57"/>
      <c r="BM20" s="57"/>
      <c r="BN20" s="57"/>
      <c r="BO20" s="57"/>
      <c r="BP20" s="57"/>
      <c r="BQ20" s="57"/>
      <c r="BR20" s="58"/>
      <c r="BS20" s="57"/>
      <c r="BT20" s="57"/>
      <c r="BU20" s="57"/>
      <c r="BV20" s="57"/>
      <c r="BW20" s="57"/>
      <c r="BX20" s="57"/>
      <c r="BY20" s="57"/>
      <c r="BZ20" s="57"/>
      <c r="CA20" s="61"/>
      <c r="CB20" s="59"/>
      <c r="CC20" s="60"/>
      <c r="CD20" s="96"/>
      <c r="CE20" s="57"/>
      <c r="CF20" s="57"/>
      <c r="CG20" s="57"/>
      <c r="CH20" s="61"/>
      <c r="CI20" s="59"/>
      <c r="CJ20" s="60"/>
      <c r="CK20" s="96"/>
      <c r="CL20" s="230"/>
      <c r="CM20" s="102"/>
      <c r="CN20" s="102"/>
      <c r="CO20" s="102"/>
      <c r="CP20" s="231"/>
      <c r="CQ20" s="60"/>
      <c r="CR20" s="99"/>
      <c r="CS20" s="230"/>
      <c r="CT20" s="231"/>
    </row>
    <row r="21" spans="1:98" ht="18.75" x14ac:dyDescent="0.35">
      <c r="A21" s="348"/>
      <c r="B21" s="62"/>
      <c r="C21" s="63" t="s">
        <v>39</v>
      </c>
      <c r="D21" s="64" t="s">
        <v>28</v>
      </c>
      <c r="E21" s="56"/>
      <c r="F21" s="60">
        <v>0</v>
      </c>
      <c r="G21" s="60">
        <v>598</v>
      </c>
      <c r="H21" s="60">
        <v>0</v>
      </c>
      <c r="I21" s="60">
        <v>598</v>
      </c>
      <c r="J21" s="60">
        <v>598</v>
      </c>
      <c r="K21" s="60">
        <v>165</v>
      </c>
      <c r="L21" s="60">
        <v>1257.5</v>
      </c>
      <c r="M21" s="58"/>
      <c r="N21" s="60">
        <v>1459.5</v>
      </c>
      <c r="O21" s="60">
        <v>1404.5</v>
      </c>
      <c r="P21" s="60">
        <v>1213</v>
      </c>
      <c r="Q21" s="60">
        <v>1213</v>
      </c>
      <c r="R21" s="60">
        <v>1213</v>
      </c>
      <c r="S21" s="60">
        <v>1213</v>
      </c>
      <c r="T21" s="60">
        <v>763</v>
      </c>
      <c r="U21" s="60">
        <v>598</v>
      </c>
      <c r="V21" s="60">
        <v>598</v>
      </c>
      <c r="W21" s="60">
        <v>598</v>
      </c>
      <c r="X21" s="60">
        <v>598</v>
      </c>
      <c r="Y21" s="58"/>
      <c r="Z21" s="60">
        <v>0</v>
      </c>
      <c r="AA21" s="60">
        <v>0</v>
      </c>
      <c r="AB21" s="60">
        <v>0</v>
      </c>
      <c r="AC21" s="60">
        <v>0</v>
      </c>
      <c r="AD21" s="60">
        <v>0</v>
      </c>
      <c r="AE21" s="60">
        <v>0</v>
      </c>
      <c r="AF21" s="60">
        <v>0</v>
      </c>
      <c r="AG21" s="60">
        <v>0</v>
      </c>
      <c r="AH21" s="60">
        <v>0</v>
      </c>
      <c r="AI21" s="60">
        <v>0</v>
      </c>
      <c r="AJ21" s="60">
        <v>0</v>
      </c>
      <c r="AK21" s="58"/>
      <c r="AL21" s="60">
        <v>55</v>
      </c>
      <c r="AM21" s="60">
        <v>191.5</v>
      </c>
      <c r="AN21" s="60">
        <v>0</v>
      </c>
      <c r="AO21" s="60">
        <v>0</v>
      </c>
      <c r="AP21" s="60">
        <v>0</v>
      </c>
      <c r="AQ21" s="60">
        <v>450</v>
      </c>
      <c r="AR21" s="60">
        <v>165</v>
      </c>
      <c r="AS21" s="60">
        <v>0</v>
      </c>
      <c r="AT21" s="60">
        <v>0</v>
      </c>
      <c r="AU21" s="60">
        <v>0</v>
      </c>
      <c r="AV21" s="60">
        <v>246</v>
      </c>
      <c r="AW21" s="58"/>
      <c r="AX21" s="59"/>
      <c r="AY21" s="60"/>
      <c r="AZ21" s="97" t="s">
        <v>207</v>
      </c>
      <c r="BA21" s="286">
        <v>3.9058440000000001</v>
      </c>
      <c r="BB21" s="286">
        <v>4.2858289999999997</v>
      </c>
      <c r="BC21" s="286">
        <v>3.4875340000000001</v>
      </c>
      <c r="BD21" s="286">
        <v>3.3332280000000001</v>
      </c>
      <c r="BE21" s="286">
        <v>2.3267869999999999</v>
      </c>
      <c r="BF21" s="286">
        <v>2.3597649999999999</v>
      </c>
      <c r="BG21" s="286">
        <v>1.619024</v>
      </c>
      <c r="BH21" s="286">
        <f>SUMIFS(Plant!$AG$6:$AG$384,Plant!$D$6:$D$384,$C21)/1000000</f>
        <v>1.7459830000000001</v>
      </c>
      <c r="BI21" s="58"/>
      <c r="BJ21" s="286">
        <v>0</v>
      </c>
      <c r="BK21" s="286">
        <v>0</v>
      </c>
      <c r="BL21" s="286">
        <v>0</v>
      </c>
      <c r="BM21" s="286">
        <v>0</v>
      </c>
      <c r="BN21" s="286">
        <v>0</v>
      </c>
      <c r="BO21" s="286">
        <v>0</v>
      </c>
      <c r="BP21" s="286">
        <v>0</v>
      </c>
      <c r="BQ21" s="286">
        <f>SUMIFS(Plant!$AG$6:$AG$384,Plant!$D$6:$D$384,$C21,Plant!$F$6:$F$384,"Lignite")/1000000</f>
        <v>0</v>
      </c>
      <c r="BR21" s="58"/>
      <c r="BS21" s="286">
        <v>3.9058440000000001</v>
      </c>
      <c r="BT21" s="286">
        <v>4.2858289999999997</v>
      </c>
      <c r="BU21" s="286">
        <v>3.4875340000000001</v>
      </c>
      <c r="BV21" s="286">
        <v>3.3332280000000001</v>
      </c>
      <c r="BW21" s="286">
        <v>2.3267869999999999</v>
      </c>
      <c r="BX21" s="286">
        <v>2.3597649999999999</v>
      </c>
      <c r="BY21" s="286">
        <v>1.619024</v>
      </c>
      <c r="BZ21" s="286">
        <f>SUMIFS(Plant!$AG$6:$AG$384,Plant!$D$6:$D$384,$C21,Plant!$F$6:$F$384,"Hard coal")/1000000</f>
        <v>1.7459830000000001</v>
      </c>
      <c r="CA21" s="61"/>
      <c r="CB21" s="59"/>
      <c r="CC21" s="60"/>
      <c r="CD21" s="97" t="s">
        <v>3675</v>
      </c>
      <c r="CE21" s="104">
        <v>0.28926799999999997</v>
      </c>
      <c r="CF21" s="104">
        <v>0.72813600000000001</v>
      </c>
      <c r="CG21" s="104">
        <v>6.1954999999999996E-2</v>
      </c>
      <c r="CH21" s="61"/>
      <c r="CI21" s="59"/>
      <c r="CJ21" s="60"/>
      <c r="CK21" s="97" t="s">
        <v>30</v>
      </c>
      <c r="CL21" s="276">
        <v>10.295999999999999</v>
      </c>
      <c r="CM21" s="277">
        <v>5.1760000000000002</v>
      </c>
      <c r="CN21" s="277">
        <v>7.4610000000000003</v>
      </c>
      <c r="CO21" s="277">
        <v>2982.5770000000002</v>
      </c>
      <c r="CP21" s="278">
        <v>215.85199999999998</v>
      </c>
      <c r="CQ21" s="60"/>
      <c r="CR21" s="292" t="s">
        <v>3771</v>
      </c>
      <c r="CS21" s="226">
        <v>15000000</v>
      </c>
      <c r="CT21" s="232">
        <v>28000000</v>
      </c>
    </row>
    <row r="22" spans="1:98" ht="18.75" x14ac:dyDescent="0.35">
      <c r="A22" s="348"/>
      <c r="B22" s="62"/>
      <c r="C22" s="63" t="s">
        <v>40</v>
      </c>
      <c r="D22" s="64" t="s">
        <v>28</v>
      </c>
      <c r="E22" s="56"/>
      <c r="F22" s="60">
        <v>0</v>
      </c>
      <c r="G22" s="60">
        <v>0</v>
      </c>
      <c r="H22" s="60">
        <v>0</v>
      </c>
      <c r="I22" s="60">
        <v>0</v>
      </c>
      <c r="J22" s="60">
        <v>0</v>
      </c>
      <c r="K22" s="60">
        <v>560</v>
      </c>
      <c r="L22" s="60">
        <v>1958.2</v>
      </c>
      <c r="M22" s="58"/>
      <c r="N22" s="60">
        <v>1365</v>
      </c>
      <c r="O22" s="60">
        <v>1110</v>
      </c>
      <c r="P22" s="60">
        <v>1110</v>
      </c>
      <c r="Q22" s="60">
        <v>1110</v>
      </c>
      <c r="R22" s="60">
        <v>560</v>
      </c>
      <c r="S22" s="60">
        <v>560</v>
      </c>
      <c r="T22" s="60">
        <v>560</v>
      </c>
      <c r="U22" s="60">
        <v>0</v>
      </c>
      <c r="V22" s="60">
        <v>0</v>
      </c>
      <c r="W22" s="60">
        <v>0</v>
      </c>
      <c r="X22" s="60">
        <v>0</v>
      </c>
      <c r="Y22" s="58"/>
      <c r="Z22" s="60">
        <v>0</v>
      </c>
      <c r="AA22" s="60">
        <v>0</v>
      </c>
      <c r="AB22" s="60">
        <v>0</v>
      </c>
      <c r="AC22" s="60">
        <v>0</v>
      </c>
      <c r="AD22" s="60">
        <v>0</v>
      </c>
      <c r="AE22" s="60">
        <v>0</v>
      </c>
      <c r="AF22" s="60">
        <v>0</v>
      </c>
      <c r="AG22" s="60">
        <v>0</v>
      </c>
      <c r="AH22" s="60">
        <v>0</v>
      </c>
      <c r="AI22" s="60">
        <v>0</v>
      </c>
      <c r="AJ22" s="60">
        <v>0</v>
      </c>
      <c r="AK22" s="58"/>
      <c r="AL22" s="60">
        <v>255</v>
      </c>
      <c r="AM22" s="60">
        <v>0</v>
      </c>
      <c r="AN22" s="60">
        <v>0</v>
      </c>
      <c r="AO22" s="60">
        <v>550</v>
      </c>
      <c r="AP22" s="60">
        <v>0</v>
      </c>
      <c r="AQ22" s="60">
        <v>0</v>
      </c>
      <c r="AR22" s="60">
        <v>560</v>
      </c>
      <c r="AS22" s="60">
        <v>0</v>
      </c>
      <c r="AT22" s="60">
        <v>0</v>
      </c>
      <c r="AU22" s="60">
        <v>0</v>
      </c>
      <c r="AV22" s="60">
        <v>0</v>
      </c>
      <c r="AW22" s="58"/>
      <c r="AX22" s="59"/>
      <c r="AY22" s="60"/>
      <c r="AZ22" s="97" t="s">
        <v>207</v>
      </c>
      <c r="BA22" s="286">
        <v>4.036664</v>
      </c>
      <c r="BB22" s="286">
        <v>3.157159</v>
      </c>
      <c r="BC22" s="286">
        <v>2.9738980000000002</v>
      </c>
      <c r="BD22" s="286">
        <v>2.6171859999999998</v>
      </c>
      <c r="BE22" s="286">
        <v>1.8812</v>
      </c>
      <c r="BF22" s="286">
        <v>1.9042779999999999</v>
      </c>
      <c r="BG22" s="286">
        <v>0.29100999999999999</v>
      </c>
      <c r="BH22" s="286">
        <f>SUMIFS(Plant!$AG$6:$AG$384,Plant!$D$6:$D$384,$C22)/1000000</f>
        <v>0.83678200000000003</v>
      </c>
      <c r="BI22" s="58"/>
      <c r="BJ22" s="286">
        <v>0</v>
      </c>
      <c r="BK22" s="286">
        <v>0</v>
      </c>
      <c r="BL22" s="286">
        <v>0</v>
      </c>
      <c r="BM22" s="286">
        <v>0</v>
      </c>
      <c r="BN22" s="286">
        <v>0</v>
      </c>
      <c r="BO22" s="286">
        <v>0</v>
      </c>
      <c r="BP22" s="286">
        <v>0</v>
      </c>
      <c r="BQ22" s="286">
        <f>SUMIFS(Plant!$AG$6:$AG$384,Plant!$D$6:$D$384,$C22,Plant!$F$6:$F$384,"Lignite")/1000000</f>
        <v>0</v>
      </c>
      <c r="BR22" s="58"/>
      <c r="BS22" s="286">
        <v>4.036664</v>
      </c>
      <c r="BT22" s="286">
        <v>3.157159</v>
      </c>
      <c r="BU22" s="286">
        <v>2.9738980000000002</v>
      </c>
      <c r="BV22" s="286">
        <v>2.6171859999999998</v>
      </c>
      <c r="BW22" s="286">
        <v>1.8812</v>
      </c>
      <c r="BX22" s="286">
        <v>1.9042779999999999</v>
      </c>
      <c r="BY22" s="286">
        <v>0.29100999999999999</v>
      </c>
      <c r="BZ22" s="286">
        <f>SUMIFS(Plant!$AG$6:$AG$384,Plant!$D$6:$D$384,$C22,Plant!$F$6:$F$384,"Hard coal")/1000000</f>
        <v>0.83678200000000003</v>
      </c>
      <c r="CA22" s="61"/>
      <c r="CB22" s="59"/>
      <c r="CC22" s="60"/>
      <c r="CD22" s="97" t="s">
        <v>3675</v>
      </c>
      <c r="CE22" s="104">
        <v>0.62486299999999995</v>
      </c>
      <c r="CF22" s="104">
        <v>1.8026409999999999</v>
      </c>
      <c r="CG22" s="104">
        <v>6.7673999999999998E-2</v>
      </c>
      <c r="CH22" s="61"/>
      <c r="CI22" s="59"/>
      <c r="CJ22" s="60"/>
      <c r="CK22" s="97" t="s">
        <v>30</v>
      </c>
      <c r="CL22" s="276">
        <v>33.774000000000001</v>
      </c>
      <c r="CM22" s="277">
        <v>14.101999999999999</v>
      </c>
      <c r="CN22" s="277">
        <v>14.540000000000001</v>
      </c>
      <c r="CO22" s="277">
        <v>9232.985999999999</v>
      </c>
      <c r="CP22" s="278">
        <v>634.09099999999989</v>
      </c>
      <c r="CQ22" s="60"/>
      <c r="CR22" s="292" t="s">
        <v>3771</v>
      </c>
      <c r="CS22" s="226">
        <v>48000000</v>
      </c>
      <c r="CT22" s="232">
        <v>92000000</v>
      </c>
    </row>
    <row r="23" spans="1:98" ht="18.75" x14ac:dyDescent="0.35">
      <c r="A23" s="348"/>
      <c r="B23" s="62"/>
      <c r="C23" s="63" t="s">
        <v>41</v>
      </c>
      <c r="D23" s="64" t="s">
        <v>28</v>
      </c>
      <c r="E23" s="56"/>
      <c r="F23" s="60">
        <v>0</v>
      </c>
      <c r="G23" s="60">
        <v>5039</v>
      </c>
      <c r="H23" s="60">
        <v>4450</v>
      </c>
      <c r="I23" s="60">
        <v>589</v>
      </c>
      <c r="J23" s="60">
        <v>0</v>
      </c>
      <c r="K23" s="60">
        <v>0</v>
      </c>
      <c r="L23" s="60">
        <v>1310</v>
      </c>
      <c r="M23" s="58"/>
      <c r="N23" s="60">
        <v>5576</v>
      </c>
      <c r="O23" s="60">
        <v>5576</v>
      </c>
      <c r="P23" s="60">
        <v>6246</v>
      </c>
      <c r="Q23" s="60">
        <v>6246</v>
      </c>
      <c r="R23" s="60">
        <v>6036</v>
      </c>
      <c r="S23" s="60">
        <v>5826</v>
      </c>
      <c r="T23" s="60">
        <v>4986</v>
      </c>
      <c r="U23" s="60">
        <v>4986</v>
      </c>
      <c r="V23" s="60">
        <v>5039</v>
      </c>
      <c r="W23" s="60">
        <v>5039</v>
      </c>
      <c r="X23" s="60">
        <v>5039</v>
      </c>
      <c r="Y23" s="58"/>
      <c r="Z23" s="60">
        <v>0</v>
      </c>
      <c r="AA23" s="60">
        <v>670</v>
      </c>
      <c r="AB23" s="60">
        <v>0</v>
      </c>
      <c r="AC23" s="60">
        <v>0</v>
      </c>
      <c r="AD23" s="60">
        <v>0</v>
      </c>
      <c r="AE23" s="60">
        <v>0</v>
      </c>
      <c r="AF23" s="60">
        <v>0</v>
      </c>
      <c r="AG23" s="60">
        <v>53</v>
      </c>
      <c r="AH23" s="60">
        <v>0</v>
      </c>
      <c r="AI23" s="60">
        <v>0</v>
      </c>
      <c r="AJ23" s="60">
        <v>0</v>
      </c>
      <c r="AK23" s="58"/>
      <c r="AL23" s="60">
        <v>0</v>
      </c>
      <c r="AM23" s="60">
        <v>0</v>
      </c>
      <c r="AN23" s="60">
        <v>0</v>
      </c>
      <c r="AO23" s="60">
        <v>210</v>
      </c>
      <c r="AP23" s="60">
        <v>210</v>
      </c>
      <c r="AQ23" s="60">
        <v>840</v>
      </c>
      <c r="AR23" s="60">
        <v>0</v>
      </c>
      <c r="AS23" s="60">
        <v>0</v>
      </c>
      <c r="AT23" s="60">
        <v>0</v>
      </c>
      <c r="AU23" s="60">
        <v>0</v>
      </c>
      <c r="AV23" s="60">
        <v>0</v>
      </c>
      <c r="AW23" s="58"/>
      <c r="AX23" s="59"/>
      <c r="AY23" s="60"/>
      <c r="AZ23" s="97" t="s">
        <v>207</v>
      </c>
      <c r="BA23" s="286">
        <v>26.014107000000003</v>
      </c>
      <c r="BB23" s="286">
        <v>31.207212999999999</v>
      </c>
      <c r="BC23" s="286">
        <v>27.153877999999999</v>
      </c>
      <c r="BD23" s="286">
        <v>23.423557000000002</v>
      </c>
      <c r="BE23" s="286">
        <v>25.405901</v>
      </c>
      <c r="BF23" s="286">
        <v>27.247810999999999</v>
      </c>
      <c r="BG23" s="286">
        <v>24.010442999999999</v>
      </c>
      <c r="BH23" s="286">
        <f>SUMIFS(Plant!$AG$6:$AG$384,Plant!$D$6:$D$384,$C23)/1000000</f>
        <v>24.664859</v>
      </c>
      <c r="BI23" s="58"/>
      <c r="BJ23" s="286">
        <v>20.890362</v>
      </c>
      <c r="BK23" s="286">
        <v>25.956980000000001</v>
      </c>
      <c r="BL23" s="286">
        <v>23.440614</v>
      </c>
      <c r="BM23" s="286">
        <v>20.770515</v>
      </c>
      <c r="BN23" s="286">
        <v>22.165047999999999</v>
      </c>
      <c r="BO23" s="286">
        <v>25.361519999999999</v>
      </c>
      <c r="BP23" s="286">
        <v>22.216922</v>
      </c>
      <c r="BQ23" s="286">
        <f>SUMIFS(Plant!$AG$6:$AG$384,Plant!$D$6:$D$384,$C23,Plant!$F$6:$F$384,"Lignite")/1000000</f>
        <v>22.937593</v>
      </c>
      <c r="BR23" s="58"/>
      <c r="BS23" s="286">
        <v>5.1237449999999995</v>
      </c>
      <c r="BT23" s="286">
        <v>5.2502329999999997</v>
      </c>
      <c r="BU23" s="286">
        <v>3.7132639999999997</v>
      </c>
      <c r="BV23" s="286">
        <v>2.6530420000000001</v>
      </c>
      <c r="BW23" s="286">
        <v>3.240853</v>
      </c>
      <c r="BX23" s="286">
        <v>1.8862909999999999</v>
      </c>
      <c r="BY23" s="286">
        <v>1.7935209999999999</v>
      </c>
      <c r="BZ23" s="286">
        <f>SUMIFS(Plant!$AG$6:$AG$384,Plant!$D$6:$D$384,$C23,Plant!$F$6:$F$384,"Hard coal")/1000000</f>
        <v>1.727266</v>
      </c>
      <c r="CA23" s="61"/>
      <c r="CB23" s="59"/>
      <c r="CC23" s="60"/>
      <c r="CD23" s="97" t="s">
        <v>3675</v>
      </c>
      <c r="CE23" s="104">
        <v>74.802999999999997</v>
      </c>
      <c r="CF23" s="104">
        <v>27.782</v>
      </c>
      <c r="CG23" s="104">
        <v>1.153</v>
      </c>
      <c r="CH23" s="61"/>
      <c r="CI23" s="59"/>
      <c r="CJ23" s="60"/>
      <c r="CK23" s="97" t="s">
        <v>30</v>
      </c>
      <c r="CL23" s="276">
        <v>1153.1870000000001</v>
      </c>
      <c r="CM23" s="277">
        <v>557.06799999999998</v>
      </c>
      <c r="CN23" s="277">
        <v>794.38900000000001</v>
      </c>
      <c r="CO23" s="277">
        <v>297878.27299999999</v>
      </c>
      <c r="CP23" s="278">
        <v>27646.823999999997</v>
      </c>
      <c r="CQ23" s="60"/>
      <c r="CR23" s="292" t="s">
        <v>3773</v>
      </c>
      <c r="CS23" s="226">
        <v>1725000000</v>
      </c>
      <c r="CT23" s="232">
        <v>3229000000</v>
      </c>
    </row>
    <row r="24" spans="1:98" ht="18.75" x14ac:dyDescent="0.35">
      <c r="A24" s="348"/>
      <c r="B24" s="62"/>
      <c r="C24" s="63" t="s">
        <v>42</v>
      </c>
      <c r="D24" s="64" t="s">
        <v>28</v>
      </c>
      <c r="E24" s="56"/>
      <c r="F24" s="60">
        <v>0</v>
      </c>
      <c r="G24" s="60">
        <v>335</v>
      </c>
      <c r="H24" s="60">
        <v>0</v>
      </c>
      <c r="I24" s="60">
        <v>335</v>
      </c>
      <c r="J24" s="60">
        <v>125</v>
      </c>
      <c r="K24" s="60">
        <v>0</v>
      </c>
      <c r="L24" s="60">
        <v>0</v>
      </c>
      <c r="M24" s="58"/>
      <c r="N24" s="60">
        <v>335</v>
      </c>
      <c r="O24" s="60">
        <v>335</v>
      </c>
      <c r="P24" s="60">
        <v>335</v>
      </c>
      <c r="Q24" s="60">
        <v>335</v>
      </c>
      <c r="R24" s="60">
        <v>335</v>
      </c>
      <c r="S24" s="60">
        <v>335</v>
      </c>
      <c r="T24" s="60">
        <v>335</v>
      </c>
      <c r="U24" s="60">
        <v>335</v>
      </c>
      <c r="V24" s="60">
        <v>210</v>
      </c>
      <c r="W24" s="60">
        <v>210</v>
      </c>
      <c r="X24" s="60">
        <v>210</v>
      </c>
      <c r="Y24" s="58"/>
      <c r="Z24" s="60">
        <v>0</v>
      </c>
      <c r="AA24" s="60">
        <v>0</v>
      </c>
      <c r="AB24" s="60">
        <v>0</v>
      </c>
      <c r="AC24" s="60">
        <v>0</v>
      </c>
      <c r="AD24" s="60">
        <v>0</v>
      </c>
      <c r="AE24" s="60">
        <v>0</v>
      </c>
      <c r="AF24" s="60">
        <v>0</v>
      </c>
      <c r="AG24" s="60">
        <v>0</v>
      </c>
      <c r="AH24" s="60">
        <v>0</v>
      </c>
      <c r="AI24" s="60">
        <v>0</v>
      </c>
      <c r="AJ24" s="60">
        <v>0</v>
      </c>
      <c r="AK24" s="58"/>
      <c r="AL24" s="60">
        <v>0</v>
      </c>
      <c r="AM24" s="60">
        <v>0</v>
      </c>
      <c r="AN24" s="60">
        <v>0</v>
      </c>
      <c r="AO24" s="60">
        <v>0</v>
      </c>
      <c r="AP24" s="60">
        <v>0</v>
      </c>
      <c r="AQ24" s="60">
        <v>0</v>
      </c>
      <c r="AR24" s="60">
        <v>0</v>
      </c>
      <c r="AS24" s="60">
        <v>125</v>
      </c>
      <c r="AT24" s="60">
        <v>0</v>
      </c>
      <c r="AU24" s="60">
        <v>0</v>
      </c>
      <c r="AV24" s="60">
        <v>0</v>
      </c>
      <c r="AW24" s="58"/>
      <c r="AX24" s="59"/>
      <c r="AY24" s="60"/>
      <c r="AZ24" s="97" t="s">
        <v>207</v>
      </c>
      <c r="BA24" s="286">
        <v>0</v>
      </c>
      <c r="BB24" s="286">
        <v>0</v>
      </c>
      <c r="BC24" s="286">
        <v>0</v>
      </c>
      <c r="BD24" s="286">
        <v>2.1855929999999999</v>
      </c>
      <c r="BE24" s="286">
        <v>2.1521149999999998</v>
      </c>
      <c r="BF24" s="286">
        <v>2.0307599999999999</v>
      </c>
      <c r="BG24" s="286">
        <v>2.2553109999999998</v>
      </c>
      <c r="BH24" s="286">
        <f>SUMIFS(Plant!$AG$6:$AG$384,Plant!$D$6:$D$384,$C24)/1000000</f>
        <v>1.2308030000000001</v>
      </c>
      <c r="BI24" s="58"/>
      <c r="BJ24" s="286">
        <v>0</v>
      </c>
      <c r="BK24" s="286">
        <v>0</v>
      </c>
      <c r="BL24" s="286">
        <v>0</v>
      </c>
      <c r="BM24" s="286">
        <v>0</v>
      </c>
      <c r="BN24" s="286">
        <v>0</v>
      </c>
      <c r="BO24" s="286">
        <v>0</v>
      </c>
      <c r="BP24" s="286">
        <v>0</v>
      </c>
      <c r="BQ24" s="286">
        <f>SUMIFS(Plant!$AG$6:$AG$384,Plant!$D$6:$D$384,$C24,Plant!$F$6:$F$384,"Lignite")/1000000</f>
        <v>0</v>
      </c>
      <c r="BR24" s="58"/>
      <c r="BS24" s="286">
        <v>0</v>
      </c>
      <c r="BT24" s="286">
        <v>0</v>
      </c>
      <c r="BU24" s="286">
        <v>0</v>
      </c>
      <c r="BV24" s="286">
        <v>2.1855929999999999</v>
      </c>
      <c r="BW24" s="286">
        <v>2.1521149999999998</v>
      </c>
      <c r="BX24" s="286">
        <v>2.0307599999999999</v>
      </c>
      <c r="BY24" s="286">
        <v>2.2553109999999998</v>
      </c>
      <c r="BZ24" s="286">
        <f>SUMIFS(Plant!$AG$6:$AG$384,Plant!$D$6:$D$384,$C24,Plant!$F$6:$F$384,"Hard coal")/1000000</f>
        <v>1.2308030000000001</v>
      </c>
      <c r="CA24" s="61"/>
      <c r="CB24" s="59"/>
      <c r="CC24" s="60"/>
      <c r="CD24" s="97" t="s">
        <v>3675</v>
      </c>
      <c r="CE24" s="104">
        <v>2.9028499999999999</v>
      </c>
      <c r="CF24" s="104">
        <v>1.8611500000000001</v>
      </c>
      <c r="CG24" s="104">
        <v>7.5459999999999999E-2</v>
      </c>
      <c r="CH24" s="61"/>
      <c r="CI24" s="59"/>
      <c r="CJ24" s="60"/>
      <c r="CK24" s="97" t="s">
        <v>30</v>
      </c>
      <c r="CL24" s="276">
        <v>98.459000000000003</v>
      </c>
      <c r="CM24" s="277">
        <v>57.497999999999998</v>
      </c>
      <c r="CN24" s="277">
        <v>60.122</v>
      </c>
      <c r="CO24" s="277">
        <v>33257.271999999997</v>
      </c>
      <c r="CP24" s="278">
        <v>2491.9810000000002</v>
      </c>
      <c r="CQ24" s="60"/>
      <c r="CR24" s="292" t="s">
        <v>3773</v>
      </c>
      <c r="CS24" s="226">
        <v>148000000</v>
      </c>
      <c r="CT24" s="232">
        <v>276000000</v>
      </c>
    </row>
    <row r="25" spans="1:98" ht="18.75" x14ac:dyDescent="0.35">
      <c r="A25" s="348"/>
      <c r="B25" s="62"/>
      <c r="C25" s="63" t="s">
        <v>43</v>
      </c>
      <c r="D25" s="64" t="s">
        <v>28</v>
      </c>
      <c r="E25" s="56"/>
      <c r="F25" s="60">
        <v>660</v>
      </c>
      <c r="G25" s="60">
        <v>9277.1999999999989</v>
      </c>
      <c r="H25" s="60">
        <v>7848.0000000000009</v>
      </c>
      <c r="I25" s="60">
        <v>1429.1999999999998</v>
      </c>
      <c r="J25" s="60">
        <v>0</v>
      </c>
      <c r="K25" s="60">
        <v>420</v>
      </c>
      <c r="L25" s="60">
        <v>489.55</v>
      </c>
      <c r="M25" s="58"/>
      <c r="N25" s="60">
        <v>9600.7499999999982</v>
      </c>
      <c r="O25" s="60">
        <v>9600.7499999999982</v>
      </c>
      <c r="P25" s="60">
        <v>9595.4999999999982</v>
      </c>
      <c r="Q25" s="60">
        <v>9595.4999999999982</v>
      </c>
      <c r="R25" s="60">
        <v>9595.4999999999982</v>
      </c>
      <c r="S25" s="60">
        <v>9697.1999999999989</v>
      </c>
      <c r="T25" s="60">
        <v>9697.1999999999989</v>
      </c>
      <c r="U25" s="60">
        <v>9277.1999999999989</v>
      </c>
      <c r="V25" s="60">
        <v>9277.1999999999989</v>
      </c>
      <c r="W25" s="60">
        <v>9277.1999999999989</v>
      </c>
      <c r="X25" s="60">
        <v>9937.1999999999989</v>
      </c>
      <c r="Y25" s="58"/>
      <c r="Z25" s="60">
        <v>0</v>
      </c>
      <c r="AA25" s="60">
        <v>0</v>
      </c>
      <c r="AB25" s="60">
        <v>0</v>
      </c>
      <c r="AC25" s="60">
        <v>0</v>
      </c>
      <c r="AD25" s="60">
        <v>136</v>
      </c>
      <c r="AE25" s="60">
        <v>0</v>
      </c>
      <c r="AF25" s="60">
        <v>0</v>
      </c>
      <c r="AG25" s="60">
        <v>0</v>
      </c>
      <c r="AH25" s="60">
        <v>0</v>
      </c>
      <c r="AI25" s="60">
        <v>660</v>
      </c>
      <c r="AJ25" s="60">
        <v>0</v>
      </c>
      <c r="AK25" s="58"/>
      <c r="AL25" s="60">
        <v>0</v>
      </c>
      <c r="AM25" s="60">
        <v>5.25</v>
      </c>
      <c r="AN25" s="60">
        <v>0</v>
      </c>
      <c r="AO25" s="60">
        <v>0</v>
      </c>
      <c r="AP25" s="60">
        <v>34.299999999999997</v>
      </c>
      <c r="AQ25" s="60">
        <v>0</v>
      </c>
      <c r="AR25" s="60">
        <v>420</v>
      </c>
      <c r="AS25" s="60">
        <v>0</v>
      </c>
      <c r="AT25" s="60">
        <v>0</v>
      </c>
      <c r="AU25" s="60">
        <v>0</v>
      </c>
      <c r="AV25" s="60">
        <v>0</v>
      </c>
      <c r="AW25" s="58"/>
      <c r="AX25" s="59"/>
      <c r="AY25" s="60"/>
      <c r="AZ25" s="97" t="s">
        <v>207</v>
      </c>
      <c r="BA25" s="286">
        <v>53.212235</v>
      </c>
      <c r="BB25" s="286">
        <v>52.897897</v>
      </c>
      <c r="BC25" s="286">
        <v>48.772483000000001</v>
      </c>
      <c r="BD25" s="286">
        <v>45.779263</v>
      </c>
      <c r="BE25" s="286">
        <v>44.720108000000003</v>
      </c>
      <c r="BF25" s="286">
        <v>45.046722000000003</v>
      </c>
      <c r="BG25" s="286">
        <v>46.115262000000001</v>
      </c>
      <c r="BH25" s="286">
        <f>SUMIFS(Plant!$AG$6:$AG$384,Plant!$D$6:$D$384,$C25)/1000000</f>
        <v>45.308759000000002</v>
      </c>
      <c r="BI25" s="58"/>
      <c r="BJ25" s="286">
        <v>47.337048000000003</v>
      </c>
      <c r="BK25" s="286">
        <v>47.571120999999998</v>
      </c>
      <c r="BL25" s="286">
        <v>44.257306</v>
      </c>
      <c r="BM25" s="286">
        <v>40.885489</v>
      </c>
      <c r="BN25" s="286">
        <v>40.209893999999998</v>
      </c>
      <c r="BO25" s="286">
        <v>40.172086999999998</v>
      </c>
      <c r="BP25" s="286">
        <v>41.318877999999998</v>
      </c>
      <c r="BQ25" s="286">
        <f>SUMIFS(Plant!$AG$6:$AG$384,Plant!$D$6:$D$384,$C25,Plant!$F$6:$F$384,"Lignite")/1000000</f>
        <v>41.556049999999999</v>
      </c>
      <c r="BR25" s="58"/>
      <c r="BS25" s="286">
        <v>5.8751870000000004</v>
      </c>
      <c r="BT25" s="286">
        <v>5.3267759999999997</v>
      </c>
      <c r="BU25" s="286">
        <v>4.5151770000000004</v>
      </c>
      <c r="BV25" s="286">
        <v>4.8937739999999996</v>
      </c>
      <c r="BW25" s="286">
        <v>4.5102140000000004</v>
      </c>
      <c r="BX25" s="286">
        <v>4.8746349999999996</v>
      </c>
      <c r="BY25" s="286">
        <v>4.7963839999999998</v>
      </c>
      <c r="BZ25" s="286">
        <f>SUMIFS(Plant!$AG$6:$AG$384,Plant!$D$6:$D$384,$C25,Plant!$F$6:$F$384,"Hard coal")/1000000</f>
        <v>3.7527089999999999</v>
      </c>
      <c r="CA25" s="61"/>
      <c r="CB25" s="59"/>
      <c r="CC25" s="60"/>
      <c r="CD25" s="97" t="s">
        <v>3675</v>
      </c>
      <c r="CE25" s="104">
        <v>68.963908200000006</v>
      </c>
      <c r="CF25" s="104">
        <v>48.760762999999997</v>
      </c>
      <c r="CG25" s="104">
        <v>3.0030149999999995</v>
      </c>
      <c r="CH25" s="61"/>
      <c r="CI25" s="59"/>
      <c r="CJ25" s="60"/>
      <c r="CK25" s="97" t="s">
        <v>30</v>
      </c>
      <c r="CL25" s="276">
        <v>1329.7549999999999</v>
      </c>
      <c r="CM25" s="277">
        <v>683.69200000000012</v>
      </c>
      <c r="CN25" s="277">
        <v>747.28800000000001</v>
      </c>
      <c r="CO25" s="277">
        <v>462252.14600000001</v>
      </c>
      <c r="CP25" s="278">
        <v>29084.256000000001</v>
      </c>
      <c r="CQ25" s="60"/>
      <c r="CR25" s="292" t="s">
        <v>3773</v>
      </c>
      <c r="CS25" s="226">
        <v>1953000000</v>
      </c>
      <c r="CT25" s="232">
        <v>3685000000</v>
      </c>
    </row>
    <row r="26" spans="1:98" ht="18.75" x14ac:dyDescent="0.35">
      <c r="A26" s="348"/>
      <c r="B26" s="62"/>
      <c r="C26" s="63" t="s">
        <v>44</v>
      </c>
      <c r="D26" s="64" t="s">
        <v>28</v>
      </c>
      <c r="E26" s="56"/>
      <c r="F26" s="60">
        <v>0</v>
      </c>
      <c r="G26" s="60">
        <v>2805</v>
      </c>
      <c r="H26" s="60">
        <v>0</v>
      </c>
      <c r="I26" s="60">
        <v>2805</v>
      </c>
      <c r="J26" s="60">
        <v>1464</v>
      </c>
      <c r="K26" s="60">
        <v>1131</v>
      </c>
      <c r="L26" s="60">
        <v>1775</v>
      </c>
      <c r="M26" s="58"/>
      <c r="N26" s="60">
        <v>4437</v>
      </c>
      <c r="O26" s="60">
        <v>4202</v>
      </c>
      <c r="P26" s="60">
        <v>4202</v>
      </c>
      <c r="Q26" s="60">
        <v>3936</v>
      </c>
      <c r="R26" s="60">
        <v>3936</v>
      </c>
      <c r="S26" s="60">
        <v>3936</v>
      </c>
      <c r="T26" s="60">
        <v>3936</v>
      </c>
      <c r="U26" s="60">
        <v>2805</v>
      </c>
      <c r="V26" s="60">
        <v>2805</v>
      </c>
      <c r="W26" s="60">
        <v>2805</v>
      </c>
      <c r="X26" s="60">
        <v>2805</v>
      </c>
      <c r="Y26" s="58"/>
      <c r="Z26" s="60">
        <v>0</v>
      </c>
      <c r="AA26" s="60">
        <v>0</v>
      </c>
      <c r="AB26" s="60">
        <v>0</v>
      </c>
      <c r="AC26" s="60">
        <v>0</v>
      </c>
      <c r="AD26" s="60">
        <v>0</v>
      </c>
      <c r="AE26" s="60">
        <v>0</v>
      </c>
      <c r="AF26" s="60">
        <v>0</v>
      </c>
      <c r="AG26" s="60">
        <v>0</v>
      </c>
      <c r="AH26" s="60">
        <v>0</v>
      </c>
      <c r="AI26" s="60">
        <v>0</v>
      </c>
      <c r="AJ26" s="60">
        <v>0</v>
      </c>
      <c r="AK26" s="58"/>
      <c r="AL26" s="60">
        <v>235</v>
      </c>
      <c r="AM26" s="60">
        <v>0</v>
      </c>
      <c r="AN26" s="60">
        <v>266</v>
      </c>
      <c r="AO26" s="60">
        <v>0</v>
      </c>
      <c r="AP26" s="60">
        <v>0</v>
      </c>
      <c r="AQ26" s="60">
        <v>0</v>
      </c>
      <c r="AR26" s="60">
        <v>1131</v>
      </c>
      <c r="AS26" s="60">
        <v>0</v>
      </c>
      <c r="AT26" s="60">
        <v>0</v>
      </c>
      <c r="AU26" s="60">
        <v>0</v>
      </c>
      <c r="AV26" s="60">
        <v>0</v>
      </c>
      <c r="AW26" s="58"/>
      <c r="AX26" s="59"/>
      <c r="AY26" s="60"/>
      <c r="AZ26" s="97" t="s">
        <v>207</v>
      </c>
      <c r="BA26" s="286">
        <v>13.672844</v>
      </c>
      <c r="BB26" s="286">
        <v>11.649775999999999</v>
      </c>
      <c r="BC26" s="286">
        <v>9.6475070000000009</v>
      </c>
      <c r="BD26" s="286">
        <v>12.366516000000001</v>
      </c>
      <c r="BE26" s="286">
        <v>9.7223009999999999</v>
      </c>
      <c r="BF26" s="286">
        <v>6.8495229999999996</v>
      </c>
      <c r="BG26" s="286">
        <v>8.0878550000000011</v>
      </c>
      <c r="BH26" s="286">
        <f>SUMIFS(Plant!$AG$6:$AG$384,Plant!$D$6:$D$384,$C26)/1000000</f>
        <v>5.8213280000000003</v>
      </c>
      <c r="BI26" s="58"/>
      <c r="BJ26" s="286">
        <v>0</v>
      </c>
      <c r="BK26" s="286">
        <v>0</v>
      </c>
      <c r="BL26" s="286">
        <v>0</v>
      </c>
      <c r="BM26" s="286">
        <v>0</v>
      </c>
      <c r="BN26" s="286">
        <v>0</v>
      </c>
      <c r="BO26" s="286">
        <v>0</v>
      </c>
      <c r="BP26" s="286">
        <v>0</v>
      </c>
      <c r="BQ26" s="286">
        <f>SUMIFS(Plant!$AG$6:$AG$384,Plant!$D$6:$D$384,$C26,Plant!$F$6:$F$384,"Lignite")/1000000</f>
        <v>0</v>
      </c>
      <c r="BR26" s="58"/>
      <c r="BS26" s="286">
        <v>13.672844</v>
      </c>
      <c r="BT26" s="286">
        <v>11.649775999999999</v>
      </c>
      <c r="BU26" s="286">
        <v>9.6475070000000009</v>
      </c>
      <c r="BV26" s="286">
        <v>12.366516000000001</v>
      </c>
      <c r="BW26" s="286">
        <v>9.7223009999999999</v>
      </c>
      <c r="BX26" s="286">
        <v>6.8495229999999996</v>
      </c>
      <c r="BY26" s="286">
        <v>8.0878550000000011</v>
      </c>
      <c r="BZ26" s="286">
        <f>SUMIFS(Plant!$AG$6:$AG$384,Plant!$D$6:$D$384,$C26,Plant!$F$6:$F$384,"Hard coal")/1000000</f>
        <v>5.8213280000000003</v>
      </c>
      <c r="CA26" s="61"/>
      <c r="CB26" s="59"/>
      <c r="CC26" s="60"/>
      <c r="CD26" s="97" t="s">
        <v>3675</v>
      </c>
      <c r="CE26" s="104">
        <v>0.74853100000000006</v>
      </c>
      <c r="CF26" s="104">
        <v>2.208434</v>
      </c>
      <c r="CG26" s="104">
        <v>0.13360570000000002</v>
      </c>
      <c r="CH26" s="61"/>
      <c r="CI26" s="59"/>
      <c r="CJ26" s="60"/>
      <c r="CK26" s="97" t="s">
        <v>30</v>
      </c>
      <c r="CL26" s="276">
        <v>25.074999999999999</v>
      </c>
      <c r="CM26" s="277">
        <v>13.059000000000003</v>
      </c>
      <c r="CN26" s="277">
        <v>16.193999999999999</v>
      </c>
      <c r="CO26" s="277">
        <v>8483.2940000000017</v>
      </c>
      <c r="CP26" s="278">
        <v>558.34299999999996</v>
      </c>
      <c r="CQ26" s="60"/>
      <c r="CR26" s="292" t="s">
        <v>3773</v>
      </c>
      <c r="CS26" s="226">
        <v>36000000</v>
      </c>
      <c r="CT26" s="232">
        <v>69000000</v>
      </c>
    </row>
    <row r="27" spans="1:98" ht="18.75" x14ac:dyDescent="0.35">
      <c r="A27" s="348"/>
      <c r="B27" s="62"/>
      <c r="C27" s="63" t="s">
        <v>45</v>
      </c>
      <c r="D27" s="64" t="s">
        <v>28</v>
      </c>
      <c r="E27" s="56"/>
      <c r="F27" s="60">
        <v>0</v>
      </c>
      <c r="G27" s="60">
        <v>2097.260869565217</v>
      </c>
      <c r="H27" s="60">
        <v>0</v>
      </c>
      <c r="I27" s="60">
        <v>2097.260869565217</v>
      </c>
      <c r="J27" s="60">
        <v>439.95652173913038</v>
      </c>
      <c r="K27" s="60">
        <v>467</v>
      </c>
      <c r="L27" s="60">
        <v>1624.7173913043478</v>
      </c>
      <c r="M27" s="58"/>
      <c r="N27" s="60">
        <v>3644.2608695652175</v>
      </c>
      <c r="O27" s="60">
        <v>3644.2608695652175</v>
      </c>
      <c r="P27" s="60">
        <v>3644.2608695652175</v>
      </c>
      <c r="Q27" s="60">
        <v>3644.2608695652175</v>
      </c>
      <c r="R27" s="60">
        <v>3564.2608695652175</v>
      </c>
      <c r="S27" s="60">
        <v>2564.2608695652175</v>
      </c>
      <c r="T27" s="60">
        <v>2564.2608695652175</v>
      </c>
      <c r="U27" s="60">
        <v>2564.2608695652175</v>
      </c>
      <c r="V27" s="60">
        <v>2097.2608695652175</v>
      </c>
      <c r="W27" s="60">
        <v>2097.2608695652175</v>
      </c>
      <c r="X27" s="60">
        <v>1885.304347826087</v>
      </c>
      <c r="Y27" s="58"/>
      <c r="Z27" s="60">
        <v>0</v>
      </c>
      <c r="AA27" s="60">
        <v>0</v>
      </c>
      <c r="AB27" s="60">
        <v>0</v>
      </c>
      <c r="AC27" s="60">
        <v>0</v>
      </c>
      <c r="AD27" s="60">
        <v>0</v>
      </c>
      <c r="AE27" s="60">
        <v>0</v>
      </c>
      <c r="AF27" s="60">
        <v>0</v>
      </c>
      <c r="AG27" s="60">
        <v>0</v>
      </c>
      <c r="AH27" s="60">
        <v>0</v>
      </c>
      <c r="AI27" s="60">
        <v>0</v>
      </c>
      <c r="AJ27" s="60">
        <v>0</v>
      </c>
      <c r="AK27" s="58"/>
      <c r="AL27" s="60">
        <v>0</v>
      </c>
      <c r="AM27" s="60">
        <v>0</v>
      </c>
      <c r="AN27" s="60">
        <v>0</v>
      </c>
      <c r="AO27" s="60">
        <v>80</v>
      </c>
      <c r="AP27" s="60">
        <v>1000</v>
      </c>
      <c r="AQ27" s="60">
        <v>0</v>
      </c>
      <c r="AR27" s="60">
        <v>0</v>
      </c>
      <c r="AS27" s="60">
        <v>467</v>
      </c>
      <c r="AT27" s="60">
        <v>0</v>
      </c>
      <c r="AU27" s="60">
        <v>211.95652173913041</v>
      </c>
      <c r="AV27" s="60">
        <v>0</v>
      </c>
      <c r="AW27" s="58"/>
      <c r="AX27" s="59"/>
      <c r="AY27" s="60"/>
      <c r="AZ27" s="97" t="s">
        <v>207</v>
      </c>
      <c r="BA27" s="286">
        <v>13.487054000000001</v>
      </c>
      <c r="BB27" s="286">
        <v>9.605004000000001</v>
      </c>
      <c r="BC27" s="286">
        <v>7.3253550000000001</v>
      </c>
      <c r="BD27" s="286">
        <v>9.8606119999999997</v>
      </c>
      <c r="BE27" s="286">
        <v>7.4978339999999992</v>
      </c>
      <c r="BF27" s="286">
        <v>5.3276940000000002</v>
      </c>
      <c r="BG27" s="286">
        <v>6.9867340000000002</v>
      </c>
      <c r="BH27" s="286">
        <f>SUMIFS(Plant!$AG$6:$AG$384,Plant!$D$6:$D$384,$C27)/1000000</f>
        <v>6.2061840000000004</v>
      </c>
      <c r="BI27" s="58"/>
      <c r="BJ27" s="286">
        <v>0</v>
      </c>
      <c r="BK27" s="286">
        <v>0</v>
      </c>
      <c r="BL27" s="286">
        <v>0</v>
      </c>
      <c r="BM27" s="286">
        <v>0</v>
      </c>
      <c r="BN27" s="286">
        <v>0</v>
      </c>
      <c r="BO27" s="286">
        <v>0</v>
      </c>
      <c r="BP27" s="286">
        <v>0</v>
      </c>
      <c r="BQ27" s="286">
        <f>SUMIFS(Plant!$AG$6:$AG$384,Plant!$D$6:$D$384,$C27,Plant!$F$6:$F$384,"Lignite")/1000000</f>
        <v>0</v>
      </c>
      <c r="BR27" s="58"/>
      <c r="BS27" s="286">
        <v>13.487054000000001</v>
      </c>
      <c r="BT27" s="286">
        <v>9.605004000000001</v>
      </c>
      <c r="BU27" s="286">
        <v>7.3253550000000001</v>
      </c>
      <c r="BV27" s="286">
        <v>9.8606119999999997</v>
      </c>
      <c r="BW27" s="286">
        <v>7.4978339999999992</v>
      </c>
      <c r="BX27" s="286">
        <v>5.3276940000000002</v>
      </c>
      <c r="BY27" s="286">
        <v>6.9867340000000002</v>
      </c>
      <c r="BZ27" s="286">
        <f>SUMIFS(Plant!$AG$6:$AG$384,Plant!$D$6:$D$384,$C27,Plant!$F$6:$F$384,"Hard coal")/1000000</f>
        <v>6.2061840000000004</v>
      </c>
      <c r="CA27" s="61"/>
      <c r="CB27" s="59"/>
      <c r="CC27" s="60"/>
      <c r="CD27" s="97" t="s">
        <v>3675</v>
      </c>
      <c r="CE27" s="104">
        <v>6.1725300000000027</v>
      </c>
      <c r="CF27" s="104">
        <v>9.8837900000000012</v>
      </c>
      <c r="CG27" s="104">
        <v>0.26480999999999999</v>
      </c>
      <c r="CH27" s="61"/>
      <c r="CI27" s="59"/>
      <c r="CJ27" s="60"/>
      <c r="CK27" s="97" t="s">
        <v>30</v>
      </c>
      <c r="CL27" s="276">
        <v>66.018999999999991</v>
      </c>
      <c r="CM27" s="277">
        <v>28.702000000000002</v>
      </c>
      <c r="CN27" s="277">
        <v>56.852000000000004</v>
      </c>
      <c r="CO27" s="277">
        <v>16660.930999999997</v>
      </c>
      <c r="CP27" s="278">
        <v>1103.546</v>
      </c>
      <c r="CQ27" s="60"/>
      <c r="CR27" s="292" t="s">
        <v>3773</v>
      </c>
      <c r="CS27" s="226">
        <v>96000000</v>
      </c>
      <c r="CT27" s="232">
        <v>182000000</v>
      </c>
    </row>
    <row r="28" spans="1:98" ht="18.75" x14ac:dyDescent="0.35">
      <c r="A28" s="348"/>
      <c r="B28" s="62"/>
      <c r="C28" s="63" t="s">
        <v>46</v>
      </c>
      <c r="D28" s="64" t="s">
        <v>28</v>
      </c>
      <c r="E28" s="56"/>
      <c r="F28" s="60">
        <v>0</v>
      </c>
      <c r="G28" s="60">
        <v>3240.0434782608695</v>
      </c>
      <c r="H28" s="60">
        <v>0</v>
      </c>
      <c r="I28" s="60">
        <v>3240.0434782608695</v>
      </c>
      <c r="J28" s="60">
        <v>0</v>
      </c>
      <c r="K28" s="60">
        <v>0</v>
      </c>
      <c r="L28" s="60">
        <v>4409.304347826087</v>
      </c>
      <c r="M28" s="58"/>
      <c r="N28" s="60">
        <v>7361.347826086956</v>
      </c>
      <c r="O28" s="60">
        <v>7361.347826086956</v>
      </c>
      <c r="P28" s="60">
        <v>7399.347826086956</v>
      </c>
      <c r="Q28" s="60">
        <v>7399.347826086956</v>
      </c>
      <c r="R28" s="60">
        <v>5814.347826086956</v>
      </c>
      <c r="S28" s="60">
        <v>5564.347826086956</v>
      </c>
      <c r="T28" s="60">
        <v>3240.0434782608695</v>
      </c>
      <c r="U28" s="60">
        <v>3240.0434782608695</v>
      </c>
      <c r="V28" s="60">
        <v>3240.0434782608695</v>
      </c>
      <c r="W28" s="60">
        <v>3240.0434782608695</v>
      </c>
      <c r="X28" s="60">
        <v>3240.0434782608695</v>
      </c>
      <c r="Y28" s="58"/>
      <c r="Z28" s="60">
        <v>0</v>
      </c>
      <c r="AA28" s="60">
        <v>38</v>
      </c>
      <c r="AB28" s="60">
        <v>0</v>
      </c>
      <c r="AC28" s="60">
        <v>0</v>
      </c>
      <c r="AD28" s="60">
        <v>0</v>
      </c>
      <c r="AE28" s="60">
        <v>0</v>
      </c>
      <c r="AF28" s="60">
        <v>0</v>
      </c>
      <c r="AG28" s="60">
        <v>0</v>
      </c>
      <c r="AH28" s="60">
        <v>0</v>
      </c>
      <c r="AI28" s="60">
        <v>0</v>
      </c>
      <c r="AJ28" s="60">
        <v>0</v>
      </c>
      <c r="AK28" s="58"/>
      <c r="AL28" s="60">
        <v>0</v>
      </c>
      <c r="AM28" s="60">
        <v>0</v>
      </c>
      <c r="AN28" s="60">
        <v>0</v>
      </c>
      <c r="AO28" s="60">
        <v>1585</v>
      </c>
      <c r="AP28" s="60">
        <v>250</v>
      </c>
      <c r="AQ28" s="60">
        <v>2324.304347826087</v>
      </c>
      <c r="AR28" s="60">
        <v>0</v>
      </c>
      <c r="AS28" s="60">
        <v>0</v>
      </c>
      <c r="AT28" s="60">
        <v>0</v>
      </c>
      <c r="AU28" s="60">
        <v>0</v>
      </c>
      <c r="AV28" s="60">
        <v>0</v>
      </c>
      <c r="AW28" s="58"/>
      <c r="AX28" s="59"/>
      <c r="AY28" s="60"/>
      <c r="AZ28" s="97" t="s">
        <v>207</v>
      </c>
      <c r="BA28" s="286">
        <v>20.218146999999998</v>
      </c>
      <c r="BB28" s="286">
        <v>14.198008</v>
      </c>
      <c r="BC28" s="286">
        <v>18.274366000000001</v>
      </c>
      <c r="BD28" s="286">
        <v>19.923347</v>
      </c>
      <c r="BE28" s="286">
        <v>9.1077410000000008</v>
      </c>
      <c r="BF28" s="286">
        <v>9.0395599999999998</v>
      </c>
      <c r="BG28" s="286">
        <v>8.4290219999999998</v>
      </c>
      <c r="BH28" s="286">
        <f>SUMIFS(Plant!$AG$6:$AG$384,Plant!$D$6:$D$384,$C28)/1000000</f>
        <v>11.761699999999999</v>
      </c>
      <c r="BI28" s="58"/>
      <c r="BJ28" s="286">
        <v>0</v>
      </c>
      <c r="BK28" s="286">
        <v>0</v>
      </c>
      <c r="BL28" s="286">
        <v>0</v>
      </c>
      <c r="BM28" s="286">
        <v>0</v>
      </c>
      <c r="BN28" s="286">
        <v>0</v>
      </c>
      <c r="BO28" s="286">
        <v>0</v>
      </c>
      <c r="BP28" s="286">
        <v>0</v>
      </c>
      <c r="BQ28" s="286">
        <f>SUMIFS(Plant!$AG$6:$AG$384,Plant!$D$6:$D$384,$C28,Plant!$F$6:$F$384,"Lignite")/1000000</f>
        <v>0</v>
      </c>
      <c r="BR28" s="58"/>
      <c r="BS28" s="286">
        <v>20.218146999999998</v>
      </c>
      <c r="BT28" s="286">
        <v>14.198008</v>
      </c>
      <c r="BU28" s="286">
        <v>18.274366000000001</v>
      </c>
      <c r="BV28" s="286">
        <v>19.923347</v>
      </c>
      <c r="BW28" s="286">
        <v>9.1077410000000008</v>
      </c>
      <c r="BX28" s="286">
        <v>9.0395599999999998</v>
      </c>
      <c r="BY28" s="286">
        <v>8.4290219999999998</v>
      </c>
      <c r="BZ28" s="286">
        <f>SUMIFS(Plant!$AG$6:$AG$384,Plant!$D$6:$D$384,$C28,Plant!$F$6:$F$384,"Hard coal")/1000000</f>
        <v>11.761699999999999</v>
      </c>
      <c r="CA28" s="61"/>
      <c r="CB28" s="59"/>
      <c r="CC28" s="60"/>
      <c r="CD28" s="97" t="s">
        <v>3675</v>
      </c>
      <c r="CE28" s="104">
        <v>12.983455760529697</v>
      </c>
      <c r="CF28" s="104">
        <v>10.409208502457638</v>
      </c>
      <c r="CG28" s="104">
        <v>0.61514395668028032</v>
      </c>
      <c r="CH28" s="61"/>
      <c r="CI28" s="59"/>
      <c r="CJ28" s="60"/>
      <c r="CK28" s="97" t="s">
        <v>30</v>
      </c>
      <c r="CL28" s="276">
        <v>304.99999999999994</v>
      </c>
      <c r="CM28" s="277">
        <v>158.14800000000002</v>
      </c>
      <c r="CN28" s="277">
        <v>142.36499999999998</v>
      </c>
      <c r="CO28" s="277">
        <v>100918.59000000001</v>
      </c>
      <c r="CP28" s="278">
        <v>7199.8459999999986</v>
      </c>
      <c r="CQ28" s="60"/>
      <c r="CR28" s="292" t="s">
        <v>3773</v>
      </c>
      <c r="CS28" s="226">
        <v>446000000</v>
      </c>
      <c r="CT28" s="232">
        <v>843000000</v>
      </c>
    </row>
    <row r="29" spans="1:98" ht="18.75" x14ac:dyDescent="0.35">
      <c r="A29" s="348"/>
      <c r="B29" s="62"/>
      <c r="C29" s="63" t="s">
        <v>33</v>
      </c>
      <c r="D29" s="64" t="s">
        <v>28</v>
      </c>
      <c r="E29" s="56"/>
      <c r="F29" s="60">
        <v>1100</v>
      </c>
      <c r="G29" s="60">
        <v>48056.617391304339</v>
      </c>
      <c r="H29" s="60">
        <v>22049.647826086959</v>
      </c>
      <c r="I29" s="60">
        <v>26006.96956521739</v>
      </c>
      <c r="J29" s="60">
        <v>4849.3999999999996</v>
      </c>
      <c r="K29" s="60">
        <v>4468</v>
      </c>
      <c r="L29" s="60">
        <v>12935.469565217394</v>
      </c>
      <c r="M29" s="58"/>
      <c r="N29" s="60">
        <v>50314.521739130447</v>
      </c>
      <c r="O29" s="60">
        <v>50399.521739130447</v>
      </c>
      <c r="P29" s="60">
        <v>49652.782608695663</v>
      </c>
      <c r="Q29" s="60">
        <v>49895.391304347824</v>
      </c>
      <c r="R29" s="60">
        <v>50706.84347826086</v>
      </c>
      <c r="S29" s="60">
        <v>50110.16086956521</v>
      </c>
      <c r="T29" s="60">
        <v>52524.617391304339</v>
      </c>
      <c r="U29" s="60">
        <v>51818.617391304339</v>
      </c>
      <c r="V29" s="60">
        <v>48588.617391304339</v>
      </c>
      <c r="W29" s="60">
        <v>48056.617391304339</v>
      </c>
      <c r="X29" s="60">
        <v>47702.617391304339</v>
      </c>
      <c r="Y29" s="58"/>
      <c r="Z29" s="60">
        <v>85</v>
      </c>
      <c r="AA29" s="60">
        <v>0</v>
      </c>
      <c r="AB29" s="60">
        <v>2875</v>
      </c>
      <c r="AC29" s="60">
        <v>1610</v>
      </c>
      <c r="AD29" s="60">
        <v>1732</v>
      </c>
      <c r="AE29" s="60">
        <v>4165.565217391304</v>
      </c>
      <c r="AF29" s="60">
        <v>0</v>
      </c>
      <c r="AG29" s="60">
        <v>0</v>
      </c>
      <c r="AH29" s="60">
        <v>0</v>
      </c>
      <c r="AI29" s="60">
        <v>0</v>
      </c>
      <c r="AJ29" s="60">
        <v>1100</v>
      </c>
      <c r="AK29" s="58"/>
      <c r="AL29" s="60">
        <v>0</v>
      </c>
      <c r="AM29" s="60">
        <v>746.73913043478251</v>
      </c>
      <c r="AN29" s="60">
        <v>2632.3913043478256</v>
      </c>
      <c r="AO29" s="60">
        <v>798.54782608695666</v>
      </c>
      <c r="AP29" s="60">
        <v>2328.6826086956521</v>
      </c>
      <c r="AQ29" s="60">
        <v>1751.108695652174</v>
      </c>
      <c r="AR29" s="60">
        <v>706</v>
      </c>
      <c r="AS29" s="60">
        <v>3230</v>
      </c>
      <c r="AT29" s="60">
        <v>532</v>
      </c>
      <c r="AU29" s="60">
        <v>354</v>
      </c>
      <c r="AV29" s="60">
        <v>405</v>
      </c>
      <c r="AW29" s="58"/>
      <c r="AX29" s="59"/>
      <c r="AY29" s="60"/>
      <c r="AZ29" s="97" t="s">
        <v>207</v>
      </c>
      <c r="BA29" s="286">
        <v>266.39455400000003</v>
      </c>
      <c r="BB29" s="286">
        <v>266.22154899999998</v>
      </c>
      <c r="BC29" s="286">
        <v>275.84566900000004</v>
      </c>
      <c r="BD29" s="286">
        <v>284.75517600000001</v>
      </c>
      <c r="BE29" s="286">
        <v>270.027445</v>
      </c>
      <c r="BF29" s="286">
        <v>265.262676</v>
      </c>
      <c r="BG29" s="286">
        <v>254.94928200000001</v>
      </c>
      <c r="BH29" s="286">
        <f>SUMIFS(Plant!$AG$6:$AG$384,Plant!$D$6:$D$384,$C29)/1000000</f>
        <v>239.36926500000001</v>
      </c>
      <c r="BI29" s="58"/>
      <c r="BJ29" s="286">
        <v>157.601124</v>
      </c>
      <c r="BK29" s="286">
        <v>162.458662</v>
      </c>
      <c r="BL29" s="286">
        <v>169.603982</v>
      </c>
      <c r="BM29" s="286">
        <v>169.52036200000001</v>
      </c>
      <c r="BN29" s="286">
        <v>163.332199</v>
      </c>
      <c r="BO29" s="286">
        <v>162.66816499999999</v>
      </c>
      <c r="BP29" s="286">
        <v>157.36653799999999</v>
      </c>
      <c r="BQ29" s="286">
        <f>SUMIFS(Plant!$AG$6:$AG$384,Plant!$D$6:$D$384,$C29,Plant!$F$6:$F$384,"Lignite")/1000000</f>
        <v>157.45846900000001</v>
      </c>
      <c r="BR29" s="58"/>
      <c r="BS29" s="286">
        <v>108.79343</v>
      </c>
      <c r="BT29" s="286">
        <v>103.76288700000001</v>
      </c>
      <c r="BU29" s="286">
        <v>106.241687</v>
      </c>
      <c r="BV29" s="286">
        <v>115.234814</v>
      </c>
      <c r="BW29" s="286">
        <v>106.695246</v>
      </c>
      <c r="BX29" s="286">
        <v>102.594511</v>
      </c>
      <c r="BY29" s="286">
        <v>97.582744000000005</v>
      </c>
      <c r="BZ29" s="286">
        <f>SUMIFS(Plant!$AG$6:$AG$384,Plant!$D$6:$D$384,$C29,Plant!$F$6:$F$384,"Hard coal")/1000000</f>
        <v>81.910796000000005</v>
      </c>
      <c r="CA29" s="61"/>
      <c r="CB29" s="59"/>
      <c r="CC29" s="60"/>
      <c r="CD29" s="97" t="s">
        <v>3675</v>
      </c>
      <c r="CE29" s="104">
        <v>124.98452800000005</v>
      </c>
      <c r="CF29" s="104">
        <v>175.62145999999996</v>
      </c>
      <c r="CG29" s="104">
        <v>4.4827139999999988</v>
      </c>
      <c r="CH29" s="61"/>
      <c r="CI29" s="59"/>
      <c r="CJ29" s="60"/>
      <c r="CK29" s="97" t="s">
        <v>30</v>
      </c>
      <c r="CL29" s="276">
        <v>3848.8100000000004</v>
      </c>
      <c r="CM29" s="277">
        <v>1799.0039999999999</v>
      </c>
      <c r="CN29" s="277">
        <v>1806.2139999999999</v>
      </c>
      <c r="CO29" s="277">
        <v>1242729.8880000003</v>
      </c>
      <c r="CP29" s="278">
        <v>78893.545999999988</v>
      </c>
      <c r="CQ29" s="60"/>
      <c r="CR29" s="292" t="s">
        <v>3773</v>
      </c>
      <c r="CS29" s="226">
        <v>5537000000</v>
      </c>
      <c r="CT29" s="232">
        <v>10548000000</v>
      </c>
    </row>
    <row r="30" spans="1:98" ht="18.75" x14ac:dyDescent="0.35">
      <c r="A30" s="348"/>
      <c r="B30" s="62"/>
      <c r="C30" s="63" t="s">
        <v>47</v>
      </c>
      <c r="D30" s="64" t="s">
        <v>28</v>
      </c>
      <c r="E30" s="56"/>
      <c r="F30" s="60">
        <v>660</v>
      </c>
      <c r="G30" s="60">
        <v>4375</v>
      </c>
      <c r="H30" s="60">
        <v>4375</v>
      </c>
      <c r="I30" s="60">
        <v>0</v>
      </c>
      <c r="J30" s="60">
        <v>0</v>
      </c>
      <c r="K30" s="60">
        <v>550</v>
      </c>
      <c r="L30" s="60">
        <v>913</v>
      </c>
      <c r="M30" s="58"/>
      <c r="N30" s="60">
        <v>5288</v>
      </c>
      <c r="O30" s="60">
        <v>5218</v>
      </c>
      <c r="P30" s="60">
        <v>4968</v>
      </c>
      <c r="Q30" s="60">
        <v>4968</v>
      </c>
      <c r="R30" s="60">
        <v>4925</v>
      </c>
      <c r="S30" s="60">
        <v>4925</v>
      </c>
      <c r="T30" s="60">
        <v>4925</v>
      </c>
      <c r="U30" s="60">
        <v>4375</v>
      </c>
      <c r="V30" s="60">
        <v>4375</v>
      </c>
      <c r="W30" s="60">
        <v>4375</v>
      </c>
      <c r="X30" s="60">
        <v>5035</v>
      </c>
      <c r="Y30" s="58"/>
      <c r="Z30" s="60">
        <v>0</v>
      </c>
      <c r="AA30" s="60">
        <v>0</v>
      </c>
      <c r="AB30" s="60">
        <v>0</v>
      </c>
      <c r="AC30" s="60">
        <v>0</v>
      </c>
      <c r="AD30" s="60">
        <v>0</v>
      </c>
      <c r="AE30" s="60">
        <v>0</v>
      </c>
      <c r="AF30" s="60">
        <v>0</v>
      </c>
      <c r="AG30" s="60">
        <v>0</v>
      </c>
      <c r="AH30" s="60">
        <v>0</v>
      </c>
      <c r="AI30" s="60">
        <v>660</v>
      </c>
      <c r="AJ30" s="60">
        <v>0</v>
      </c>
      <c r="AK30" s="58"/>
      <c r="AL30" s="60">
        <v>70</v>
      </c>
      <c r="AM30" s="60">
        <v>250</v>
      </c>
      <c r="AN30" s="60">
        <v>0</v>
      </c>
      <c r="AO30" s="60">
        <v>43</v>
      </c>
      <c r="AP30" s="60">
        <v>0</v>
      </c>
      <c r="AQ30" s="60">
        <v>0</v>
      </c>
      <c r="AR30" s="60">
        <v>550</v>
      </c>
      <c r="AS30" s="60">
        <v>0</v>
      </c>
      <c r="AT30" s="60">
        <v>0</v>
      </c>
      <c r="AU30" s="60">
        <v>0</v>
      </c>
      <c r="AV30" s="60">
        <v>0</v>
      </c>
      <c r="AW30" s="58"/>
      <c r="AX30" s="59"/>
      <c r="AY30" s="60"/>
      <c r="AZ30" s="97" t="s">
        <v>207</v>
      </c>
      <c r="BA30" s="286">
        <v>39.973022</v>
      </c>
      <c r="BB30" s="286">
        <v>41.093412000000001</v>
      </c>
      <c r="BC30" s="286">
        <v>42.378233999999999</v>
      </c>
      <c r="BD30" s="286">
        <v>36.435345000000005</v>
      </c>
      <c r="BE30" s="286">
        <v>34.295644000000003</v>
      </c>
      <c r="BF30" s="286">
        <v>29.404776999999999</v>
      </c>
      <c r="BG30" s="286">
        <v>23.127444000000001</v>
      </c>
      <c r="BH30" s="286">
        <f>SUMIFS(Plant!$AG$6:$AG$384,Plant!$D$6:$D$384,$C30)/1000000</f>
        <v>25.592109000000001</v>
      </c>
      <c r="BI30" s="58"/>
      <c r="BJ30" s="286">
        <v>39.973022</v>
      </c>
      <c r="BK30" s="286">
        <v>41.093412000000001</v>
      </c>
      <c r="BL30" s="286">
        <v>42.378233999999999</v>
      </c>
      <c r="BM30" s="286">
        <v>36.435345000000005</v>
      </c>
      <c r="BN30" s="286">
        <v>34.295644000000003</v>
      </c>
      <c r="BO30" s="286">
        <v>29.404776999999999</v>
      </c>
      <c r="BP30" s="286">
        <v>23.127444000000001</v>
      </c>
      <c r="BQ30" s="286">
        <f>SUMIFS(Plant!$AG$6:$AG$384,Plant!$D$6:$D$384,$C30,Plant!$F$6:$F$384,"Lignite")/1000000</f>
        <v>25.592109000000001</v>
      </c>
      <c r="BR30" s="58"/>
      <c r="BS30" s="286">
        <v>0</v>
      </c>
      <c r="BT30" s="286">
        <v>0</v>
      </c>
      <c r="BU30" s="286">
        <v>0</v>
      </c>
      <c r="BV30" s="286">
        <v>0</v>
      </c>
      <c r="BW30" s="286">
        <v>0</v>
      </c>
      <c r="BX30" s="286">
        <v>0</v>
      </c>
      <c r="BY30" s="286">
        <v>0</v>
      </c>
      <c r="BZ30" s="286">
        <f>SUMIFS(Plant!$AG$6:$AG$384,Plant!$D$6:$D$384,$C30,Plant!$F$6:$F$384,"Hard coal")/1000000</f>
        <v>0</v>
      </c>
      <c r="CA30" s="61"/>
      <c r="CB30" s="59"/>
      <c r="CC30" s="60"/>
      <c r="CD30" s="97" t="s">
        <v>3675</v>
      </c>
      <c r="CE30" s="104">
        <v>42.128</v>
      </c>
      <c r="CF30" s="104">
        <v>24.762</v>
      </c>
      <c r="CG30" s="104">
        <v>2.9169999999999998</v>
      </c>
      <c r="CH30" s="61"/>
      <c r="CI30" s="59"/>
      <c r="CJ30" s="60"/>
      <c r="CK30" s="97" t="s">
        <v>30</v>
      </c>
      <c r="CL30" s="276">
        <v>443.38800000000003</v>
      </c>
      <c r="CM30" s="277">
        <v>257.637</v>
      </c>
      <c r="CN30" s="277">
        <v>350.916</v>
      </c>
      <c r="CO30" s="277">
        <v>132803.035</v>
      </c>
      <c r="CP30" s="278">
        <v>14876.229999999998</v>
      </c>
      <c r="CQ30" s="60"/>
      <c r="CR30" s="292" t="s">
        <v>3773</v>
      </c>
      <c r="CS30" s="226">
        <v>682000000</v>
      </c>
      <c r="CT30" s="232">
        <v>1260000000</v>
      </c>
    </row>
    <row r="31" spans="1:98" ht="18.75" x14ac:dyDescent="0.35">
      <c r="A31" s="348"/>
      <c r="B31" s="62"/>
      <c r="C31" s="63" t="s">
        <v>48</v>
      </c>
      <c r="D31" s="64" t="s">
        <v>28</v>
      </c>
      <c r="E31" s="56"/>
      <c r="F31" s="60">
        <v>0</v>
      </c>
      <c r="G31" s="60">
        <v>1134</v>
      </c>
      <c r="H31" s="60">
        <v>884</v>
      </c>
      <c r="I31" s="60">
        <v>250</v>
      </c>
      <c r="J31" s="60">
        <v>0</v>
      </c>
      <c r="K31" s="60">
        <v>0</v>
      </c>
      <c r="L31" s="60">
        <v>471.5</v>
      </c>
      <c r="M31" s="58"/>
      <c r="N31" s="60">
        <v>1562</v>
      </c>
      <c r="O31" s="60">
        <v>1562</v>
      </c>
      <c r="P31" s="60">
        <v>1244</v>
      </c>
      <c r="Q31" s="60">
        <v>1134</v>
      </c>
      <c r="R31" s="60">
        <v>1134</v>
      </c>
      <c r="S31" s="60">
        <v>1134</v>
      </c>
      <c r="T31" s="60">
        <v>1134</v>
      </c>
      <c r="U31" s="60">
        <v>1134</v>
      </c>
      <c r="V31" s="60">
        <v>1134</v>
      </c>
      <c r="W31" s="60">
        <v>1134</v>
      </c>
      <c r="X31" s="60">
        <v>1134</v>
      </c>
      <c r="Y31" s="58"/>
      <c r="Z31" s="60">
        <v>0</v>
      </c>
      <c r="AA31" s="60">
        <v>0</v>
      </c>
      <c r="AB31" s="60">
        <v>0</v>
      </c>
      <c r="AC31" s="60">
        <v>0</v>
      </c>
      <c r="AD31" s="60">
        <v>0</v>
      </c>
      <c r="AE31" s="60">
        <v>0</v>
      </c>
      <c r="AF31" s="60">
        <v>0</v>
      </c>
      <c r="AG31" s="60">
        <v>0</v>
      </c>
      <c r="AH31" s="60">
        <v>0</v>
      </c>
      <c r="AI31" s="60">
        <v>0</v>
      </c>
      <c r="AJ31" s="60">
        <v>0</v>
      </c>
      <c r="AK31" s="58"/>
      <c r="AL31" s="60">
        <v>0</v>
      </c>
      <c r="AM31" s="60">
        <v>318</v>
      </c>
      <c r="AN31" s="60">
        <v>110</v>
      </c>
      <c r="AO31" s="60">
        <v>0</v>
      </c>
      <c r="AP31" s="60">
        <v>0</v>
      </c>
      <c r="AQ31" s="60">
        <v>0</v>
      </c>
      <c r="AR31" s="60">
        <v>0</v>
      </c>
      <c r="AS31" s="60">
        <v>0</v>
      </c>
      <c r="AT31" s="60">
        <v>0</v>
      </c>
      <c r="AU31" s="60">
        <v>0</v>
      </c>
      <c r="AV31" s="60">
        <v>0</v>
      </c>
      <c r="AW31" s="58"/>
      <c r="AX31" s="59"/>
      <c r="AY31" s="60"/>
      <c r="AZ31" s="97" t="s">
        <v>207</v>
      </c>
      <c r="BA31" s="286">
        <v>8.023968</v>
      </c>
      <c r="BB31" s="286">
        <v>8.3216859999999997</v>
      </c>
      <c r="BC31" s="286">
        <v>7.5858210000000001</v>
      </c>
      <c r="BD31" s="286">
        <v>7.3708309999999999</v>
      </c>
      <c r="BE31" s="286">
        <v>7.0861729999999996</v>
      </c>
      <c r="BF31" s="286">
        <v>6.7902979999999999</v>
      </c>
      <c r="BG31" s="286">
        <v>6.4838820000000004</v>
      </c>
      <c r="BH31" s="286">
        <f>SUMIFS(Plant!$AG$6:$AG$384,Plant!$D$6:$D$384,$C31)/1000000</f>
        <v>5.7761459999999998</v>
      </c>
      <c r="BI31" s="58"/>
      <c r="BJ31" s="286">
        <v>6.3415220000000003</v>
      </c>
      <c r="BK31" s="286">
        <v>6.6197559999999998</v>
      </c>
      <c r="BL31" s="286">
        <v>6.2750219999999999</v>
      </c>
      <c r="BM31" s="286">
        <v>6.3329110000000002</v>
      </c>
      <c r="BN31" s="286">
        <v>6.4205880000000004</v>
      </c>
      <c r="BO31" s="286">
        <v>6.3631970000000004</v>
      </c>
      <c r="BP31" s="286">
        <v>6.4838820000000004</v>
      </c>
      <c r="BQ31" s="286">
        <f>SUMIFS(Plant!$AG$6:$AG$384,Plant!$D$6:$D$384,$C31,Plant!$F$6:$F$384,"Lignite")/1000000</f>
        <v>5.7705890000000002</v>
      </c>
      <c r="BR31" s="58"/>
      <c r="BS31" s="286">
        <v>1.6824460000000001</v>
      </c>
      <c r="BT31" s="286">
        <v>1.7019299999999999</v>
      </c>
      <c r="BU31" s="286">
        <v>1.3107989999999998</v>
      </c>
      <c r="BV31" s="286">
        <v>1.03792</v>
      </c>
      <c r="BW31" s="286">
        <v>0.66558499999999998</v>
      </c>
      <c r="BX31" s="286">
        <v>0.42710100000000001</v>
      </c>
      <c r="BY31" s="286">
        <v>0</v>
      </c>
      <c r="BZ31" s="286">
        <f>SUMIFS(Plant!$AG$6:$AG$384,Plant!$D$6:$D$384,$C31,Plant!$F$6:$F$384,"Hard coal")/1000000</f>
        <v>5.5570000000000003E-3</v>
      </c>
      <c r="CA31" s="61"/>
      <c r="CB31" s="59"/>
      <c r="CC31" s="60"/>
      <c r="CD31" s="97" t="s">
        <v>3675</v>
      </c>
      <c r="CE31" s="104">
        <v>5.4044559999999997</v>
      </c>
      <c r="CF31" s="104">
        <v>8.0814389999999996</v>
      </c>
      <c r="CG31" s="104">
        <v>0.206402</v>
      </c>
      <c r="CH31" s="61"/>
      <c r="CI31" s="59"/>
      <c r="CJ31" s="60"/>
      <c r="CK31" s="97" t="s">
        <v>30</v>
      </c>
      <c r="CL31" s="276">
        <v>162.14500000000001</v>
      </c>
      <c r="CM31" s="277">
        <v>80.685000000000002</v>
      </c>
      <c r="CN31" s="277">
        <v>127.105</v>
      </c>
      <c r="CO31" s="277">
        <v>45871.843000000001</v>
      </c>
      <c r="CP31" s="278">
        <v>3693.2249999999999</v>
      </c>
      <c r="CQ31" s="60"/>
      <c r="CR31" s="292" t="s">
        <v>3773</v>
      </c>
      <c r="CS31" s="226">
        <v>238000000</v>
      </c>
      <c r="CT31" s="232">
        <v>449000000</v>
      </c>
    </row>
    <row r="32" spans="1:98" ht="18.75" x14ac:dyDescent="0.35">
      <c r="A32" s="348"/>
      <c r="B32" s="62"/>
      <c r="C32" s="63" t="s">
        <v>49</v>
      </c>
      <c r="D32" s="64" t="s">
        <v>28</v>
      </c>
      <c r="E32" s="56"/>
      <c r="F32" s="60">
        <v>0</v>
      </c>
      <c r="G32" s="60">
        <v>915</v>
      </c>
      <c r="H32" s="60">
        <v>0</v>
      </c>
      <c r="I32" s="60">
        <v>915</v>
      </c>
      <c r="J32" s="60">
        <v>0</v>
      </c>
      <c r="K32" s="60">
        <v>0</v>
      </c>
      <c r="L32" s="60">
        <v>0</v>
      </c>
      <c r="M32" s="58"/>
      <c r="N32" s="60">
        <v>915</v>
      </c>
      <c r="O32" s="60">
        <v>915</v>
      </c>
      <c r="P32" s="60">
        <v>915</v>
      </c>
      <c r="Q32" s="60">
        <v>915</v>
      </c>
      <c r="R32" s="60">
        <v>915</v>
      </c>
      <c r="S32" s="60">
        <v>915</v>
      </c>
      <c r="T32" s="60">
        <v>915</v>
      </c>
      <c r="U32" s="60">
        <v>915</v>
      </c>
      <c r="V32" s="60">
        <v>915</v>
      </c>
      <c r="W32" s="60">
        <v>915</v>
      </c>
      <c r="X32" s="60">
        <v>915</v>
      </c>
      <c r="Y32" s="58"/>
      <c r="Z32" s="60">
        <v>0</v>
      </c>
      <c r="AA32" s="60">
        <v>0</v>
      </c>
      <c r="AB32" s="60">
        <v>0</v>
      </c>
      <c r="AC32" s="60">
        <v>0</v>
      </c>
      <c r="AD32" s="60">
        <v>0</v>
      </c>
      <c r="AE32" s="60">
        <v>0</v>
      </c>
      <c r="AF32" s="60">
        <v>0</v>
      </c>
      <c r="AG32" s="60">
        <v>0</v>
      </c>
      <c r="AH32" s="60">
        <v>0</v>
      </c>
      <c r="AI32" s="60">
        <v>0</v>
      </c>
      <c r="AJ32" s="60">
        <v>0</v>
      </c>
      <c r="AK32" s="58"/>
      <c r="AL32" s="60">
        <v>0</v>
      </c>
      <c r="AM32" s="60">
        <v>0</v>
      </c>
      <c r="AN32" s="60">
        <v>0</v>
      </c>
      <c r="AO32" s="60">
        <v>0</v>
      </c>
      <c r="AP32" s="60">
        <v>0</v>
      </c>
      <c r="AQ32" s="60">
        <v>0</v>
      </c>
      <c r="AR32" s="60">
        <v>0</v>
      </c>
      <c r="AS32" s="60">
        <v>0</v>
      </c>
      <c r="AT32" s="60">
        <v>0</v>
      </c>
      <c r="AU32" s="60">
        <v>0</v>
      </c>
      <c r="AV32" s="60">
        <v>0</v>
      </c>
      <c r="AW32" s="58"/>
      <c r="AX32" s="59"/>
      <c r="AY32" s="60"/>
      <c r="AZ32" s="97" t="s">
        <v>207</v>
      </c>
      <c r="BA32" s="286">
        <v>3.4573689999999999</v>
      </c>
      <c r="BB32" s="286">
        <v>3.6532049999999998</v>
      </c>
      <c r="BC32" s="286">
        <v>4.6509109999999998</v>
      </c>
      <c r="BD32" s="286">
        <v>3.8867950000000002</v>
      </c>
      <c r="BE32" s="286">
        <v>3.7798560000000001</v>
      </c>
      <c r="BF32" s="286">
        <v>4.5288570000000004</v>
      </c>
      <c r="BG32" s="286">
        <v>4.4127270000000003</v>
      </c>
      <c r="BH32" s="286">
        <f>SUMIFS(Plant!$AG$6:$AG$384,Plant!$D$6:$D$384,$C32)/1000000</f>
        <v>3.4646210000000002</v>
      </c>
      <c r="BI32" s="58"/>
      <c r="BJ32" s="286">
        <v>0</v>
      </c>
      <c r="BK32" s="286">
        <v>0</v>
      </c>
      <c r="BL32" s="286">
        <v>0</v>
      </c>
      <c r="BM32" s="286">
        <v>0</v>
      </c>
      <c r="BN32" s="286">
        <v>0</v>
      </c>
      <c r="BO32" s="286">
        <v>0</v>
      </c>
      <c r="BP32" s="286">
        <v>0</v>
      </c>
      <c r="BQ32" s="286">
        <f>SUMIFS(Plant!$AG$6:$AG$384,Plant!$D$6:$D$384,$C32,Plant!$F$6:$F$384,"Lignite")/1000000</f>
        <v>0</v>
      </c>
      <c r="BR32" s="58"/>
      <c r="BS32" s="286">
        <v>3.4573689999999999</v>
      </c>
      <c r="BT32" s="286">
        <v>3.6532049999999998</v>
      </c>
      <c r="BU32" s="286">
        <v>4.6509109999999998</v>
      </c>
      <c r="BV32" s="286">
        <v>3.8867950000000002</v>
      </c>
      <c r="BW32" s="286">
        <v>3.7798560000000001</v>
      </c>
      <c r="BX32" s="286">
        <v>4.5288570000000004</v>
      </c>
      <c r="BY32" s="286">
        <v>4.4127270000000003</v>
      </c>
      <c r="BZ32" s="286">
        <f>SUMIFS(Plant!$AG$6:$AG$384,Plant!$D$6:$D$384,$C32,Plant!$F$6:$F$384,"Hard coal")/1000000</f>
        <v>3.4646210000000002</v>
      </c>
      <c r="CA32" s="61"/>
      <c r="CB32" s="59"/>
      <c r="CC32" s="60"/>
      <c r="CD32" s="97" t="s">
        <v>3675</v>
      </c>
      <c r="CE32" s="104">
        <v>3.3651</v>
      </c>
      <c r="CF32" s="104">
        <v>5.3813999999999993</v>
      </c>
      <c r="CG32" s="104">
        <v>0.1779</v>
      </c>
      <c r="CH32" s="61"/>
      <c r="CI32" s="59"/>
      <c r="CJ32" s="60"/>
      <c r="CK32" s="97" t="s">
        <v>30</v>
      </c>
      <c r="CL32" s="276">
        <v>66.765000000000001</v>
      </c>
      <c r="CM32" s="277">
        <v>33.853999999999999</v>
      </c>
      <c r="CN32" s="277">
        <v>34.414999999999999</v>
      </c>
      <c r="CO32" s="277">
        <v>16306.025</v>
      </c>
      <c r="CP32" s="278">
        <v>1668.239</v>
      </c>
      <c r="CQ32" s="60"/>
      <c r="CR32" s="292" t="s">
        <v>3773</v>
      </c>
      <c r="CS32" s="226">
        <v>95000000</v>
      </c>
      <c r="CT32" s="232">
        <v>182000000</v>
      </c>
    </row>
    <row r="33" spans="1:98" ht="18.75" x14ac:dyDescent="0.35">
      <c r="A33" s="348"/>
      <c r="B33" s="62"/>
      <c r="C33" s="63" t="s">
        <v>50</v>
      </c>
      <c r="D33" s="64" t="s">
        <v>28</v>
      </c>
      <c r="E33" s="56"/>
      <c r="F33" s="60">
        <v>0</v>
      </c>
      <c r="G33" s="60">
        <v>8627</v>
      </c>
      <c r="H33" s="60">
        <v>0</v>
      </c>
      <c r="I33" s="60">
        <v>8627</v>
      </c>
      <c r="J33" s="60">
        <v>0</v>
      </c>
      <c r="K33" s="60">
        <v>815</v>
      </c>
      <c r="L33" s="60">
        <v>1095</v>
      </c>
      <c r="M33" s="58"/>
      <c r="N33" s="60">
        <v>8402</v>
      </c>
      <c r="O33" s="60">
        <v>9722</v>
      </c>
      <c r="P33" s="60">
        <v>9722</v>
      </c>
      <c r="Q33" s="60">
        <v>9722</v>
      </c>
      <c r="R33" s="60">
        <v>9722</v>
      </c>
      <c r="S33" s="60">
        <v>9582</v>
      </c>
      <c r="T33" s="60">
        <v>9442</v>
      </c>
      <c r="U33" s="60">
        <v>8782</v>
      </c>
      <c r="V33" s="60">
        <v>8627</v>
      </c>
      <c r="W33" s="60">
        <v>8627</v>
      </c>
      <c r="X33" s="60">
        <v>8627</v>
      </c>
      <c r="Y33" s="58"/>
      <c r="Z33" s="60">
        <v>1320</v>
      </c>
      <c r="AA33" s="60">
        <v>0</v>
      </c>
      <c r="AB33" s="60">
        <v>0</v>
      </c>
      <c r="AC33" s="60">
        <v>0</v>
      </c>
      <c r="AD33" s="60">
        <v>0</v>
      </c>
      <c r="AE33" s="60">
        <v>0</v>
      </c>
      <c r="AF33" s="60">
        <v>0</v>
      </c>
      <c r="AG33" s="60">
        <v>0</v>
      </c>
      <c r="AH33" s="60">
        <v>0</v>
      </c>
      <c r="AI33" s="60">
        <v>0</v>
      </c>
      <c r="AJ33" s="60">
        <v>0</v>
      </c>
      <c r="AK33" s="58"/>
      <c r="AL33" s="60">
        <v>0</v>
      </c>
      <c r="AM33" s="60">
        <v>0</v>
      </c>
      <c r="AN33" s="60">
        <v>0</v>
      </c>
      <c r="AO33" s="60">
        <v>0</v>
      </c>
      <c r="AP33" s="60">
        <v>140</v>
      </c>
      <c r="AQ33" s="60">
        <v>140</v>
      </c>
      <c r="AR33" s="60">
        <v>660</v>
      </c>
      <c r="AS33" s="60">
        <v>155</v>
      </c>
      <c r="AT33" s="60">
        <v>0</v>
      </c>
      <c r="AU33" s="60">
        <v>0</v>
      </c>
      <c r="AV33" s="60">
        <v>0</v>
      </c>
      <c r="AW33" s="58"/>
      <c r="AX33" s="59"/>
      <c r="AY33" s="60"/>
      <c r="AZ33" s="97" t="s">
        <v>207</v>
      </c>
      <c r="BA33" s="286">
        <v>37.140775999999995</v>
      </c>
      <c r="BB33" s="286">
        <v>40.443075</v>
      </c>
      <c r="BC33" s="286">
        <v>43.671335999999997</v>
      </c>
      <c r="BD33" s="286">
        <v>40.951239999999999</v>
      </c>
      <c r="BE33" s="286">
        <v>39.431455999999997</v>
      </c>
      <c r="BF33" s="286">
        <v>39.461292999999998</v>
      </c>
      <c r="BG33" s="286">
        <v>32.629058000000001</v>
      </c>
      <c r="BH33" s="286">
        <f>SUMIFS(Plant!$AG$6:$AG$384,Plant!$D$6:$D$384,$C33)/1000000</f>
        <v>28.676714</v>
      </c>
      <c r="BI33" s="58"/>
      <c r="BJ33" s="286">
        <v>0</v>
      </c>
      <c r="BK33" s="286">
        <v>0</v>
      </c>
      <c r="BL33" s="286">
        <v>0</v>
      </c>
      <c r="BM33" s="286">
        <v>0</v>
      </c>
      <c r="BN33" s="286">
        <v>0</v>
      </c>
      <c r="BO33" s="286">
        <v>0</v>
      </c>
      <c r="BP33" s="286">
        <v>0</v>
      </c>
      <c r="BQ33" s="286">
        <f>SUMIFS(Plant!$AG$6:$AG$384,Plant!$D$6:$D$384,$C33,Plant!$F$6:$F$384,"Lignite")/1000000</f>
        <v>0</v>
      </c>
      <c r="BR33" s="58"/>
      <c r="BS33" s="286">
        <v>37.140775999999995</v>
      </c>
      <c r="BT33" s="286">
        <v>40.443075</v>
      </c>
      <c r="BU33" s="286">
        <v>43.671335999999997</v>
      </c>
      <c r="BV33" s="286">
        <v>40.951239999999999</v>
      </c>
      <c r="BW33" s="286">
        <v>39.431455999999997</v>
      </c>
      <c r="BX33" s="286">
        <v>39.461292999999998</v>
      </c>
      <c r="BY33" s="286">
        <v>32.629058000000001</v>
      </c>
      <c r="BZ33" s="286">
        <f>SUMIFS(Plant!$AG$6:$AG$384,Plant!$D$6:$D$384,$C33,Plant!$F$6:$F$384,"Hard coal")/1000000</f>
        <v>28.676714</v>
      </c>
      <c r="CA33" s="61"/>
      <c r="CB33" s="59"/>
      <c r="CC33" s="60"/>
      <c r="CD33" s="97" t="s">
        <v>3675</v>
      </c>
      <c r="CE33" s="104">
        <v>16.042545185230001</v>
      </c>
      <c r="CF33" s="104">
        <v>19.560291318280001</v>
      </c>
      <c r="CG33" s="104">
        <v>0.59143085221000002</v>
      </c>
      <c r="CH33" s="61"/>
      <c r="CI33" s="59"/>
      <c r="CJ33" s="60"/>
      <c r="CK33" s="97" t="s">
        <v>30</v>
      </c>
      <c r="CL33" s="276">
        <v>525.45699999999999</v>
      </c>
      <c r="CM33" s="277">
        <v>306.93899999999996</v>
      </c>
      <c r="CN33" s="277">
        <v>417.41899999999998</v>
      </c>
      <c r="CO33" s="277">
        <v>163479.83999999997</v>
      </c>
      <c r="CP33" s="278">
        <v>13855.241000000002</v>
      </c>
      <c r="CQ33" s="60"/>
      <c r="CR33" s="292" t="s">
        <v>3773</v>
      </c>
      <c r="CS33" s="226">
        <v>792000000</v>
      </c>
      <c r="CT33" s="232">
        <v>1477000000</v>
      </c>
    </row>
    <row r="34" spans="1:98" ht="18.75" x14ac:dyDescent="0.35">
      <c r="A34" s="348"/>
      <c r="B34" s="62"/>
      <c r="C34" s="63" t="s">
        <v>51</v>
      </c>
      <c r="D34" s="64" t="s">
        <v>28</v>
      </c>
      <c r="E34" s="56"/>
      <c r="F34" s="60">
        <v>0</v>
      </c>
      <c r="G34" s="60">
        <v>5141.3043478260861</v>
      </c>
      <c r="H34" s="60">
        <v>0</v>
      </c>
      <c r="I34" s="60">
        <v>5141.3043478260861</v>
      </c>
      <c r="J34" s="60">
        <v>0</v>
      </c>
      <c r="K34" s="60">
        <v>1206.5217391304348</v>
      </c>
      <c r="L34" s="60">
        <v>2980.913043478261</v>
      </c>
      <c r="M34" s="58"/>
      <c r="N34" s="60">
        <v>4317.8695652173919</v>
      </c>
      <c r="O34" s="60">
        <v>4317.8695652173919</v>
      </c>
      <c r="P34" s="60">
        <v>4317.8695652173919</v>
      </c>
      <c r="Q34" s="60">
        <v>4317.8695652173919</v>
      </c>
      <c r="R34" s="60">
        <v>4317.8695652173919</v>
      </c>
      <c r="S34" s="60">
        <v>4317.8695652173919</v>
      </c>
      <c r="T34" s="60">
        <v>5152.173913043478</v>
      </c>
      <c r="U34" s="60">
        <v>6347.8260869565211</v>
      </c>
      <c r="V34" s="60">
        <v>5141.3043478260861</v>
      </c>
      <c r="W34" s="60">
        <v>5141.3043478260861</v>
      </c>
      <c r="X34" s="60">
        <v>5141.3043478260861</v>
      </c>
      <c r="Y34" s="58"/>
      <c r="Z34" s="60">
        <v>0</v>
      </c>
      <c r="AA34" s="60">
        <v>0</v>
      </c>
      <c r="AB34" s="60">
        <v>0</v>
      </c>
      <c r="AC34" s="60">
        <v>0</v>
      </c>
      <c r="AD34" s="60">
        <v>0</v>
      </c>
      <c r="AE34" s="60">
        <v>2608.695652173913</v>
      </c>
      <c r="AF34" s="60">
        <v>1195.6521739130433</v>
      </c>
      <c r="AG34" s="60">
        <v>0</v>
      </c>
      <c r="AH34" s="60">
        <v>0</v>
      </c>
      <c r="AI34" s="60">
        <v>0</v>
      </c>
      <c r="AJ34" s="60">
        <v>0</v>
      </c>
      <c r="AK34" s="58"/>
      <c r="AL34" s="60">
        <v>0</v>
      </c>
      <c r="AM34" s="60">
        <v>0</v>
      </c>
      <c r="AN34" s="60">
        <v>0</v>
      </c>
      <c r="AO34" s="60">
        <v>0</v>
      </c>
      <c r="AP34" s="60">
        <v>0</v>
      </c>
      <c r="AQ34" s="60">
        <v>1774.391304347826</v>
      </c>
      <c r="AR34" s="60">
        <v>0</v>
      </c>
      <c r="AS34" s="60">
        <v>1206.5217391304348</v>
      </c>
      <c r="AT34" s="60">
        <v>0</v>
      </c>
      <c r="AU34" s="60">
        <v>0</v>
      </c>
      <c r="AV34" s="60">
        <v>0</v>
      </c>
      <c r="AW34" s="58"/>
      <c r="AX34" s="59"/>
      <c r="AY34" s="60"/>
      <c r="AZ34" s="97" t="s">
        <v>207</v>
      </c>
      <c r="BA34" s="286">
        <v>18.663370999999998</v>
      </c>
      <c r="BB34" s="286">
        <v>17.285384999999998</v>
      </c>
      <c r="BC34" s="286">
        <v>20.346539999999997</v>
      </c>
      <c r="BD34" s="286">
        <v>22.130661</v>
      </c>
      <c r="BE34" s="286">
        <v>25.623128000000001</v>
      </c>
      <c r="BF34" s="286">
        <v>32.762839999999997</v>
      </c>
      <c r="BG34" s="286">
        <v>29.644348000000001</v>
      </c>
      <c r="BH34" s="286">
        <f>SUMIFS(Plant!$AG$6:$AG$384,Plant!$D$6:$D$384,$C34)/1000000</f>
        <v>25.234797</v>
      </c>
      <c r="BI34" s="58"/>
      <c r="BJ34" s="286">
        <v>0</v>
      </c>
      <c r="BK34" s="286">
        <v>0</v>
      </c>
      <c r="BL34" s="286">
        <v>0</v>
      </c>
      <c r="BM34" s="286">
        <v>0</v>
      </c>
      <c r="BN34" s="286">
        <v>0</v>
      </c>
      <c r="BO34" s="286">
        <v>0</v>
      </c>
      <c r="BP34" s="286">
        <v>0</v>
      </c>
      <c r="BQ34" s="286">
        <f>SUMIFS(Plant!$AG$6:$AG$384,Plant!$D$6:$D$384,$C34,Plant!$F$6:$F$384,"Lignite")/1000000</f>
        <v>0</v>
      </c>
      <c r="BR34" s="58"/>
      <c r="BS34" s="286">
        <v>18.663370999999998</v>
      </c>
      <c r="BT34" s="286">
        <v>17.285384999999998</v>
      </c>
      <c r="BU34" s="286">
        <v>20.346539999999997</v>
      </c>
      <c r="BV34" s="286">
        <v>22.130661</v>
      </c>
      <c r="BW34" s="286">
        <v>25.623128000000001</v>
      </c>
      <c r="BX34" s="286">
        <v>32.762839999999997</v>
      </c>
      <c r="BY34" s="286">
        <v>29.644348000000001</v>
      </c>
      <c r="BZ34" s="286">
        <f>SUMIFS(Plant!$AG$6:$AG$384,Plant!$D$6:$D$384,$C34,Plant!$F$6:$F$384,"Hard coal")/1000000</f>
        <v>25.234797</v>
      </c>
      <c r="CA34" s="61"/>
      <c r="CB34" s="59"/>
      <c r="CC34" s="60"/>
      <c r="CD34" s="97" t="s">
        <v>3675</v>
      </c>
      <c r="CE34" s="104">
        <v>7.9637050000000009</v>
      </c>
      <c r="CF34" s="104">
        <v>10.452733</v>
      </c>
      <c r="CG34" s="104">
        <v>0.34390200000000004</v>
      </c>
      <c r="CH34" s="61"/>
      <c r="CI34" s="59"/>
      <c r="CJ34" s="60"/>
      <c r="CK34" s="97" t="s">
        <v>30</v>
      </c>
      <c r="CL34" s="276">
        <v>214.09500000000003</v>
      </c>
      <c r="CM34" s="277">
        <v>98.202999999999989</v>
      </c>
      <c r="CN34" s="277">
        <v>89.581000000000017</v>
      </c>
      <c r="CO34" s="277">
        <v>69652.031000000003</v>
      </c>
      <c r="CP34" s="278">
        <v>4408.9710000000005</v>
      </c>
      <c r="CQ34" s="60"/>
      <c r="CR34" s="292" t="s">
        <v>3773</v>
      </c>
      <c r="CS34" s="226">
        <v>307000000</v>
      </c>
      <c r="CT34" s="232">
        <v>586000000</v>
      </c>
    </row>
    <row r="35" spans="1:98" ht="18.75" x14ac:dyDescent="0.35">
      <c r="A35" s="348"/>
      <c r="B35" s="62"/>
      <c r="C35" s="63" t="s">
        <v>34</v>
      </c>
      <c r="D35" s="64" t="s">
        <v>28</v>
      </c>
      <c r="E35" s="56"/>
      <c r="F35" s="60">
        <v>3390</v>
      </c>
      <c r="G35" s="60">
        <v>28748.139999999996</v>
      </c>
      <c r="H35" s="60">
        <v>8755</v>
      </c>
      <c r="I35" s="60">
        <v>19993.14</v>
      </c>
      <c r="J35" s="60">
        <v>1969</v>
      </c>
      <c r="K35" s="60">
        <v>840</v>
      </c>
      <c r="L35" s="60">
        <v>3582.6</v>
      </c>
      <c r="M35" s="58"/>
      <c r="N35" s="60">
        <v>29893.739999999998</v>
      </c>
      <c r="O35" s="60">
        <v>29757.739999999998</v>
      </c>
      <c r="P35" s="60">
        <v>30390.739999999994</v>
      </c>
      <c r="Q35" s="60">
        <v>29646.739999999994</v>
      </c>
      <c r="R35" s="60">
        <v>29231.539999999994</v>
      </c>
      <c r="S35" s="60">
        <v>28851.539999999997</v>
      </c>
      <c r="T35" s="60">
        <v>28463.139999999996</v>
      </c>
      <c r="U35" s="60">
        <v>28273.139999999996</v>
      </c>
      <c r="V35" s="60">
        <v>28748.139999999996</v>
      </c>
      <c r="W35" s="60">
        <v>29868.139999999996</v>
      </c>
      <c r="X35" s="60">
        <v>30938.139999999996</v>
      </c>
      <c r="Y35" s="58"/>
      <c r="Z35" s="60">
        <v>64</v>
      </c>
      <c r="AA35" s="60">
        <v>858</v>
      </c>
      <c r="AB35" s="60">
        <v>0</v>
      </c>
      <c r="AC35" s="60">
        <v>50</v>
      </c>
      <c r="AD35" s="60">
        <v>0</v>
      </c>
      <c r="AE35" s="60">
        <v>0</v>
      </c>
      <c r="AF35" s="60">
        <v>50</v>
      </c>
      <c r="AG35" s="60">
        <v>1075</v>
      </c>
      <c r="AH35" s="60">
        <v>1120</v>
      </c>
      <c r="AI35" s="60">
        <v>2270</v>
      </c>
      <c r="AJ35" s="60">
        <v>0</v>
      </c>
      <c r="AK35" s="58"/>
      <c r="AL35" s="60">
        <v>200</v>
      </c>
      <c r="AM35" s="60">
        <v>225</v>
      </c>
      <c r="AN35" s="60">
        <v>744</v>
      </c>
      <c r="AO35" s="60">
        <v>465.2</v>
      </c>
      <c r="AP35" s="60">
        <v>380</v>
      </c>
      <c r="AQ35" s="60">
        <v>388.4</v>
      </c>
      <c r="AR35" s="60">
        <v>240</v>
      </c>
      <c r="AS35" s="60">
        <v>600</v>
      </c>
      <c r="AT35" s="60">
        <v>0</v>
      </c>
      <c r="AU35" s="60">
        <v>1200</v>
      </c>
      <c r="AV35" s="60">
        <v>769</v>
      </c>
      <c r="AW35" s="58"/>
      <c r="AX35" s="59"/>
      <c r="AY35" s="60"/>
      <c r="AZ35" s="97" t="s">
        <v>207</v>
      </c>
      <c r="BA35" s="286">
        <v>138.19748700000002</v>
      </c>
      <c r="BB35" s="286">
        <v>139.85078200000001</v>
      </c>
      <c r="BC35" s="286">
        <v>135.547954</v>
      </c>
      <c r="BD35" s="286">
        <v>137.37569399999998</v>
      </c>
      <c r="BE35" s="286">
        <v>128.791124</v>
      </c>
      <c r="BF35" s="286">
        <v>129.016018</v>
      </c>
      <c r="BG35" s="286">
        <v>127.89332999999999</v>
      </c>
      <c r="BH35" s="286">
        <f>SUMIFS(Plant!$AG$6:$AG$384,Plant!$D$6:$D$384,$C35)/1000000</f>
        <v>129.48929699999999</v>
      </c>
      <c r="BI35" s="58"/>
      <c r="BJ35" s="286">
        <v>52.736657000000001</v>
      </c>
      <c r="BK35" s="286">
        <v>56.301448999999998</v>
      </c>
      <c r="BL35" s="286">
        <v>58.691670000000002</v>
      </c>
      <c r="BM35" s="286">
        <v>60.304282999999998</v>
      </c>
      <c r="BN35" s="286">
        <v>57.600733999999996</v>
      </c>
      <c r="BO35" s="286">
        <v>56.905385000000003</v>
      </c>
      <c r="BP35" s="286">
        <v>54.235965</v>
      </c>
      <c r="BQ35" s="286">
        <f>SUMIFS(Plant!$AG$6:$AG$384,Plant!$D$6:$D$384,$C35,Plant!$F$6:$F$384,"Lignite")/1000000</f>
        <v>55.620381999999999</v>
      </c>
      <c r="BR35" s="58"/>
      <c r="BS35" s="286">
        <v>85.460829999999987</v>
      </c>
      <c r="BT35" s="286">
        <v>83.549333000000004</v>
      </c>
      <c r="BU35" s="286">
        <v>76.856283999999988</v>
      </c>
      <c r="BV35" s="286">
        <v>77.071410999999998</v>
      </c>
      <c r="BW35" s="286">
        <v>71.190389999999994</v>
      </c>
      <c r="BX35" s="286">
        <v>72.110633000000007</v>
      </c>
      <c r="BY35" s="286">
        <v>73.657364999999999</v>
      </c>
      <c r="BZ35" s="286">
        <f>SUMIFS(Plant!$AG$6:$AG$384,Plant!$D$6:$D$384,$C35,Plant!$F$6:$F$384,"Hard coal")/1000000</f>
        <v>73.868915000000001</v>
      </c>
      <c r="CA35" s="61"/>
      <c r="CB35" s="59"/>
      <c r="CC35" s="60"/>
      <c r="CD35" s="97" t="s">
        <v>3675</v>
      </c>
      <c r="CE35" s="104">
        <v>263.28996500000005</v>
      </c>
      <c r="CF35" s="104">
        <v>164.08631899999997</v>
      </c>
      <c r="CG35" s="104">
        <v>10.916448000000004</v>
      </c>
      <c r="CH35" s="61"/>
      <c r="CI35" s="59"/>
      <c r="CJ35" s="60"/>
      <c r="CK35" s="97" t="s">
        <v>30</v>
      </c>
      <c r="CL35" s="276">
        <v>5330.1619999999994</v>
      </c>
      <c r="CM35" s="277">
        <v>2625.1319999999996</v>
      </c>
      <c r="CN35" s="277">
        <v>3621.9089999999992</v>
      </c>
      <c r="CO35" s="277">
        <v>1585643.1760000002</v>
      </c>
      <c r="CP35" s="278">
        <v>116035.15000000001</v>
      </c>
      <c r="CQ35" s="60"/>
      <c r="CR35" s="292" t="s">
        <v>3773</v>
      </c>
      <c r="CS35" s="226">
        <v>7815000000</v>
      </c>
      <c r="CT35" s="232">
        <v>14761000000</v>
      </c>
    </row>
    <row r="36" spans="1:98" ht="18.75" x14ac:dyDescent="0.35">
      <c r="A36" s="348"/>
      <c r="B36" s="62"/>
      <c r="C36" s="63" t="s">
        <v>52</v>
      </c>
      <c r="D36" s="64" t="s">
        <v>28</v>
      </c>
      <c r="E36" s="56"/>
      <c r="F36" s="60">
        <v>0</v>
      </c>
      <c r="G36" s="60">
        <v>1978.260869565217</v>
      </c>
      <c r="H36" s="60">
        <v>0</v>
      </c>
      <c r="I36" s="60">
        <v>1978.260869565217</v>
      </c>
      <c r="J36" s="60">
        <v>0</v>
      </c>
      <c r="K36" s="60">
        <v>0</v>
      </c>
      <c r="L36" s="60">
        <v>0</v>
      </c>
      <c r="M36" s="58"/>
      <c r="N36" s="60">
        <v>1978.260869565217</v>
      </c>
      <c r="O36" s="60">
        <v>1978.260869565217</v>
      </c>
      <c r="P36" s="60">
        <v>1978.260869565217</v>
      </c>
      <c r="Q36" s="60">
        <v>1978.260869565217</v>
      </c>
      <c r="R36" s="60">
        <v>1978.260869565217</v>
      </c>
      <c r="S36" s="60">
        <v>1978.260869565217</v>
      </c>
      <c r="T36" s="60">
        <v>1978.260869565217</v>
      </c>
      <c r="U36" s="60">
        <v>1978.260869565217</v>
      </c>
      <c r="V36" s="60">
        <v>1978.260869565217</v>
      </c>
      <c r="W36" s="60">
        <v>1978.260869565217</v>
      </c>
      <c r="X36" s="60">
        <v>1978.260869565217</v>
      </c>
      <c r="Y36" s="58"/>
      <c r="Z36" s="60">
        <v>0</v>
      </c>
      <c r="AA36" s="60">
        <v>0</v>
      </c>
      <c r="AB36" s="60">
        <v>0</v>
      </c>
      <c r="AC36" s="60">
        <v>0</v>
      </c>
      <c r="AD36" s="60">
        <v>0</v>
      </c>
      <c r="AE36" s="60">
        <v>0</v>
      </c>
      <c r="AF36" s="60">
        <v>0</v>
      </c>
      <c r="AG36" s="60">
        <v>0</v>
      </c>
      <c r="AH36" s="60">
        <v>0</v>
      </c>
      <c r="AI36" s="60">
        <v>0</v>
      </c>
      <c r="AJ36" s="60">
        <v>0</v>
      </c>
      <c r="AK36" s="58"/>
      <c r="AL36" s="60">
        <v>0</v>
      </c>
      <c r="AM36" s="60">
        <v>0</v>
      </c>
      <c r="AN36" s="60">
        <v>0</v>
      </c>
      <c r="AO36" s="60">
        <v>0</v>
      </c>
      <c r="AP36" s="60">
        <v>0</v>
      </c>
      <c r="AQ36" s="60">
        <v>0</v>
      </c>
      <c r="AR36" s="60">
        <v>0</v>
      </c>
      <c r="AS36" s="60">
        <v>0</v>
      </c>
      <c r="AT36" s="60">
        <v>0</v>
      </c>
      <c r="AU36" s="60">
        <v>0</v>
      </c>
      <c r="AV36" s="60">
        <v>0</v>
      </c>
      <c r="AW36" s="58"/>
      <c r="AX36" s="59"/>
      <c r="AY36" s="60"/>
      <c r="AZ36" s="97" t="s">
        <v>207</v>
      </c>
      <c r="BA36" s="286">
        <v>6.0577420000000002</v>
      </c>
      <c r="BB36" s="286">
        <v>8.3885090000000009</v>
      </c>
      <c r="BC36" s="286">
        <v>10.973751</v>
      </c>
      <c r="BD36" s="286">
        <v>9.9521069999999998</v>
      </c>
      <c r="BE36" s="286">
        <v>10.099544</v>
      </c>
      <c r="BF36" s="286">
        <v>12.299753000000001</v>
      </c>
      <c r="BG36" s="286">
        <v>10.577814</v>
      </c>
      <c r="BH36" s="286">
        <f>SUMIFS(Plant!$AG$6:$AG$384,Plant!$D$6:$D$384,$C36)/1000000</f>
        <v>12.143279</v>
      </c>
      <c r="BI36" s="58"/>
      <c r="BJ36" s="286">
        <v>0</v>
      </c>
      <c r="BK36" s="286">
        <v>0</v>
      </c>
      <c r="BL36" s="286">
        <v>0</v>
      </c>
      <c r="BM36" s="286">
        <v>0</v>
      </c>
      <c r="BN36" s="286">
        <v>0</v>
      </c>
      <c r="BO36" s="286">
        <v>0</v>
      </c>
      <c r="BP36" s="286">
        <v>0</v>
      </c>
      <c r="BQ36" s="286">
        <f>SUMIFS(Plant!$AG$6:$AG$384,Plant!$D$6:$D$384,$C36,Plant!$F$6:$F$384,"Lignite")/1000000</f>
        <v>0</v>
      </c>
      <c r="BR36" s="58"/>
      <c r="BS36" s="286">
        <v>6.0577420000000002</v>
      </c>
      <c r="BT36" s="286">
        <v>8.3885090000000009</v>
      </c>
      <c r="BU36" s="286">
        <v>10.973751</v>
      </c>
      <c r="BV36" s="286">
        <v>9.9521069999999998</v>
      </c>
      <c r="BW36" s="286">
        <v>10.099544</v>
      </c>
      <c r="BX36" s="286">
        <v>12.299753000000001</v>
      </c>
      <c r="BY36" s="286">
        <v>10.577814</v>
      </c>
      <c r="BZ36" s="286">
        <f>SUMIFS(Plant!$AG$6:$AG$384,Plant!$D$6:$D$384,$C36,Plant!$F$6:$F$384,"Hard coal")/1000000</f>
        <v>12.143279</v>
      </c>
      <c r="CA36" s="61"/>
      <c r="CB36" s="59"/>
      <c r="CC36" s="60"/>
      <c r="CD36" s="97" t="s">
        <v>3675</v>
      </c>
      <c r="CE36" s="104">
        <v>6.7985699999999998</v>
      </c>
      <c r="CF36" s="104">
        <v>8.4105699999999999</v>
      </c>
      <c r="CG36" s="104">
        <v>5.7619999999999998E-2</v>
      </c>
      <c r="CH36" s="61"/>
      <c r="CI36" s="59"/>
      <c r="CJ36" s="60"/>
      <c r="CK36" s="97" t="s">
        <v>30</v>
      </c>
      <c r="CL36" s="276">
        <v>136.447</v>
      </c>
      <c r="CM36" s="277">
        <v>90.543000000000006</v>
      </c>
      <c r="CN36" s="277">
        <v>147.755</v>
      </c>
      <c r="CO36" s="277">
        <v>46214.998999999996</v>
      </c>
      <c r="CP36" s="278">
        <v>4253.8389999999999</v>
      </c>
      <c r="CQ36" s="60"/>
      <c r="CR36" s="292" t="s">
        <v>3773</v>
      </c>
      <c r="CS36" s="226">
        <v>211000000</v>
      </c>
      <c r="CT36" s="232">
        <v>389000000</v>
      </c>
    </row>
    <row r="37" spans="1:98" ht="18.75" x14ac:dyDescent="0.35">
      <c r="A37" s="348"/>
      <c r="B37" s="62"/>
      <c r="C37" s="63" t="s">
        <v>53</v>
      </c>
      <c r="D37" s="64" t="s">
        <v>28</v>
      </c>
      <c r="E37" s="56"/>
      <c r="F37" s="60">
        <v>0</v>
      </c>
      <c r="G37" s="60">
        <v>5915</v>
      </c>
      <c r="H37" s="60">
        <v>4630</v>
      </c>
      <c r="I37" s="60">
        <v>1285</v>
      </c>
      <c r="J37" s="60">
        <v>0</v>
      </c>
      <c r="K37" s="60">
        <v>0</v>
      </c>
      <c r="L37" s="60">
        <v>1569</v>
      </c>
      <c r="M37" s="58"/>
      <c r="N37" s="60">
        <v>6954</v>
      </c>
      <c r="O37" s="60">
        <v>6904</v>
      </c>
      <c r="P37" s="60">
        <v>6904</v>
      </c>
      <c r="Q37" s="60">
        <v>6694</v>
      </c>
      <c r="R37" s="60">
        <v>6669</v>
      </c>
      <c r="S37" s="60">
        <v>6669</v>
      </c>
      <c r="T37" s="60">
        <v>5915</v>
      </c>
      <c r="U37" s="60">
        <v>5915</v>
      </c>
      <c r="V37" s="60">
        <v>5915</v>
      </c>
      <c r="W37" s="60">
        <v>5915</v>
      </c>
      <c r="X37" s="60">
        <v>5915</v>
      </c>
      <c r="Y37" s="58"/>
      <c r="Z37" s="60">
        <v>0</v>
      </c>
      <c r="AA37" s="60">
        <v>0</v>
      </c>
      <c r="AB37" s="60">
        <v>0</v>
      </c>
      <c r="AC37" s="60">
        <v>0</v>
      </c>
      <c r="AD37" s="60">
        <v>0</v>
      </c>
      <c r="AE37" s="60">
        <v>0</v>
      </c>
      <c r="AF37" s="60">
        <v>0</v>
      </c>
      <c r="AG37" s="60">
        <v>0</v>
      </c>
      <c r="AH37" s="60">
        <v>0</v>
      </c>
      <c r="AI37" s="60">
        <v>0</v>
      </c>
      <c r="AJ37" s="60">
        <v>0</v>
      </c>
      <c r="AK37" s="58"/>
      <c r="AL37" s="60">
        <v>50</v>
      </c>
      <c r="AM37" s="60">
        <v>0</v>
      </c>
      <c r="AN37" s="60">
        <v>210</v>
      </c>
      <c r="AO37" s="60">
        <v>25</v>
      </c>
      <c r="AP37" s="60">
        <v>0</v>
      </c>
      <c r="AQ37" s="60">
        <v>754</v>
      </c>
      <c r="AR37" s="60">
        <v>0</v>
      </c>
      <c r="AS37" s="60">
        <v>0</v>
      </c>
      <c r="AT37" s="60">
        <v>0</v>
      </c>
      <c r="AU37" s="60">
        <v>0</v>
      </c>
      <c r="AV37" s="60">
        <v>0</v>
      </c>
      <c r="AW37" s="58"/>
      <c r="AX37" s="59"/>
      <c r="AY37" s="60"/>
      <c r="AZ37" s="97" t="s">
        <v>207</v>
      </c>
      <c r="BA37" s="286">
        <v>23.180633</v>
      </c>
      <c r="BB37" s="286">
        <v>26.527481999999999</v>
      </c>
      <c r="BC37" s="286">
        <v>24.208515000000002</v>
      </c>
      <c r="BD37" s="286">
        <v>18.493008</v>
      </c>
      <c r="BE37" s="286">
        <v>18.142583999999999</v>
      </c>
      <c r="BF37" s="286">
        <v>17.804993999999997</v>
      </c>
      <c r="BG37" s="286">
        <v>15.504815000000001</v>
      </c>
      <c r="BH37" s="286">
        <f>SUMIFS(Plant!$AG$6:$AG$384,Plant!$D$6:$D$384,$C37)/1000000</f>
        <v>17.228100999999999</v>
      </c>
      <c r="BI37" s="58"/>
      <c r="BJ37" s="286">
        <v>20.570197999999998</v>
      </c>
      <c r="BK37" s="286">
        <v>23.198294999999998</v>
      </c>
      <c r="BL37" s="286">
        <v>21.139841000000001</v>
      </c>
      <c r="BM37" s="286">
        <v>15.673149</v>
      </c>
      <c r="BN37" s="286">
        <v>15.676912</v>
      </c>
      <c r="BO37" s="286">
        <v>16.053799000000001</v>
      </c>
      <c r="BP37" s="286">
        <v>14.156167</v>
      </c>
      <c r="BQ37" s="286">
        <f>SUMIFS(Plant!$AG$6:$AG$384,Plant!$D$6:$D$384,$C37,Plant!$F$6:$F$384,"Lignite")/1000000</f>
        <v>15.674279</v>
      </c>
      <c r="BR37" s="58"/>
      <c r="BS37" s="286">
        <v>2.6104349999999998</v>
      </c>
      <c r="BT37" s="286">
        <v>3.3291870000000001</v>
      </c>
      <c r="BU37" s="286">
        <v>3.0686740000000001</v>
      </c>
      <c r="BV37" s="286">
        <v>2.8198590000000001</v>
      </c>
      <c r="BW37" s="286">
        <v>2.4656720000000001</v>
      </c>
      <c r="BX37" s="286">
        <v>1.7511950000000001</v>
      </c>
      <c r="BY37" s="286">
        <v>1.3486480000000001</v>
      </c>
      <c r="BZ37" s="286">
        <f>SUMIFS(Plant!$AG$6:$AG$384,Plant!$D$6:$D$384,$C37,Plant!$F$6:$F$384,"Hard coal")/1000000</f>
        <v>1.553822</v>
      </c>
      <c r="CA37" s="61"/>
      <c r="CB37" s="59"/>
      <c r="CC37" s="60"/>
      <c r="CD37" s="97" t="s">
        <v>3675</v>
      </c>
      <c r="CE37" s="104">
        <v>105.38370199999999</v>
      </c>
      <c r="CF37" s="104">
        <v>33.089911999999998</v>
      </c>
      <c r="CG37" s="104">
        <v>5.2676980000000002</v>
      </c>
      <c r="CH37" s="61"/>
      <c r="CI37" s="59"/>
      <c r="CJ37" s="60"/>
      <c r="CK37" s="97" t="s">
        <v>30</v>
      </c>
      <c r="CL37" s="276">
        <v>1078.5630000000001</v>
      </c>
      <c r="CM37" s="277">
        <v>520.43100000000004</v>
      </c>
      <c r="CN37" s="277">
        <v>796.74700000000007</v>
      </c>
      <c r="CO37" s="277">
        <v>267011.05100000004</v>
      </c>
      <c r="CP37" s="278">
        <v>25579.491000000002</v>
      </c>
      <c r="CQ37" s="60"/>
      <c r="CR37" s="292" t="s">
        <v>3773</v>
      </c>
      <c r="CS37" s="226">
        <v>1612000000</v>
      </c>
      <c r="CT37" s="232">
        <v>3020000000</v>
      </c>
    </row>
    <row r="38" spans="1:98" ht="18.75" x14ac:dyDescent="0.35">
      <c r="A38" s="348"/>
      <c r="B38" s="62"/>
      <c r="C38" s="63" t="s">
        <v>54</v>
      </c>
      <c r="D38" s="64" t="s">
        <v>28</v>
      </c>
      <c r="E38" s="56"/>
      <c r="F38" s="60">
        <v>0</v>
      </c>
      <c r="G38" s="60">
        <v>693</v>
      </c>
      <c r="H38" s="60">
        <v>352</v>
      </c>
      <c r="I38" s="60">
        <v>341</v>
      </c>
      <c r="J38" s="60">
        <v>97</v>
      </c>
      <c r="K38" s="60">
        <v>0</v>
      </c>
      <c r="L38" s="60">
        <v>692</v>
      </c>
      <c r="M38" s="58"/>
      <c r="N38" s="60">
        <v>1165</v>
      </c>
      <c r="O38" s="60">
        <v>945</v>
      </c>
      <c r="P38" s="60">
        <v>945</v>
      </c>
      <c r="Q38" s="60">
        <v>945</v>
      </c>
      <c r="R38" s="60">
        <v>913</v>
      </c>
      <c r="S38" s="60">
        <v>913</v>
      </c>
      <c r="T38" s="60">
        <v>693</v>
      </c>
      <c r="U38" s="60">
        <v>693</v>
      </c>
      <c r="V38" s="60">
        <v>693</v>
      </c>
      <c r="W38" s="60">
        <v>693</v>
      </c>
      <c r="X38" s="60">
        <v>638</v>
      </c>
      <c r="Y38" s="58"/>
      <c r="Z38" s="60">
        <v>0</v>
      </c>
      <c r="AA38" s="60">
        <v>0</v>
      </c>
      <c r="AB38" s="60">
        <v>0</v>
      </c>
      <c r="AC38" s="60">
        <v>0</v>
      </c>
      <c r="AD38" s="60">
        <v>0</v>
      </c>
      <c r="AE38" s="60">
        <v>0</v>
      </c>
      <c r="AF38" s="60">
        <v>0</v>
      </c>
      <c r="AG38" s="60">
        <v>0</v>
      </c>
      <c r="AH38" s="60">
        <v>0</v>
      </c>
      <c r="AI38" s="60">
        <v>0</v>
      </c>
      <c r="AJ38" s="60">
        <v>0</v>
      </c>
      <c r="AK38" s="58"/>
      <c r="AL38" s="60">
        <v>220</v>
      </c>
      <c r="AM38" s="60">
        <v>0</v>
      </c>
      <c r="AN38" s="60">
        <v>0</v>
      </c>
      <c r="AO38" s="60">
        <v>32</v>
      </c>
      <c r="AP38" s="60">
        <v>0</v>
      </c>
      <c r="AQ38" s="60">
        <v>220</v>
      </c>
      <c r="AR38" s="60">
        <v>0</v>
      </c>
      <c r="AS38" s="60">
        <v>0</v>
      </c>
      <c r="AT38" s="60">
        <v>0</v>
      </c>
      <c r="AU38" s="60">
        <v>55</v>
      </c>
      <c r="AV38" s="60">
        <v>42</v>
      </c>
      <c r="AW38" s="58"/>
      <c r="AX38" s="59"/>
      <c r="AY38" s="60"/>
      <c r="AZ38" s="97" t="s">
        <v>207</v>
      </c>
      <c r="BA38" s="286">
        <v>3.8671630000000001</v>
      </c>
      <c r="BB38" s="286">
        <v>3.7725460000000002</v>
      </c>
      <c r="BC38" s="286">
        <v>3.6407370000000001</v>
      </c>
      <c r="BD38" s="286">
        <v>3.415848</v>
      </c>
      <c r="BE38" s="286">
        <v>3.0933030000000001</v>
      </c>
      <c r="BF38" s="286">
        <v>3.1776949999999999</v>
      </c>
      <c r="BG38" s="286">
        <v>2.891429</v>
      </c>
      <c r="BH38" s="286">
        <f>SUMIFS(Plant!$AG$6:$AG$384,Plant!$D$6:$D$384,$C38)/1000000</f>
        <v>3.0318839999999998</v>
      </c>
      <c r="BI38" s="58"/>
      <c r="BJ38" s="286">
        <v>2.6881979999999999</v>
      </c>
      <c r="BK38" s="286">
        <v>2.6755629999999999</v>
      </c>
      <c r="BL38" s="286">
        <v>2.5500400000000001</v>
      </c>
      <c r="BM38" s="286">
        <v>2.5345529999999998</v>
      </c>
      <c r="BN38" s="286">
        <v>2.2715230000000002</v>
      </c>
      <c r="BO38" s="286">
        <v>2.35812</v>
      </c>
      <c r="BP38" s="286">
        <v>2.0722640000000001</v>
      </c>
      <c r="BQ38" s="286">
        <f>SUMIFS(Plant!$AG$6:$AG$384,Plant!$D$6:$D$384,$C38,Plant!$F$6:$F$384,"Lignite")/1000000</f>
        <v>2.0074830000000001</v>
      </c>
      <c r="BR38" s="58"/>
      <c r="BS38" s="286">
        <v>1.178965</v>
      </c>
      <c r="BT38" s="286">
        <v>1.096983</v>
      </c>
      <c r="BU38" s="286">
        <v>1.090697</v>
      </c>
      <c r="BV38" s="286">
        <v>0.88129500000000005</v>
      </c>
      <c r="BW38" s="286">
        <v>0.82177999999999995</v>
      </c>
      <c r="BX38" s="286">
        <v>0.81957500000000005</v>
      </c>
      <c r="BY38" s="286">
        <v>0.81916500000000003</v>
      </c>
      <c r="BZ38" s="286">
        <f>SUMIFS(Plant!$AG$6:$AG$384,Plant!$D$6:$D$384,$C38,Plant!$F$6:$F$384,"Hard coal")/1000000</f>
        <v>1.0244009999999999</v>
      </c>
      <c r="CA38" s="61"/>
      <c r="CB38" s="59"/>
      <c r="CC38" s="60"/>
      <c r="CD38" s="97" t="s">
        <v>3675</v>
      </c>
      <c r="CE38" s="104">
        <v>48.986882719</v>
      </c>
      <c r="CF38" s="104">
        <v>4.9728849999999998</v>
      </c>
      <c r="CG38" s="104">
        <v>0.59832971000000013</v>
      </c>
      <c r="CH38" s="61"/>
      <c r="CI38" s="59"/>
      <c r="CJ38" s="60"/>
      <c r="CK38" s="97" t="s">
        <v>30</v>
      </c>
      <c r="CL38" s="276">
        <v>737.58399999999995</v>
      </c>
      <c r="CM38" s="277">
        <v>360.971</v>
      </c>
      <c r="CN38" s="277">
        <v>457.73200000000003</v>
      </c>
      <c r="CO38" s="277">
        <v>226827.31400000001</v>
      </c>
      <c r="CP38" s="278">
        <v>15259.12</v>
      </c>
      <c r="CQ38" s="60"/>
      <c r="CR38" s="292" t="s">
        <v>3773</v>
      </c>
      <c r="CS38" s="226">
        <v>1081000000</v>
      </c>
      <c r="CT38" s="232">
        <v>2042000000</v>
      </c>
    </row>
    <row r="39" spans="1:98" ht="18.75" x14ac:dyDescent="0.35">
      <c r="A39" s="348"/>
      <c r="B39" s="62"/>
      <c r="C39" s="63" t="s">
        <v>55</v>
      </c>
      <c r="D39" s="64" t="s">
        <v>28</v>
      </c>
      <c r="E39" s="56"/>
      <c r="F39" s="60">
        <v>0</v>
      </c>
      <c r="G39" s="60">
        <v>1069</v>
      </c>
      <c r="H39" s="60">
        <v>1027</v>
      </c>
      <c r="I39" s="60">
        <v>42</v>
      </c>
      <c r="J39" s="60">
        <v>0</v>
      </c>
      <c r="K39" s="60">
        <v>400</v>
      </c>
      <c r="L39" s="60">
        <v>591.5</v>
      </c>
      <c r="M39" s="58"/>
      <c r="N39" s="60">
        <v>1030.5</v>
      </c>
      <c r="O39" s="60">
        <v>1000.5</v>
      </c>
      <c r="P39" s="60">
        <v>1000.5</v>
      </c>
      <c r="Q39" s="60">
        <v>1000.5</v>
      </c>
      <c r="R39" s="60">
        <v>944</v>
      </c>
      <c r="S39" s="60">
        <v>869</v>
      </c>
      <c r="T39" s="60">
        <v>1469</v>
      </c>
      <c r="U39" s="60">
        <v>1469</v>
      </c>
      <c r="V39" s="60">
        <v>1469</v>
      </c>
      <c r="W39" s="60">
        <v>1069</v>
      </c>
      <c r="X39" s="60">
        <v>1069</v>
      </c>
      <c r="Y39" s="58"/>
      <c r="Z39" s="60">
        <v>0</v>
      </c>
      <c r="AA39" s="60">
        <v>0</v>
      </c>
      <c r="AB39" s="60">
        <v>0</v>
      </c>
      <c r="AC39" s="60">
        <v>0</v>
      </c>
      <c r="AD39" s="60">
        <v>0</v>
      </c>
      <c r="AE39" s="60">
        <v>600</v>
      </c>
      <c r="AF39" s="60">
        <v>0</v>
      </c>
      <c r="AG39" s="60">
        <v>0</v>
      </c>
      <c r="AH39" s="60">
        <v>0</v>
      </c>
      <c r="AI39" s="60">
        <v>0</v>
      </c>
      <c r="AJ39" s="60">
        <v>0</v>
      </c>
      <c r="AK39" s="58"/>
      <c r="AL39" s="60">
        <v>30</v>
      </c>
      <c r="AM39" s="60">
        <v>0</v>
      </c>
      <c r="AN39" s="60">
        <v>0</v>
      </c>
      <c r="AO39" s="60">
        <v>56.5</v>
      </c>
      <c r="AP39" s="60">
        <v>75</v>
      </c>
      <c r="AQ39" s="60">
        <v>0</v>
      </c>
      <c r="AR39" s="60">
        <v>0</v>
      </c>
      <c r="AS39" s="60">
        <v>0</v>
      </c>
      <c r="AT39" s="60">
        <v>400</v>
      </c>
      <c r="AU39" s="60">
        <v>0</v>
      </c>
      <c r="AV39" s="60">
        <v>0</v>
      </c>
      <c r="AW39" s="58"/>
      <c r="AX39" s="59"/>
      <c r="AY39" s="60"/>
      <c r="AZ39" s="97" t="s">
        <v>207</v>
      </c>
      <c r="BA39" s="286">
        <v>6.1228899999999999</v>
      </c>
      <c r="BB39" s="286">
        <v>6.1450979999999999</v>
      </c>
      <c r="BC39" s="286">
        <v>5.8548989999999996</v>
      </c>
      <c r="BD39" s="286">
        <v>5.5649860000000002</v>
      </c>
      <c r="BE39" s="286">
        <v>4.2591749999999999</v>
      </c>
      <c r="BF39" s="286">
        <v>4.3571720000000003</v>
      </c>
      <c r="BG39" s="286">
        <v>4.7259390000000003</v>
      </c>
      <c r="BH39" s="286">
        <f>SUMIFS(Plant!$AG$6:$AG$384,Plant!$D$6:$D$384,$C39)/1000000</f>
        <v>4.6867970000000003</v>
      </c>
      <c r="BI39" s="58"/>
      <c r="BJ39" s="286">
        <v>6.1228899999999999</v>
      </c>
      <c r="BK39" s="286">
        <v>6.1450979999999999</v>
      </c>
      <c r="BL39" s="286">
        <v>5.8548989999999996</v>
      </c>
      <c r="BM39" s="286">
        <v>5.5649860000000002</v>
      </c>
      <c r="BN39" s="286">
        <v>4.2591749999999999</v>
      </c>
      <c r="BO39" s="286">
        <v>4.3571720000000003</v>
      </c>
      <c r="BP39" s="286">
        <v>4.7259390000000003</v>
      </c>
      <c r="BQ39" s="286">
        <f>SUMIFS(Plant!$AG$6:$AG$384,Plant!$D$6:$D$384,$C39,Plant!$F$6:$F$384,"Lignite")/1000000</f>
        <v>4.6848619999999999</v>
      </c>
      <c r="BR39" s="58"/>
      <c r="BS39" s="286">
        <v>0</v>
      </c>
      <c r="BT39" s="286">
        <v>0</v>
      </c>
      <c r="BU39" s="286">
        <v>0</v>
      </c>
      <c r="BV39" s="286">
        <v>0</v>
      </c>
      <c r="BW39" s="286">
        <v>0</v>
      </c>
      <c r="BX39" s="286">
        <v>0</v>
      </c>
      <c r="BY39" s="286">
        <v>0</v>
      </c>
      <c r="BZ39" s="286">
        <f>SUMIFS(Plant!$AG$6:$AG$384,Plant!$D$6:$D$384,$C39,Plant!$F$6:$F$384,"Hard coal")/1000000</f>
        <v>1.9350000000000001E-3</v>
      </c>
      <c r="CA39" s="61"/>
      <c r="CB39" s="59"/>
      <c r="CC39" s="60"/>
      <c r="CD39" s="97" t="s">
        <v>3675</v>
      </c>
      <c r="CE39" s="104">
        <v>1.6650849999999999</v>
      </c>
      <c r="CF39" s="104">
        <v>3.9415792999999999</v>
      </c>
      <c r="CG39" s="104">
        <v>0.10648539999999999</v>
      </c>
      <c r="CH39" s="61"/>
      <c r="CI39" s="59"/>
      <c r="CJ39" s="60"/>
      <c r="CK39" s="97" t="s">
        <v>30</v>
      </c>
      <c r="CL39" s="276">
        <v>99.369</v>
      </c>
      <c r="CM39" s="277">
        <v>57.509</v>
      </c>
      <c r="CN39" s="277">
        <v>91.319000000000003</v>
      </c>
      <c r="CO39" s="277">
        <v>29464.240999999998</v>
      </c>
      <c r="CP39" s="278">
        <v>2460.44</v>
      </c>
      <c r="CQ39" s="60"/>
      <c r="CR39" s="292" t="s">
        <v>3773</v>
      </c>
      <c r="CS39" s="226">
        <v>149000000</v>
      </c>
      <c r="CT39" s="232">
        <v>278000000</v>
      </c>
    </row>
    <row r="40" spans="1:98" ht="18.75" x14ac:dyDescent="0.35">
      <c r="A40" s="348"/>
      <c r="B40" s="62"/>
      <c r="C40" s="63" t="s">
        <v>56</v>
      </c>
      <c r="D40" s="64" t="s">
        <v>28</v>
      </c>
      <c r="E40" s="56"/>
      <c r="F40" s="60">
        <v>0</v>
      </c>
      <c r="G40" s="60">
        <v>10473.780000000001</v>
      </c>
      <c r="H40" s="60">
        <v>1101.4000000000001</v>
      </c>
      <c r="I40" s="60">
        <v>9372.380000000001</v>
      </c>
      <c r="J40" s="60">
        <v>0</v>
      </c>
      <c r="K40" s="60">
        <v>212.9</v>
      </c>
      <c r="L40" s="60">
        <v>2912.48</v>
      </c>
      <c r="M40" s="58"/>
      <c r="N40" s="60">
        <v>12485.68</v>
      </c>
      <c r="O40" s="60">
        <v>12485.68</v>
      </c>
      <c r="P40" s="60">
        <v>12325.68</v>
      </c>
      <c r="Q40" s="60">
        <v>11530.68</v>
      </c>
      <c r="R40" s="60">
        <v>10940.68</v>
      </c>
      <c r="S40" s="60">
        <v>10940.68</v>
      </c>
      <c r="T40" s="60">
        <v>10686.68</v>
      </c>
      <c r="U40" s="60">
        <v>10473.780000000001</v>
      </c>
      <c r="V40" s="60">
        <v>10473.780000000001</v>
      </c>
      <c r="W40" s="60">
        <v>10473.780000000001</v>
      </c>
      <c r="X40" s="60">
        <v>10473.780000000001</v>
      </c>
      <c r="Y40" s="58"/>
      <c r="Z40" s="60">
        <v>0</v>
      </c>
      <c r="AA40" s="60">
        <v>0</v>
      </c>
      <c r="AB40" s="60">
        <v>0</v>
      </c>
      <c r="AC40" s="60">
        <v>0</v>
      </c>
      <c r="AD40" s="60">
        <v>0</v>
      </c>
      <c r="AE40" s="60">
        <v>0</v>
      </c>
      <c r="AF40" s="60">
        <v>0</v>
      </c>
      <c r="AG40" s="60">
        <v>0</v>
      </c>
      <c r="AH40" s="60">
        <v>0</v>
      </c>
      <c r="AI40" s="60">
        <v>0</v>
      </c>
      <c r="AJ40" s="60">
        <v>0</v>
      </c>
      <c r="AK40" s="58"/>
      <c r="AL40" s="60">
        <v>0</v>
      </c>
      <c r="AM40" s="60">
        <v>160</v>
      </c>
      <c r="AN40" s="60">
        <v>795</v>
      </c>
      <c r="AO40" s="60">
        <v>590</v>
      </c>
      <c r="AP40" s="60">
        <v>0</v>
      </c>
      <c r="AQ40" s="60">
        <v>254</v>
      </c>
      <c r="AR40" s="60">
        <v>212.9</v>
      </c>
      <c r="AS40" s="60">
        <v>0</v>
      </c>
      <c r="AT40" s="60">
        <v>0</v>
      </c>
      <c r="AU40" s="60">
        <v>0</v>
      </c>
      <c r="AV40" s="60">
        <v>0</v>
      </c>
      <c r="AW40" s="58"/>
      <c r="AX40" s="59"/>
      <c r="AY40" s="60"/>
      <c r="AZ40" s="97" t="s">
        <v>207</v>
      </c>
      <c r="BA40" s="286">
        <v>24.684815999999998</v>
      </c>
      <c r="BB40" s="286">
        <v>43.19444</v>
      </c>
      <c r="BC40" s="286">
        <v>52.614954000000004</v>
      </c>
      <c r="BD40" s="286">
        <v>39.420327</v>
      </c>
      <c r="BE40" s="286">
        <v>43.388300000000001</v>
      </c>
      <c r="BF40" s="286">
        <v>52.094501000000001</v>
      </c>
      <c r="BG40" s="286">
        <v>38.270605000000003</v>
      </c>
      <c r="BH40" s="286">
        <f>SUMIFS(Plant!$AG$6:$AG$384,Plant!$D$6:$D$384,$C40)/1000000</f>
        <v>46.528500999999999</v>
      </c>
      <c r="BI40" s="58"/>
      <c r="BJ40" s="286">
        <v>2.382806</v>
      </c>
      <c r="BK40" s="286">
        <v>6.3933900000000001</v>
      </c>
      <c r="BL40" s="286">
        <v>5.0597630000000002</v>
      </c>
      <c r="BM40" s="286">
        <v>3.632387</v>
      </c>
      <c r="BN40" s="286">
        <v>4.7874100000000004</v>
      </c>
      <c r="BO40" s="286">
        <v>4.6634609999999999</v>
      </c>
      <c r="BP40" s="286">
        <v>3.3665289999999999</v>
      </c>
      <c r="BQ40" s="286">
        <f>SUMIFS(Plant!$AG$6:$AG$384,Plant!$D$6:$D$384,$C40,Plant!$F$6:$F$384,"Lignite")/1000000</f>
        <v>4.8101919999999998</v>
      </c>
      <c r="BR40" s="58"/>
      <c r="BS40" s="286">
        <v>22.302010000000003</v>
      </c>
      <c r="BT40" s="286">
        <v>36.801049999999996</v>
      </c>
      <c r="BU40" s="286">
        <v>47.555191000000001</v>
      </c>
      <c r="BV40" s="286">
        <v>35.787939999999999</v>
      </c>
      <c r="BW40" s="286">
        <v>38.60089</v>
      </c>
      <c r="BX40" s="286">
        <v>47.431040000000003</v>
      </c>
      <c r="BY40" s="286">
        <v>34.904076000000003</v>
      </c>
      <c r="BZ40" s="286">
        <f>SUMIFS(Plant!$AG$6:$AG$384,Plant!$D$6:$D$384,$C40,Plant!$F$6:$F$384,"Hard coal")/1000000</f>
        <v>41.718308999999998</v>
      </c>
      <c r="CA40" s="61"/>
      <c r="CB40" s="59"/>
      <c r="CC40" s="60"/>
      <c r="CD40" s="97" t="s">
        <v>3675</v>
      </c>
      <c r="CE40" s="104">
        <v>124.05017855999999</v>
      </c>
      <c r="CF40" s="104">
        <v>98.08115800000003</v>
      </c>
      <c r="CG40" s="104">
        <v>5.0654124025999998</v>
      </c>
      <c r="CH40" s="61"/>
      <c r="CI40" s="59"/>
      <c r="CJ40" s="60"/>
      <c r="CK40" s="97" t="s">
        <v>30</v>
      </c>
      <c r="CL40" s="276">
        <v>2264.9250000000002</v>
      </c>
      <c r="CM40" s="277">
        <v>1469.7289999999998</v>
      </c>
      <c r="CN40" s="277">
        <v>1937.3720000000001</v>
      </c>
      <c r="CO40" s="277">
        <v>804218.18999999983</v>
      </c>
      <c r="CP40" s="278">
        <v>68612.77</v>
      </c>
      <c r="CQ40" s="60"/>
      <c r="CR40" s="292" t="s">
        <v>3773</v>
      </c>
      <c r="CS40" s="226">
        <v>3491000000</v>
      </c>
      <c r="CT40" s="232">
        <v>6442000000</v>
      </c>
    </row>
    <row r="41" spans="1:98" ht="18.75" x14ac:dyDescent="0.35">
      <c r="A41" s="348"/>
      <c r="B41" s="62"/>
      <c r="C41" s="63" t="s">
        <v>57</v>
      </c>
      <c r="D41" s="64" t="s">
        <v>28</v>
      </c>
      <c r="E41" s="56"/>
      <c r="F41" s="60">
        <v>0</v>
      </c>
      <c r="G41" s="60">
        <v>141.30434782608694</v>
      </c>
      <c r="H41" s="60">
        <v>0</v>
      </c>
      <c r="I41" s="60">
        <v>141.30434782608694</v>
      </c>
      <c r="J41" s="60">
        <v>141.30434782608694</v>
      </c>
      <c r="K41" s="60">
        <v>0</v>
      </c>
      <c r="L41" s="60">
        <v>0</v>
      </c>
      <c r="M41" s="58"/>
      <c r="N41" s="60">
        <v>141.30434782608694</v>
      </c>
      <c r="O41" s="60">
        <v>141.30434782608694</v>
      </c>
      <c r="P41" s="60">
        <v>141.30434782608694</v>
      </c>
      <c r="Q41" s="60">
        <v>141.30434782608694</v>
      </c>
      <c r="R41" s="60">
        <v>141.30434782608694</v>
      </c>
      <c r="S41" s="60">
        <v>141.30434782608694</v>
      </c>
      <c r="T41" s="60">
        <v>141.30434782608694</v>
      </c>
      <c r="U41" s="60">
        <v>141.30434782608694</v>
      </c>
      <c r="V41" s="60">
        <v>141.30434782608694</v>
      </c>
      <c r="W41" s="60">
        <v>141.30434782608694</v>
      </c>
      <c r="X41" s="60">
        <v>141.30434782608694</v>
      </c>
      <c r="Y41" s="58"/>
      <c r="Z41" s="60">
        <v>0</v>
      </c>
      <c r="AA41" s="60">
        <v>0</v>
      </c>
      <c r="AB41" s="60">
        <v>0</v>
      </c>
      <c r="AC41" s="60">
        <v>0</v>
      </c>
      <c r="AD41" s="60">
        <v>0</v>
      </c>
      <c r="AE41" s="60">
        <v>0</v>
      </c>
      <c r="AF41" s="60">
        <v>0</v>
      </c>
      <c r="AG41" s="60">
        <v>0</v>
      </c>
      <c r="AH41" s="60">
        <v>0</v>
      </c>
      <c r="AI41" s="60">
        <v>0</v>
      </c>
      <c r="AJ41" s="60">
        <v>0</v>
      </c>
      <c r="AK41" s="58"/>
      <c r="AL41" s="60">
        <v>0</v>
      </c>
      <c r="AM41" s="60">
        <v>0</v>
      </c>
      <c r="AN41" s="60">
        <v>0</v>
      </c>
      <c r="AO41" s="60">
        <v>0</v>
      </c>
      <c r="AP41" s="60">
        <v>0</v>
      </c>
      <c r="AQ41" s="60">
        <v>0</v>
      </c>
      <c r="AR41" s="60">
        <v>0</v>
      </c>
      <c r="AS41" s="60">
        <v>0</v>
      </c>
      <c r="AT41" s="60">
        <v>0</v>
      </c>
      <c r="AU41" s="60">
        <v>0</v>
      </c>
      <c r="AV41" s="60">
        <v>0</v>
      </c>
      <c r="AW41" s="58"/>
      <c r="AX41" s="59"/>
      <c r="AY41" s="60"/>
      <c r="AZ41" s="97" t="s">
        <v>207</v>
      </c>
      <c r="BA41" s="286">
        <v>0.88333300000000003</v>
      </c>
      <c r="BB41" s="286">
        <v>0.64846199999999998</v>
      </c>
      <c r="BC41" s="286">
        <v>0.54273800000000005</v>
      </c>
      <c r="BD41" s="286">
        <v>0.63283100000000003</v>
      </c>
      <c r="BE41" s="286">
        <v>0.51770499999999997</v>
      </c>
      <c r="BF41" s="286">
        <v>0.60830799999999996</v>
      </c>
      <c r="BG41" s="286">
        <v>0.42488900000000002</v>
      </c>
      <c r="BH41" s="286">
        <f>SUMIFS(Plant!$AG$6:$AG$384,Plant!$D$6:$D$384,$C41)/1000000</f>
        <v>0.456204</v>
      </c>
      <c r="BI41" s="58"/>
      <c r="BJ41" s="286">
        <v>0</v>
      </c>
      <c r="BK41" s="286">
        <v>0</v>
      </c>
      <c r="BL41" s="286">
        <v>0</v>
      </c>
      <c r="BM41" s="286">
        <v>0</v>
      </c>
      <c r="BN41" s="286">
        <v>0</v>
      </c>
      <c r="BO41" s="286">
        <v>0</v>
      </c>
      <c r="BP41" s="286">
        <v>0</v>
      </c>
      <c r="BQ41" s="286">
        <f>SUMIFS(Plant!$AG$6:$AG$384,Plant!$D$6:$D$384,$C41,Plant!$F$6:$F$384,"Lignite")/1000000</f>
        <v>0</v>
      </c>
      <c r="BR41" s="58"/>
      <c r="BS41" s="286">
        <v>0.88333300000000003</v>
      </c>
      <c r="BT41" s="286">
        <v>0.64846199999999998</v>
      </c>
      <c r="BU41" s="286">
        <v>0.54273800000000005</v>
      </c>
      <c r="BV41" s="286">
        <v>0.63283100000000003</v>
      </c>
      <c r="BW41" s="286">
        <v>0.51770499999999997</v>
      </c>
      <c r="BX41" s="286">
        <v>0.60830799999999996</v>
      </c>
      <c r="BY41" s="286">
        <v>0.42488900000000002</v>
      </c>
      <c r="BZ41" s="286">
        <f>SUMIFS(Plant!$AG$6:$AG$384,Plant!$D$6:$D$384,$C41,Plant!$F$6:$F$384,"Hard coal")/1000000</f>
        <v>0.456204</v>
      </c>
      <c r="CA41" s="61"/>
      <c r="CB41" s="59"/>
      <c r="CC41" s="60"/>
      <c r="CD41" s="97" t="s">
        <v>3675</v>
      </c>
      <c r="CE41" s="104">
        <v>5.8400000000000001E-2</v>
      </c>
      <c r="CF41" s="104">
        <v>0.18543999999999999</v>
      </c>
      <c r="CG41" s="104">
        <v>4.5500000000000002E-3</v>
      </c>
      <c r="CH41" s="61"/>
      <c r="CI41" s="59"/>
      <c r="CJ41" s="60"/>
      <c r="CK41" s="97" t="s">
        <v>30</v>
      </c>
      <c r="CL41" s="276">
        <v>0.92900000000000005</v>
      </c>
      <c r="CM41" s="277">
        <v>0.39600000000000002</v>
      </c>
      <c r="CN41" s="277">
        <v>0.998</v>
      </c>
      <c r="CO41" s="277">
        <v>216.15899999999999</v>
      </c>
      <c r="CP41" s="278">
        <v>15.334</v>
      </c>
      <c r="CQ41" s="60"/>
      <c r="CR41" s="292" t="s">
        <v>3773</v>
      </c>
      <c r="CS41" s="226">
        <v>1000000</v>
      </c>
      <c r="CT41" s="232">
        <v>3000000</v>
      </c>
    </row>
    <row r="42" spans="1:98" ht="18.75" x14ac:dyDescent="0.35">
      <c r="A42" s="348"/>
      <c r="B42" s="62"/>
      <c r="C42" s="63" t="s">
        <v>58</v>
      </c>
      <c r="D42" s="64" t="s">
        <v>28</v>
      </c>
      <c r="E42" s="56"/>
      <c r="F42" s="60">
        <v>0</v>
      </c>
      <c r="G42" s="60">
        <v>15439.826086956527</v>
      </c>
      <c r="H42" s="60">
        <v>0</v>
      </c>
      <c r="I42" s="60">
        <v>15439.826086956527</v>
      </c>
      <c r="J42" s="60">
        <v>2831.5217391304345</v>
      </c>
      <c r="K42" s="60">
        <v>5316.304347826087</v>
      </c>
      <c r="L42" s="60">
        <v>16078.608695652179</v>
      </c>
      <c r="M42" s="58"/>
      <c r="N42" s="60">
        <v>31518.434782608703</v>
      </c>
      <c r="O42" s="60">
        <v>31518.434782608703</v>
      </c>
      <c r="P42" s="60">
        <v>29453.217391304352</v>
      </c>
      <c r="Q42" s="60">
        <v>27279.304347826092</v>
      </c>
      <c r="R42" s="60">
        <v>23099.956521739128</v>
      </c>
      <c r="S42" s="60">
        <v>21212.652173913048</v>
      </c>
      <c r="T42" s="60">
        <v>20756.130434782612</v>
      </c>
      <c r="U42" s="60">
        <v>15439.826086956522</v>
      </c>
      <c r="V42" s="60">
        <v>15439.826086956522</v>
      </c>
      <c r="W42" s="60">
        <v>12608.304347826088</v>
      </c>
      <c r="X42" s="60">
        <v>12608.304347826088</v>
      </c>
      <c r="Y42" s="58"/>
      <c r="Z42" s="60">
        <v>0</v>
      </c>
      <c r="AA42" s="60">
        <v>0</v>
      </c>
      <c r="AB42" s="60">
        <v>0</v>
      </c>
      <c r="AC42" s="60">
        <v>0</v>
      </c>
      <c r="AD42" s="60">
        <v>0</v>
      </c>
      <c r="AE42" s="60">
        <v>0</v>
      </c>
      <c r="AF42" s="60">
        <v>0</v>
      </c>
      <c r="AG42" s="60">
        <v>0</v>
      </c>
      <c r="AH42" s="60">
        <v>0</v>
      </c>
      <c r="AI42" s="60">
        <v>0</v>
      </c>
      <c r="AJ42" s="60">
        <v>0</v>
      </c>
      <c r="AK42" s="58"/>
      <c r="AL42" s="60">
        <v>0</v>
      </c>
      <c r="AM42" s="60">
        <v>2065.2173913043475</v>
      </c>
      <c r="AN42" s="60">
        <v>2173.9130434782605</v>
      </c>
      <c r="AO42" s="60">
        <v>4179.347826086956</v>
      </c>
      <c r="AP42" s="60">
        <v>1887.3043478260868</v>
      </c>
      <c r="AQ42" s="60">
        <v>456.52173913043475</v>
      </c>
      <c r="AR42" s="60">
        <v>5316.304347826087</v>
      </c>
      <c r="AS42" s="60">
        <v>0</v>
      </c>
      <c r="AT42" s="60">
        <v>2831.5217391304345</v>
      </c>
      <c r="AU42" s="60">
        <v>0</v>
      </c>
      <c r="AV42" s="60">
        <v>0</v>
      </c>
      <c r="AW42" s="58"/>
      <c r="AX42" s="59"/>
      <c r="AY42" s="60"/>
      <c r="AZ42" s="97" t="s">
        <v>207</v>
      </c>
      <c r="BA42" s="286">
        <v>95.654357000000005</v>
      </c>
      <c r="BB42" s="286">
        <v>94.767488999999998</v>
      </c>
      <c r="BC42" s="286">
        <v>124.985401</v>
      </c>
      <c r="BD42" s="286">
        <v>113.34167599999999</v>
      </c>
      <c r="BE42" s="286">
        <v>86.630164000000008</v>
      </c>
      <c r="BF42" s="286">
        <v>66.724410000000006</v>
      </c>
      <c r="BG42" s="286">
        <v>27.817505000000001</v>
      </c>
      <c r="BH42" s="286">
        <f>SUMIFS(Plant!$AG$6:$AG$384,Plant!$D$6:$D$384,$C42)/1000000</f>
        <v>18.673808999999999</v>
      </c>
      <c r="BI42" s="58"/>
      <c r="BJ42" s="286">
        <v>0</v>
      </c>
      <c r="BK42" s="286">
        <v>0</v>
      </c>
      <c r="BL42" s="286">
        <v>0</v>
      </c>
      <c r="BM42" s="286">
        <v>0</v>
      </c>
      <c r="BN42" s="286">
        <v>0</v>
      </c>
      <c r="BO42" s="286">
        <v>0</v>
      </c>
      <c r="BP42" s="286">
        <v>0</v>
      </c>
      <c r="BQ42" s="286">
        <f>SUMIFS(Plant!$AG$6:$AG$384,Plant!$D$6:$D$384,$C42,Plant!$F$6:$F$384,"Lignite")/1000000</f>
        <v>0</v>
      </c>
      <c r="BR42" s="58"/>
      <c r="BS42" s="286">
        <v>95.654357000000005</v>
      </c>
      <c r="BT42" s="286">
        <v>94.767488999999998</v>
      </c>
      <c r="BU42" s="286">
        <v>124.985401</v>
      </c>
      <c r="BV42" s="286">
        <v>113.34167599999999</v>
      </c>
      <c r="BW42" s="286">
        <v>86.630164000000008</v>
      </c>
      <c r="BX42" s="286">
        <v>66.724410000000006</v>
      </c>
      <c r="BY42" s="286">
        <v>27.817505000000001</v>
      </c>
      <c r="BZ42" s="286">
        <f>SUMIFS(Plant!$AG$6:$AG$384,Plant!$D$6:$D$384,$C42,Plant!$F$6:$F$384,"Hard coal")/1000000</f>
        <v>18.673808999999999</v>
      </c>
      <c r="CA42" s="61"/>
      <c r="CB42" s="59"/>
      <c r="CC42" s="60"/>
      <c r="CD42" s="97" t="s">
        <v>3675</v>
      </c>
      <c r="CE42" s="104">
        <v>74.638565999999997</v>
      </c>
      <c r="CF42" s="104">
        <v>135.294871</v>
      </c>
      <c r="CG42" s="104">
        <v>3.7118150000000001</v>
      </c>
      <c r="CH42" s="61"/>
      <c r="CI42" s="59"/>
      <c r="CJ42" s="60"/>
      <c r="CK42" s="97" t="s">
        <v>30</v>
      </c>
      <c r="CL42" s="276">
        <v>1583.0920000000003</v>
      </c>
      <c r="CM42" s="277">
        <v>794.42900000000009</v>
      </c>
      <c r="CN42" s="277">
        <v>839.55399999999986</v>
      </c>
      <c r="CO42" s="277">
        <v>372290.81500000006</v>
      </c>
      <c r="CP42" s="278">
        <v>39040.783000000003</v>
      </c>
      <c r="CQ42" s="60"/>
      <c r="CR42" s="292" t="s">
        <v>3773</v>
      </c>
      <c r="CS42" s="226">
        <v>2255000000</v>
      </c>
      <c r="CT42" s="232">
        <v>4316000000</v>
      </c>
    </row>
    <row r="43" spans="1:98" ht="18.75" x14ac:dyDescent="0.35">
      <c r="A43" s="348"/>
      <c r="B43" s="62" t="s">
        <v>36</v>
      </c>
      <c r="C43" s="63"/>
      <c r="D43" s="64"/>
      <c r="E43" s="56"/>
      <c r="F43" s="60"/>
      <c r="G43" s="60"/>
      <c r="H43" s="60"/>
      <c r="I43" s="60"/>
      <c r="J43" s="60"/>
      <c r="K43" s="60"/>
      <c r="L43" s="60"/>
      <c r="M43" s="58"/>
      <c r="N43" s="60"/>
      <c r="O43" s="60"/>
      <c r="P43" s="60"/>
      <c r="Q43" s="60"/>
      <c r="R43" s="60"/>
      <c r="S43" s="60"/>
      <c r="T43" s="60"/>
      <c r="U43" s="60"/>
      <c r="V43" s="60"/>
      <c r="W43" s="60"/>
      <c r="X43" s="60"/>
      <c r="Y43" s="58"/>
      <c r="Z43" s="60"/>
      <c r="AA43" s="60"/>
      <c r="AB43" s="60"/>
      <c r="AC43" s="60"/>
      <c r="AD43" s="60"/>
      <c r="AE43" s="60"/>
      <c r="AF43" s="60"/>
      <c r="AG43" s="60"/>
      <c r="AH43" s="60"/>
      <c r="AI43" s="60"/>
      <c r="AJ43" s="60"/>
      <c r="AK43" s="58"/>
      <c r="AL43" s="60"/>
      <c r="AM43" s="60"/>
      <c r="AN43" s="60"/>
      <c r="AO43" s="60"/>
      <c r="AP43" s="60"/>
      <c r="AQ43" s="60"/>
      <c r="AR43" s="60"/>
      <c r="AS43" s="60"/>
      <c r="AT43" s="60"/>
      <c r="AU43" s="60"/>
      <c r="AV43" s="60"/>
      <c r="AW43" s="58"/>
      <c r="AX43" s="59"/>
      <c r="AY43" s="60"/>
      <c r="AZ43" s="97" t="s">
        <v>207</v>
      </c>
      <c r="BA43" s="60"/>
      <c r="BB43" s="60"/>
      <c r="BC43" s="60"/>
      <c r="BD43" s="60"/>
      <c r="BE43" s="60"/>
      <c r="BF43" s="60"/>
      <c r="BG43" s="60"/>
      <c r="BH43" s="60"/>
      <c r="BI43" s="58"/>
      <c r="BJ43" s="60"/>
      <c r="BK43" s="60"/>
      <c r="BL43" s="60"/>
      <c r="BM43" s="60"/>
      <c r="BN43" s="60"/>
      <c r="BO43" s="60"/>
      <c r="BP43" s="60"/>
      <c r="BQ43" s="60"/>
      <c r="BR43" s="58"/>
      <c r="BS43" s="60"/>
      <c r="BT43" s="60"/>
      <c r="BU43" s="60"/>
      <c r="BV43" s="60"/>
      <c r="BW43" s="60"/>
      <c r="BX43" s="60"/>
      <c r="BY43" s="60"/>
      <c r="BZ43" s="60"/>
      <c r="CA43" s="61"/>
      <c r="CB43" s="59"/>
      <c r="CC43" s="60"/>
      <c r="CD43" s="97" t="s">
        <v>3675</v>
      </c>
      <c r="CE43" s="60"/>
      <c r="CF43" s="60"/>
      <c r="CG43" s="60"/>
      <c r="CH43" s="61"/>
      <c r="CI43" s="59"/>
      <c r="CJ43" s="60"/>
      <c r="CK43" s="97" t="s">
        <v>30</v>
      </c>
      <c r="CL43" s="226"/>
      <c r="CM43" s="80"/>
      <c r="CN43" s="80"/>
      <c r="CO43" s="80"/>
      <c r="CP43" s="232"/>
      <c r="CQ43" s="60"/>
      <c r="CR43" s="292" t="s">
        <v>3773</v>
      </c>
      <c r="CS43" s="226"/>
      <c r="CT43" s="232"/>
    </row>
    <row r="44" spans="1:98" ht="18.75" x14ac:dyDescent="0.35">
      <c r="A44" s="348"/>
      <c r="B44" s="62"/>
      <c r="C44" s="63" t="s">
        <v>59</v>
      </c>
      <c r="D44" s="64" t="s">
        <v>28</v>
      </c>
      <c r="E44" s="56"/>
      <c r="F44" s="60">
        <v>0</v>
      </c>
      <c r="G44" s="60">
        <v>0</v>
      </c>
      <c r="H44" s="60">
        <v>0</v>
      </c>
      <c r="I44" s="60">
        <v>0</v>
      </c>
      <c r="J44" s="60">
        <v>0</v>
      </c>
      <c r="K44" s="60">
        <v>0</v>
      </c>
      <c r="L44" s="60">
        <v>0</v>
      </c>
      <c r="M44" s="58"/>
      <c r="N44" s="100"/>
      <c r="O44" s="100"/>
      <c r="P44" s="100"/>
      <c r="Q44" s="100"/>
      <c r="R44" s="100"/>
      <c r="S44" s="100"/>
      <c r="T44" s="60">
        <v>0</v>
      </c>
      <c r="U44" s="60">
        <v>0</v>
      </c>
      <c r="V44" s="60">
        <v>0</v>
      </c>
      <c r="W44" s="60">
        <v>0</v>
      </c>
      <c r="X44" s="60">
        <v>0</v>
      </c>
      <c r="Y44" s="58"/>
      <c r="Z44" s="100"/>
      <c r="AA44" s="100"/>
      <c r="AB44" s="100"/>
      <c r="AC44" s="100"/>
      <c r="AD44" s="100"/>
      <c r="AE44" s="100"/>
      <c r="AF44" s="60">
        <v>0</v>
      </c>
      <c r="AG44" s="60">
        <v>0</v>
      </c>
      <c r="AH44" s="60">
        <v>0</v>
      </c>
      <c r="AI44" s="60">
        <v>0</v>
      </c>
      <c r="AJ44" s="60">
        <v>0</v>
      </c>
      <c r="AK44" s="58"/>
      <c r="AL44" s="100"/>
      <c r="AM44" s="100"/>
      <c r="AN44" s="100"/>
      <c r="AO44" s="100"/>
      <c r="AP44" s="100"/>
      <c r="AQ44" s="100"/>
      <c r="AR44" s="60">
        <v>0</v>
      </c>
      <c r="AS44" s="60">
        <v>0</v>
      </c>
      <c r="AT44" s="60">
        <v>0</v>
      </c>
      <c r="AU44" s="60">
        <v>0</v>
      </c>
      <c r="AV44" s="60">
        <v>0</v>
      </c>
      <c r="AW44" s="58"/>
      <c r="AX44" s="59"/>
      <c r="AY44" s="60"/>
      <c r="AZ44" s="97" t="s">
        <v>207</v>
      </c>
      <c r="BA44" s="100"/>
      <c r="BB44" s="100"/>
      <c r="BC44" s="100"/>
      <c r="BD44" s="100"/>
      <c r="BE44" s="100"/>
      <c r="BF44" s="100"/>
      <c r="BG44" s="100"/>
      <c r="BH44" s="100"/>
      <c r="BI44" s="58"/>
      <c r="BJ44" s="100"/>
      <c r="BK44" s="100"/>
      <c r="BL44" s="100"/>
      <c r="BM44" s="100"/>
      <c r="BN44" s="100"/>
      <c r="BO44" s="100"/>
      <c r="BP44" s="100"/>
      <c r="BQ44" s="100"/>
      <c r="BR44" s="58"/>
      <c r="BS44" s="100"/>
      <c r="BT44" s="100"/>
      <c r="BU44" s="100"/>
      <c r="BV44" s="100"/>
      <c r="BW44" s="100"/>
      <c r="BX44" s="100"/>
      <c r="BY44" s="100"/>
      <c r="BZ44" s="100"/>
      <c r="CA44" s="61"/>
      <c r="CB44" s="59"/>
      <c r="CC44" s="60"/>
      <c r="CD44" s="97" t="s">
        <v>3675</v>
      </c>
      <c r="CE44" s="100"/>
      <c r="CF44" s="100"/>
      <c r="CG44" s="100"/>
      <c r="CH44" s="61"/>
      <c r="CI44" s="59"/>
      <c r="CJ44" s="60"/>
      <c r="CK44" s="97" t="s">
        <v>30</v>
      </c>
      <c r="CL44" s="100"/>
      <c r="CM44" s="100"/>
      <c r="CN44" s="100"/>
      <c r="CO44" s="100"/>
      <c r="CP44" s="228"/>
      <c r="CQ44" s="60"/>
      <c r="CR44" s="292" t="s">
        <v>3773</v>
      </c>
      <c r="CS44" s="100"/>
      <c r="CT44" s="228"/>
    </row>
    <row r="45" spans="1:98" ht="18.75" x14ac:dyDescent="0.35">
      <c r="A45" s="348"/>
      <c r="B45" s="62"/>
      <c r="C45" s="63" t="s">
        <v>60</v>
      </c>
      <c r="D45" s="64" t="s">
        <v>28</v>
      </c>
      <c r="E45" s="56"/>
      <c r="F45" s="60">
        <v>0</v>
      </c>
      <c r="G45" s="60">
        <v>2073</v>
      </c>
      <c r="H45" s="60">
        <v>2073</v>
      </c>
      <c r="I45" s="60">
        <v>0</v>
      </c>
      <c r="J45" s="60">
        <v>0</v>
      </c>
      <c r="K45" s="60">
        <v>0</v>
      </c>
      <c r="L45" s="60">
        <v>0</v>
      </c>
      <c r="M45" s="58"/>
      <c r="N45" s="100"/>
      <c r="O45" s="100"/>
      <c r="P45" s="100"/>
      <c r="Q45" s="100"/>
      <c r="R45" s="100"/>
      <c r="S45" s="100"/>
      <c r="T45" s="60">
        <v>1773</v>
      </c>
      <c r="U45" s="60">
        <v>2073</v>
      </c>
      <c r="V45" s="60">
        <v>2073</v>
      </c>
      <c r="W45" s="60">
        <v>2073</v>
      </c>
      <c r="X45" s="60">
        <v>2073</v>
      </c>
      <c r="Y45" s="58"/>
      <c r="Z45" s="100"/>
      <c r="AA45" s="100"/>
      <c r="AB45" s="100"/>
      <c r="AC45" s="100"/>
      <c r="AD45" s="100"/>
      <c r="AE45" s="100"/>
      <c r="AF45" s="60">
        <v>300</v>
      </c>
      <c r="AG45" s="60">
        <v>0</v>
      </c>
      <c r="AH45" s="60">
        <v>0</v>
      </c>
      <c r="AI45" s="60">
        <v>0</v>
      </c>
      <c r="AJ45" s="60">
        <v>0</v>
      </c>
      <c r="AK45" s="58"/>
      <c r="AL45" s="100"/>
      <c r="AM45" s="100"/>
      <c r="AN45" s="100"/>
      <c r="AO45" s="100"/>
      <c r="AP45" s="100"/>
      <c r="AQ45" s="100"/>
      <c r="AR45" s="60">
        <v>0</v>
      </c>
      <c r="AS45" s="60">
        <v>0</v>
      </c>
      <c r="AT45" s="60">
        <v>0</v>
      </c>
      <c r="AU45" s="60">
        <v>0</v>
      </c>
      <c r="AV45" s="60">
        <v>0</v>
      </c>
      <c r="AW45" s="58"/>
      <c r="AX45" s="59"/>
      <c r="AY45" s="60"/>
      <c r="AZ45" s="97" t="s">
        <v>207</v>
      </c>
      <c r="BA45" s="100"/>
      <c r="BB45" s="100"/>
      <c r="BC45" s="100"/>
      <c r="BD45" s="100"/>
      <c r="BE45" s="100"/>
      <c r="BF45" s="100"/>
      <c r="BG45" s="100"/>
      <c r="BH45" s="100"/>
      <c r="BI45" s="58"/>
      <c r="BJ45" s="100"/>
      <c r="BK45" s="100"/>
      <c r="BL45" s="100"/>
      <c r="BM45" s="100"/>
      <c r="BN45" s="100"/>
      <c r="BO45" s="100"/>
      <c r="BP45" s="100"/>
      <c r="BQ45" s="100"/>
      <c r="BR45" s="58"/>
      <c r="BS45" s="100"/>
      <c r="BT45" s="100"/>
      <c r="BU45" s="100"/>
      <c r="BV45" s="100"/>
      <c r="BW45" s="100"/>
      <c r="BX45" s="100"/>
      <c r="BY45" s="100"/>
      <c r="BZ45" s="100"/>
      <c r="CA45" s="61"/>
      <c r="CB45" s="59"/>
      <c r="CC45" s="60"/>
      <c r="CD45" s="97" t="s">
        <v>3675</v>
      </c>
      <c r="CE45" s="100"/>
      <c r="CF45" s="100"/>
      <c r="CG45" s="100"/>
      <c r="CH45" s="61"/>
      <c r="CI45" s="59"/>
      <c r="CJ45" s="60"/>
      <c r="CK45" s="97" t="s">
        <v>30</v>
      </c>
      <c r="CL45" s="100"/>
      <c r="CM45" s="100"/>
      <c r="CN45" s="100"/>
      <c r="CO45" s="100"/>
      <c r="CP45" s="228"/>
      <c r="CQ45" s="60"/>
      <c r="CR45" s="292" t="s">
        <v>3773</v>
      </c>
      <c r="CS45" s="100"/>
      <c r="CT45" s="228"/>
    </row>
    <row r="46" spans="1:98" ht="18.75" x14ac:dyDescent="0.35">
      <c r="A46" s="348"/>
      <c r="B46" s="62"/>
      <c r="C46" s="63" t="s">
        <v>61</v>
      </c>
      <c r="D46" s="64" t="s">
        <v>28</v>
      </c>
      <c r="E46" s="56"/>
      <c r="F46" s="60">
        <v>0</v>
      </c>
      <c r="G46" s="60">
        <v>1288</v>
      </c>
      <c r="H46" s="60">
        <v>1288</v>
      </c>
      <c r="I46" s="60">
        <v>0</v>
      </c>
      <c r="J46" s="60">
        <v>0</v>
      </c>
      <c r="K46" s="60">
        <v>0</v>
      </c>
      <c r="L46" s="60">
        <v>190</v>
      </c>
      <c r="M46" s="58"/>
      <c r="N46" s="100"/>
      <c r="O46" s="100"/>
      <c r="P46" s="100"/>
      <c r="Q46" s="100"/>
      <c r="R46" s="100"/>
      <c r="S46" s="100"/>
      <c r="T46" s="60">
        <v>1288</v>
      </c>
      <c r="U46" s="60">
        <v>1288</v>
      </c>
      <c r="V46" s="60">
        <v>1288</v>
      </c>
      <c r="W46" s="60">
        <v>1288</v>
      </c>
      <c r="X46" s="60">
        <v>1288</v>
      </c>
      <c r="Y46" s="58"/>
      <c r="Z46" s="100"/>
      <c r="AA46" s="100"/>
      <c r="AB46" s="100"/>
      <c r="AC46" s="100"/>
      <c r="AD46" s="100"/>
      <c r="AE46" s="100"/>
      <c r="AF46" s="60">
        <v>0</v>
      </c>
      <c r="AG46" s="60">
        <v>0</v>
      </c>
      <c r="AH46" s="60">
        <v>0</v>
      </c>
      <c r="AI46" s="60">
        <v>0</v>
      </c>
      <c r="AJ46" s="60">
        <v>0</v>
      </c>
      <c r="AK46" s="58"/>
      <c r="AL46" s="100"/>
      <c r="AM46" s="100"/>
      <c r="AN46" s="100"/>
      <c r="AO46" s="100"/>
      <c r="AP46" s="100"/>
      <c r="AQ46" s="100"/>
      <c r="AR46" s="60">
        <v>0</v>
      </c>
      <c r="AS46" s="60">
        <v>0</v>
      </c>
      <c r="AT46" s="60">
        <v>0</v>
      </c>
      <c r="AU46" s="60">
        <v>0</v>
      </c>
      <c r="AV46" s="60">
        <v>0</v>
      </c>
      <c r="AW46" s="58"/>
      <c r="AX46" s="59"/>
      <c r="AY46" s="60"/>
      <c r="AZ46" s="97" t="s">
        <v>207</v>
      </c>
      <c r="BA46" s="100"/>
      <c r="BB46" s="100"/>
      <c r="BC46" s="100"/>
      <c r="BD46" s="100"/>
      <c r="BE46" s="100"/>
      <c r="BF46" s="100"/>
      <c r="BG46" s="100"/>
      <c r="BH46" s="100"/>
      <c r="BI46" s="58"/>
      <c r="BJ46" s="100"/>
      <c r="BK46" s="100"/>
      <c r="BL46" s="100"/>
      <c r="BM46" s="100"/>
      <c r="BN46" s="100"/>
      <c r="BO46" s="100"/>
      <c r="BP46" s="100"/>
      <c r="BQ46" s="100"/>
      <c r="BR46" s="58"/>
      <c r="BS46" s="100"/>
      <c r="BT46" s="100"/>
      <c r="BU46" s="100"/>
      <c r="BV46" s="100"/>
      <c r="BW46" s="100"/>
      <c r="BX46" s="100"/>
      <c r="BY46" s="100"/>
      <c r="BZ46" s="100"/>
      <c r="CA46" s="61"/>
      <c r="CB46" s="59"/>
      <c r="CC46" s="60"/>
      <c r="CD46" s="97" t="s">
        <v>3675</v>
      </c>
      <c r="CE46" s="100"/>
      <c r="CF46" s="100"/>
      <c r="CG46" s="100"/>
      <c r="CH46" s="61"/>
      <c r="CI46" s="59"/>
      <c r="CJ46" s="60"/>
      <c r="CK46" s="97" t="s">
        <v>30</v>
      </c>
      <c r="CL46" s="100"/>
      <c r="CM46" s="100"/>
      <c r="CN46" s="100"/>
      <c r="CO46" s="100"/>
      <c r="CP46" s="228"/>
      <c r="CQ46" s="60"/>
      <c r="CR46" s="292" t="s">
        <v>3773</v>
      </c>
      <c r="CS46" s="100"/>
      <c r="CT46" s="228"/>
    </row>
    <row r="47" spans="1:98" ht="18.75" x14ac:dyDescent="0.35">
      <c r="A47" s="348"/>
      <c r="B47" s="62"/>
      <c r="C47" s="63" t="s">
        <v>62</v>
      </c>
      <c r="D47" s="64" t="s">
        <v>28</v>
      </c>
      <c r="E47" s="56"/>
      <c r="F47" s="60">
        <v>0</v>
      </c>
      <c r="G47" s="60">
        <v>800</v>
      </c>
      <c r="H47" s="60">
        <v>800</v>
      </c>
      <c r="I47" s="60">
        <v>0</v>
      </c>
      <c r="J47" s="60">
        <v>0</v>
      </c>
      <c r="K47" s="60">
        <v>0</v>
      </c>
      <c r="L47" s="60">
        <v>0</v>
      </c>
      <c r="M47" s="58"/>
      <c r="N47" s="100"/>
      <c r="O47" s="100"/>
      <c r="P47" s="100"/>
      <c r="Q47" s="100"/>
      <c r="R47" s="100"/>
      <c r="S47" s="100"/>
      <c r="T47" s="60">
        <v>800</v>
      </c>
      <c r="U47" s="60">
        <v>800</v>
      </c>
      <c r="V47" s="60">
        <v>800</v>
      </c>
      <c r="W47" s="60">
        <v>800</v>
      </c>
      <c r="X47" s="60">
        <v>800</v>
      </c>
      <c r="Y47" s="58"/>
      <c r="Z47" s="100"/>
      <c r="AA47" s="100"/>
      <c r="AB47" s="100"/>
      <c r="AC47" s="100"/>
      <c r="AD47" s="100"/>
      <c r="AE47" s="100"/>
      <c r="AF47" s="60">
        <v>0</v>
      </c>
      <c r="AG47" s="60">
        <v>0</v>
      </c>
      <c r="AH47" s="60">
        <v>0</v>
      </c>
      <c r="AI47" s="60">
        <v>0</v>
      </c>
      <c r="AJ47" s="60">
        <v>0</v>
      </c>
      <c r="AK47" s="58"/>
      <c r="AL47" s="100"/>
      <c r="AM47" s="100"/>
      <c r="AN47" s="100"/>
      <c r="AO47" s="100"/>
      <c r="AP47" s="100"/>
      <c r="AQ47" s="100"/>
      <c r="AR47" s="60">
        <v>0</v>
      </c>
      <c r="AS47" s="60">
        <v>0</v>
      </c>
      <c r="AT47" s="60">
        <v>0</v>
      </c>
      <c r="AU47" s="60">
        <v>0</v>
      </c>
      <c r="AV47" s="60">
        <v>0</v>
      </c>
      <c r="AW47" s="58"/>
      <c r="AX47" s="59"/>
      <c r="AY47" s="60"/>
      <c r="AZ47" s="97" t="s">
        <v>207</v>
      </c>
      <c r="BA47" s="100"/>
      <c r="BB47" s="100"/>
      <c r="BC47" s="100"/>
      <c r="BD47" s="100"/>
      <c r="BE47" s="100"/>
      <c r="BF47" s="100"/>
      <c r="BG47" s="100"/>
      <c r="BH47" s="100"/>
      <c r="BI47" s="58"/>
      <c r="BJ47" s="100"/>
      <c r="BK47" s="100"/>
      <c r="BL47" s="100"/>
      <c r="BM47" s="100"/>
      <c r="BN47" s="100"/>
      <c r="BO47" s="100"/>
      <c r="BP47" s="100"/>
      <c r="BQ47" s="100"/>
      <c r="BR47" s="58"/>
      <c r="BS47" s="100"/>
      <c r="BT47" s="100"/>
      <c r="BU47" s="100"/>
      <c r="BV47" s="100"/>
      <c r="BW47" s="100"/>
      <c r="BX47" s="100"/>
      <c r="BY47" s="100"/>
      <c r="BZ47" s="100"/>
      <c r="CA47" s="61"/>
      <c r="CB47" s="59"/>
      <c r="CC47" s="60"/>
      <c r="CD47" s="97" t="s">
        <v>3675</v>
      </c>
      <c r="CE47" s="100"/>
      <c r="CF47" s="100"/>
      <c r="CG47" s="100"/>
      <c r="CH47" s="61"/>
      <c r="CI47" s="59"/>
      <c r="CJ47" s="60"/>
      <c r="CK47" s="97" t="s">
        <v>30</v>
      </c>
      <c r="CL47" s="100"/>
      <c r="CM47" s="100"/>
      <c r="CN47" s="100"/>
      <c r="CO47" s="100"/>
      <c r="CP47" s="228"/>
      <c r="CQ47" s="60"/>
      <c r="CR47" s="292" t="s">
        <v>3773</v>
      </c>
      <c r="CS47" s="100"/>
      <c r="CT47" s="228"/>
    </row>
    <row r="48" spans="1:98" ht="18.75" x14ac:dyDescent="0.35">
      <c r="A48" s="348"/>
      <c r="B48" s="62"/>
      <c r="C48" s="63" t="s">
        <v>63</v>
      </c>
      <c r="D48" s="64" t="s">
        <v>28</v>
      </c>
      <c r="E48" s="56"/>
      <c r="F48" s="60">
        <v>0</v>
      </c>
      <c r="G48" s="60">
        <v>225</v>
      </c>
      <c r="H48" s="60">
        <v>225</v>
      </c>
      <c r="I48" s="60">
        <v>0</v>
      </c>
      <c r="J48" s="60">
        <v>0</v>
      </c>
      <c r="K48" s="60">
        <v>0</v>
      </c>
      <c r="L48" s="60">
        <v>0</v>
      </c>
      <c r="M48" s="58"/>
      <c r="N48" s="100"/>
      <c r="O48" s="100"/>
      <c r="P48" s="100"/>
      <c r="Q48" s="100"/>
      <c r="R48" s="100"/>
      <c r="S48" s="100"/>
      <c r="T48" s="60">
        <v>225</v>
      </c>
      <c r="U48" s="60">
        <v>225</v>
      </c>
      <c r="V48" s="60">
        <v>225</v>
      </c>
      <c r="W48" s="60">
        <v>225</v>
      </c>
      <c r="X48" s="60">
        <v>225</v>
      </c>
      <c r="Y48" s="58"/>
      <c r="Z48" s="100"/>
      <c r="AA48" s="100"/>
      <c r="AB48" s="100"/>
      <c r="AC48" s="100"/>
      <c r="AD48" s="100"/>
      <c r="AE48" s="100"/>
      <c r="AF48" s="60">
        <v>0</v>
      </c>
      <c r="AG48" s="60">
        <v>0</v>
      </c>
      <c r="AH48" s="60">
        <v>0</v>
      </c>
      <c r="AI48" s="60">
        <v>0</v>
      </c>
      <c r="AJ48" s="60">
        <v>0</v>
      </c>
      <c r="AK48" s="58"/>
      <c r="AL48" s="100"/>
      <c r="AM48" s="100"/>
      <c r="AN48" s="100"/>
      <c r="AO48" s="100"/>
      <c r="AP48" s="100"/>
      <c r="AQ48" s="100"/>
      <c r="AR48" s="60">
        <v>0</v>
      </c>
      <c r="AS48" s="60">
        <v>0</v>
      </c>
      <c r="AT48" s="60">
        <v>0</v>
      </c>
      <c r="AU48" s="60">
        <v>0</v>
      </c>
      <c r="AV48" s="60">
        <v>0</v>
      </c>
      <c r="AW48" s="58"/>
      <c r="AX48" s="59"/>
      <c r="AY48" s="60"/>
      <c r="AZ48" s="97" t="s">
        <v>207</v>
      </c>
      <c r="BA48" s="100"/>
      <c r="BB48" s="100"/>
      <c r="BC48" s="100"/>
      <c r="BD48" s="100"/>
      <c r="BE48" s="100"/>
      <c r="BF48" s="100"/>
      <c r="BG48" s="100"/>
      <c r="BH48" s="100"/>
      <c r="BI48" s="58"/>
      <c r="BJ48" s="100"/>
      <c r="BK48" s="100"/>
      <c r="BL48" s="100"/>
      <c r="BM48" s="100"/>
      <c r="BN48" s="100"/>
      <c r="BO48" s="100"/>
      <c r="BP48" s="100"/>
      <c r="BQ48" s="100"/>
      <c r="BR48" s="58"/>
      <c r="BS48" s="100"/>
      <c r="BT48" s="100"/>
      <c r="BU48" s="100"/>
      <c r="BV48" s="100"/>
      <c r="BW48" s="100"/>
      <c r="BX48" s="100"/>
      <c r="BY48" s="100"/>
      <c r="BZ48" s="100"/>
      <c r="CA48" s="61"/>
      <c r="CB48" s="59"/>
      <c r="CC48" s="60"/>
      <c r="CD48" s="97" t="s">
        <v>3675</v>
      </c>
      <c r="CE48" s="100"/>
      <c r="CF48" s="100"/>
      <c r="CG48" s="100"/>
      <c r="CH48" s="61"/>
      <c r="CI48" s="59"/>
      <c r="CJ48" s="60"/>
      <c r="CK48" s="97" t="s">
        <v>30</v>
      </c>
      <c r="CL48" s="100"/>
      <c r="CM48" s="100"/>
      <c r="CN48" s="100"/>
      <c r="CO48" s="100"/>
      <c r="CP48" s="228"/>
      <c r="CQ48" s="60"/>
      <c r="CR48" s="292" t="s">
        <v>3773</v>
      </c>
      <c r="CS48" s="100"/>
      <c r="CT48" s="228"/>
    </row>
    <row r="49" spans="1:98" ht="18.75" x14ac:dyDescent="0.35">
      <c r="A49" s="348"/>
      <c r="B49" s="62"/>
      <c r="C49" s="63" t="s">
        <v>64</v>
      </c>
      <c r="D49" s="64" t="s">
        <v>28</v>
      </c>
      <c r="E49" s="56"/>
      <c r="F49" s="60">
        <v>0</v>
      </c>
      <c r="G49" s="60">
        <v>4401</v>
      </c>
      <c r="H49" s="60">
        <v>4401</v>
      </c>
      <c r="I49" s="60">
        <v>0</v>
      </c>
      <c r="J49" s="60">
        <v>0</v>
      </c>
      <c r="K49" s="60">
        <v>0</v>
      </c>
      <c r="L49" s="60">
        <v>32</v>
      </c>
      <c r="M49" s="58"/>
      <c r="N49" s="100"/>
      <c r="O49" s="100"/>
      <c r="P49" s="100"/>
      <c r="Q49" s="100"/>
      <c r="R49" s="100"/>
      <c r="S49" s="100"/>
      <c r="T49" s="60">
        <v>4401</v>
      </c>
      <c r="U49" s="60">
        <v>4401</v>
      </c>
      <c r="V49" s="60">
        <v>4401</v>
      </c>
      <c r="W49" s="60">
        <v>4401</v>
      </c>
      <c r="X49" s="60">
        <v>4401</v>
      </c>
      <c r="Y49" s="58"/>
      <c r="Z49" s="100"/>
      <c r="AA49" s="100"/>
      <c r="AB49" s="100"/>
      <c r="AC49" s="100"/>
      <c r="AD49" s="100"/>
      <c r="AE49" s="100"/>
      <c r="AF49" s="60">
        <v>0</v>
      </c>
      <c r="AG49" s="60">
        <v>0</v>
      </c>
      <c r="AH49" s="60">
        <v>0</v>
      </c>
      <c r="AI49" s="60">
        <v>0</v>
      </c>
      <c r="AJ49" s="60">
        <v>0</v>
      </c>
      <c r="AK49" s="58"/>
      <c r="AL49" s="100"/>
      <c r="AM49" s="100"/>
      <c r="AN49" s="100"/>
      <c r="AO49" s="100"/>
      <c r="AP49" s="100"/>
      <c r="AQ49" s="100"/>
      <c r="AR49" s="60">
        <v>0</v>
      </c>
      <c r="AS49" s="60">
        <v>0</v>
      </c>
      <c r="AT49" s="60">
        <v>0</v>
      </c>
      <c r="AU49" s="60">
        <v>0</v>
      </c>
      <c r="AV49" s="60">
        <v>0</v>
      </c>
      <c r="AW49" s="58"/>
      <c r="AX49" s="59"/>
      <c r="AY49" s="60"/>
      <c r="AZ49" s="97" t="s">
        <v>207</v>
      </c>
      <c r="BA49" s="100"/>
      <c r="BB49" s="100"/>
      <c r="BC49" s="100"/>
      <c r="BD49" s="100"/>
      <c r="BE49" s="100"/>
      <c r="BF49" s="100"/>
      <c r="BG49" s="100"/>
      <c r="BH49" s="100"/>
      <c r="BI49" s="58"/>
      <c r="BJ49" s="100"/>
      <c r="BK49" s="100"/>
      <c r="BL49" s="100"/>
      <c r="BM49" s="100"/>
      <c r="BN49" s="100"/>
      <c r="BO49" s="100"/>
      <c r="BP49" s="100"/>
      <c r="BQ49" s="100"/>
      <c r="BR49" s="58"/>
      <c r="BS49" s="100"/>
      <c r="BT49" s="100"/>
      <c r="BU49" s="100"/>
      <c r="BV49" s="100"/>
      <c r="BW49" s="100"/>
      <c r="BX49" s="100"/>
      <c r="BY49" s="100"/>
      <c r="BZ49" s="100"/>
      <c r="CA49" s="61"/>
      <c r="CB49" s="59"/>
      <c r="CC49" s="60"/>
      <c r="CD49" s="97" t="s">
        <v>3675</v>
      </c>
      <c r="CE49" s="100"/>
      <c r="CF49" s="100"/>
      <c r="CG49" s="100"/>
      <c r="CH49" s="61"/>
      <c r="CI49" s="59"/>
      <c r="CJ49" s="60"/>
      <c r="CK49" s="97" t="s">
        <v>30</v>
      </c>
      <c r="CL49" s="100"/>
      <c r="CM49" s="100"/>
      <c r="CN49" s="100"/>
      <c r="CO49" s="100"/>
      <c r="CP49" s="228"/>
      <c r="CQ49" s="60"/>
      <c r="CR49" s="292" t="s">
        <v>3773</v>
      </c>
      <c r="CS49" s="100"/>
      <c r="CT49" s="228"/>
    </row>
    <row r="50" spans="1:98" x14ac:dyDescent="0.25">
      <c r="A50" s="348"/>
      <c r="B50" s="62" t="s">
        <v>35</v>
      </c>
      <c r="C50" s="63"/>
      <c r="D50" s="64" t="s">
        <v>28</v>
      </c>
      <c r="E50" s="56"/>
      <c r="F50" s="60"/>
      <c r="G50" s="60"/>
      <c r="H50" s="60"/>
      <c r="I50" s="60"/>
      <c r="J50" s="60"/>
      <c r="K50" s="60"/>
      <c r="L50" s="60"/>
      <c r="M50" s="58"/>
      <c r="N50" s="60"/>
      <c r="O50" s="60"/>
      <c r="P50" s="60"/>
      <c r="Q50" s="60"/>
      <c r="R50" s="60"/>
      <c r="S50" s="60"/>
      <c r="T50" s="60"/>
      <c r="U50" s="60"/>
      <c r="V50" s="60"/>
      <c r="W50" s="60"/>
      <c r="X50" s="60"/>
      <c r="Y50" s="58"/>
      <c r="Z50" s="60"/>
      <c r="AA50" s="60"/>
      <c r="AB50" s="60"/>
      <c r="AC50" s="60"/>
      <c r="AD50" s="60"/>
      <c r="AE50" s="60"/>
      <c r="AF50" s="60"/>
      <c r="AG50" s="60"/>
      <c r="AH50" s="60"/>
      <c r="AI50" s="60"/>
      <c r="AJ50" s="60"/>
      <c r="AK50" s="58"/>
      <c r="AL50" s="60"/>
      <c r="AM50" s="60"/>
      <c r="AN50" s="60"/>
      <c r="AO50" s="60"/>
      <c r="AP50" s="60"/>
      <c r="AQ50" s="60"/>
      <c r="AR50" s="60"/>
      <c r="AS50" s="60"/>
      <c r="AT50" s="60"/>
      <c r="AU50" s="60"/>
      <c r="AV50" s="60"/>
      <c r="AW50" s="58"/>
      <c r="AX50" s="59"/>
      <c r="AY50" s="60"/>
      <c r="AZ50" s="97" t="s">
        <v>207</v>
      </c>
      <c r="BA50" s="60"/>
      <c r="BB50" s="60"/>
      <c r="BC50" s="60"/>
      <c r="BD50" s="60"/>
      <c r="BE50" s="60"/>
      <c r="BF50" s="60"/>
      <c r="BG50" s="60"/>
      <c r="BH50" s="60"/>
      <c r="BI50" s="58"/>
      <c r="BJ50" s="60"/>
      <c r="BK50" s="60"/>
      <c r="BL50" s="60"/>
      <c r="BM50" s="60"/>
      <c r="BN50" s="60"/>
      <c r="BO50" s="60"/>
      <c r="BP50" s="60"/>
      <c r="BQ50" s="60"/>
      <c r="BR50" s="58"/>
      <c r="BS50" s="60"/>
      <c r="BT50" s="60"/>
      <c r="BU50" s="60"/>
      <c r="BV50" s="60"/>
      <c r="BW50" s="60"/>
      <c r="BX50" s="60"/>
      <c r="BY50" s="60"/>
      <c r="BZ50" s="60"/>
      <c r="CA50" s="61"/>
      <c r="CB50" s="59"/>
      <c r="CC50" s="60"/>
      <c r="CD50" s="97" t="s">
        <v>3675</v>
      </c>
      <c r="CE50" s="60"/>
      <c r="CF50" s="60"/>
      <c r="CG50" s="60"/>
      <c r="CH50" s="61"/>
      <c r="CI50" s="59"/>
      <c r="CJ50" s="60"/>
      <c r="CK50" s="97" t="s">
        <v>30</v>
      </c>
      <c r="CL50" s="60"/>
      <c r="CM50" s="60"/>
      <c r="CN50" s="60"/>
      <c r="CO50" s="60"/>
      <c r="CP50" s="65"/>
      <c r="CQ50" s="60"/>
      <c r="CR50" s="292"/>
      <c r="CS50" s="60"/>
      <c r="CT50" s="65"/>
    </row>
    <row r="51" spans="1:98" ht="19.5" thickBot="1" x14ac:dyDescent="0.4">
      <c r="A51" s="348"/>
      <c r="B51" s="66"/>
      <c r="C51" s="67" t="s">
        <v>35</v>
      </c>
      <c r="D51" s="68" t="s">
        <v>28</v>
      </c>
      <c r="E51" s="56"/>
      <c r="F51" s="69">
        <v>1155.2173913043478</v>
      </c>
      <c r="G51" s="69">
        <v>19536.80869565218</v>
      </c>
      <c r="H51" s="69">
        <v>10081.57826086957</v>
      </c>
      <c r="I51" s="69">
        <v>9455.2304347826084</v>
      </c>
      <c r="J51" s="69">
        <v>0</v>
      </c>
      <c r="K51" s="69">
        <v>0</v>
      </c>
      <c r="L51" s="69">
        <v>0</v>
      </c>
      <c r="M51" s="58"/>
      <c r="N51" s="101"/>
      <c r="O51" s="101"/>
      <c r="P51" s="101"/>
      <c r="Q51" s="101"/>
      <c r="R51" s="101"/>
      <c r="S51" s="101"/>
      <c r="T51" s="69">
        <v>16266.808695652182</v>
      </c>
      <c r="U51" s="69">
        <v>18216.808695652184</v>
      </c>
      <c r="V51" s="69">
        <v>19536.80869565218</v>
      </c>
      <c r="W51" s="69">
        <v>20692.026086956528</v>
      </c>
      <c r="X51" s="69">
        <v>20692.026086956528</v>
      </c>
      <c r="Y51" s="58"/>
      <c r="Z51" s="101"/>
      <c r="AA51" s="101"/>
      <c r="AB51" s="101"/>
      <c r="AC51" s="101"/>
      <c r="AD51" s="101"/>
      <c r="AE51" s="101"/>
      <c r="AF51" s="69">
        <v>1950</v>
      </c>
      <c r="AG51" s="69">
        <v>1320</v>
      </c>
      <c r="AH51" s="69">
        <v>1155.2173913043478</v>
      </c>
      <c r="AI51" s="69">
        <v>0</v>
      </c>
      <c r="AJ51" s="69">
        <v>0</v>
      </c>
      <c r="AK51" s="58"/>
      <c r="AL51" s="101"/>
      <c r="AM51" s="101"/>
      <c r="AN51" s="101"/>
      <c r="AO51" s="101"/>
      <c r="AP51" s="101"/>
      <c r="AQ51" s="101"/>
      <c r="AR51" s="69">
        <v>0</v>
      </c>
      <c r="AS51" s="69">
        <v>0</v>
      </c>
      <c r="AT51" s="69">
        <v>0</v>
      </c>
      <c r="AU51" s="69">
        <v>0</v>
      </c>
      <c r="AV51" s="69">
        <v>0</v>
      </c>
      <c r="AW51" s="58"/>
      <c r="AX51" s="59"/>
      <c r="AY51" s="60"/>
      <c r="AZ51" s="98" t="s">
        <v>207</v>
      </c>
      <c r="BA51" s="101"/>
      <c r="BB51" s="101"/>
      <c r="BC51" s="101"/>
      <c r="BD51" s="101"/>
      <c r="BE51" s="101"/>
      <c r="BF51" s="101"/>
      <c r="BG51" s="101"/>
      <c r="BH51" s="101"/>
      <c r="BI51" s="58"/>
      <c r="BJ51" s="101"/>
      <c r="BK51" s="101"/>
      <c r="BL51" s="101"/>
      <c r="BM51" s="101"/>
      <c r="BN51" s="101"/>
      <c r="BO51" s="101"/>
      <c r="BP51" s="101"/>
      <c r="BQ51" s="101"/>
      <c r="BR51" s="58"/>
      <c r="BS51" s="101"/>
      <c r="BT51" s="101"/>
      <c r="BU51" s="101"/>
      <c r="BV51" s="101"/>
      <c r="BW51" s="101"/>
      <c r="BX51" s="101"/>
      <c r="BY51" s="101"/>
      <c r="BZ51" s="101"/>
      <c r="CA51" s="61"/>
      <c r="CB51" s="59"/>
      <c r="CC51" s="60"/>
      <c r="CD51" s="98" t="s">
        <v>3675</v>
      </c>
      <c r="CE51" s="101"/>
      <c r="CF51" s="101"/>
      <c r="CG51" s="101"/>
      <c r="CH51" s="61"/>
      <c r="CI51" s="59"/>
      <c r="CJ51" s="60"/>
      <c r="CK51" s="98" t="s">
        <v>30</v>
      </c>
      <c r="CL51" s="101"/>
      <c r="CM51" s="101"/>
      <c r="CN51" s="101"/>
      <c r="CO51" s="101"/>
      <c r="CP51" s="229"/>
      <c r="CQ51" s="60"/>
      <c r="CR51" s="293" t="s">
        <v>3773</v>
      </c>
      <c r="CS51" s="101"/>
      <c r="CT51" s="229"/>
    </row>
    <row r="52" spans="1:98" x14ac:dyDescent="0.25">
      <c r="A52" s="348"/>
      <c r="F52" s="70"/>
      <c r="G52" s="70"/>
      <c r="H52" s="70"/>
      <c r="I52" s="70"/>
      <c r="J52" s="70"/>
      <c r="K52" s="70"/>
      <c r="L52" s="70"/>
      <c r="M52" s="70"/>
      <c r="N52" s="70"/>
      <c r="O52" s="70"/>
      <c r="P52" s="70"/>
      <c r="Q52" s="70"/>
      <c r="R52" s="70"/>
      <c r="S52" s="70"/>
      <c r="T52" s="70"/>
      <c r="U52" s="70"/>
      <c r="V52" s="70"/>
      <c r="W52" s="70"/>
      <c r="X52" s="70"/>
      <c r="Y52" s="70"/>
      <c r="Z52" s="70"/>
      <c r="AA52" s="70"/>
      <c r="AB52" s="70"/>
      <c r="AC52" s="70"/>
      <c r="AD52" s="70"/>
      <c r="AE52" s="60"/>
      <c r="AF52" s="60"/>
      <c r="AG52" s="70"/>
      <c r="AH52" s="70"/>
      <c r="AI52" s="70"/>
      <c r="AJ52" s="70"/>
      <c r="AK52" s="70"/>
      <c r="AL52" s="70"/>
      <c r="AM52" s="70"/>
      <c r="AN52" s="70"/>
      <c r="AO52" s="70"/>
      <c r="AP52" s="70"/>
      <c r="AQ52" s="60"/>
      <c r="AR52" s="60"/>
      <c r="AS52" s="70"/>
      <c r="AT52" s="70"/>
      <c r="AU52" s="70"/>
      <c r="AV52" s="70"/>
      <c r="AW52" s="70"/>
      <c r="AX52" s="59"/>
      <c r="AY52" s="60"/>
      <c r="AZ52" s="71" t="s">
        <v>205</v>
      </c>
      <c r="BA52" s="70"/>
      <c r="BB52" s="70"/>
      <c r="BC52" s="70"/>
      <c r="BD52" s="70"/>
      <c r="BE52" s="70"/>
      <c r="BF52" s="70"/>
      <c r="BG52" s="70"/>
      <c r="BH52" s="70"/>
      <c r="BI52" s="70"/>
      <c r="BJ52" s="70"/>
      <c r="BK52" s="70"/>
      <c r="BL52" s="70"/>
      <c r="BM52" s="70"/>
      <c r="BN52" s="70"/>
      <c r="BO52" s="70"/>
      <c r="BP52" s="70"/>
      <c r="BQ52" s="70"/>
      <c r="BR52" s="70"/>
      <c r="BS52" s="70"/>
      <c r="BT52" s="70"/>
      <c r="BU52" s="70"/>
      <c r="BV52" s="70"/>
      <c r="BW52" s="70"/>
      <c r="BX52" s="70"/>
      <c r="BY52" s="70"/>
      <c r="BZ52" s="70"/>
      <c r="CA52" s="72"/>
      <c r="CB52" s="59"/>
      <c r="CC52" s="60"/>
      <c r="CD52" s="71"/>
      <c r="CE52" s="70"/>
      <c r="CF52" s="70"/>
      <c r="CG52" s="70"/>
      <c r="CH52" s="72"/>
      <c r="CI52" s="59"/>
      <c r="CJ52" s="60"/>
      <c r="CK52" s="71" t="s">
        <v>205</v>
      </c>
      <c r="CL52" s="70"/>
      <c r="CM52" s="70"/>
      <c r="CN52" s="70"/>
      <c r="CO52" s="70"/>
      <c r="CP52" s="70"/>
      <c r="CQ52" s="60"/>
      <c r="CR52" s="71" t="s">
        <v>205</v>
      </c>
      <c r="CS52" s="70"/>
      <c r="CT52" s="70"/>
    </row>
    <row r="53" spans="1:98" ht="19.5" thickBot="1" x14ac:dyDescent="0.35">
      <c r="A53" s="348"/>
      <c r="B53" s="73" t="s">
        <v>4024</v>
      </c>
      <c r="C53" s="74"/>
      <c r="D53" s="75"/>
      <c r="E53" s="76"/>
      <c r="F53" s="42"/>
      <c r="G53" s="42"/>
      <c r="H53" s="42"/>
      <c r="I53" s="42"/>
      <c r="J53" s="42"/>
      <c r="K53" s="42"/>
      <c r="L53" s="42"/>
      <c r="M53" s="42"/>
      <c r="N53" s="42"/>
      <c r="O53" s="42"/>
      <c r="P53" s="42"/>
      <c r="Q53" s="42"/>
      <c r="R53" s="42"/>
      <c r="S53" s="42"/>
      <c r="T53" s="42"/>
      <c r="U53" s="42"/>
      <c r="V53" s="42"/>
      <c r="W53" s="42"/>
      <c r="X53" s="42"/>
      <c r="Y53" s="42"/>
      <c r="Z53" s="42"/>
      <c r="AA53" s="42"/>
      <c r="AB53" s="42"/>
      <c r="AC53" s="42"/>
      <c r="AD53" s="42"/>
      <c r="AE53" s="77"/>
      <c r="AF53" s="77"/>
      <c r="AG53" s="42"/>
      <c r="AH53" s="42"/>
      <c r="AI53" s="42"/>
      <c r="AJ53" s="42"/>
      <c r="AK53" s="42"/>
      <c r="AL53" s="42"/>
      <c r="AM53" s="42"/>
      <c r="AN53" s="42"/>
      <c r="AO53" s="42"/>
      <c r="AP53" s="42"/>
      <c r="AQ53" s="77"/>
      <c r="AR53" s="77"/>
      <c r="AS53" s="42"/>
      <c r="AT53" s="42"/>
      <c r="AU53" s="42"/>
      <c r="AV53" s="42"/>
      <c r="AW53" s="42"/>
      <c r="AX53" s="43"/>
      <c r="AY53" s="77"/>
      <c r="AZ53" s="78" t="s">
        <v>205</v>
      </c>
      <c r="BA53" s="42"/>
      <c r="BB53" s="42"/>
      <c r="BC53" s="42"/>
      <c r="BD53" s="42"/>
      <c r="BE53" s="42"/>
      <c r="BF53" s="42"/>
      <c r="BG53" s="42"/>
      <c r="BH53" s="42"/>
      <c r="BI53" s="42"/>
      <c r="BJ53" s="42"/>
      <c r="BK53" s="42"/>
      <c r="BL53" s="42"/>
      <c r="BM53" s="42"/>
      <c r="BN53" s="42"/>
      <c r="BO53" s="42"/>
      <c r="BP53" s="42"/>
      <c r="BQ53" s="42"/>
      <c r="BR53" s="42"/>
      <c r="BS53" s="42"/>
      <c r="BT53" s="42"/>
      <c r="BU53" s="42"/>
      <c r="BV53" s="42"/>
      <c r="BW53" s="42"/>
      <c r="BX53" s="42"/>
      <c r="BY53" s="42"/>
      <c r="BZ53" s="42"/>
      <c r="CA53" s="79"/>
      <c r="CB53" s="43"/>
      <c r="CC53" s="77"/>
      <c r="CD53" s="78"/>
      <c r="CE53" s="42"/>
      <c r="CF53" s="42"/>
      <c r="CG53" s="42"/>
      <c r="CH53" s="79"/>
      <c r="CI53" s="43"/>
      <c r="CJ53" s="77"/>
      <c r="CK53" s="78" t="s">
        <v>205</v>
      </c>
      <c r="CL53" s="42"/>
      <c r="CM53" s="42"/>
      <c r="CN53" s="42"/>
      <c r="CO53" s="42"/>
      <c r="CP53" s="42"/>
      <c r="CQ53" s="77"/>
      <c r="CR53" s="78" t="s">
        <v>205</v>
      </c>
      <c r="CS53" s="42"/>
      <c r="CT53" s="42"/>
    </row>
    <row r="54" spans="1:98" ht="18.75" x14ac:dyDescent="0.35">
      <c r="A54" s="348"/>
      <c r="B54" s="53"/>
      <c r="C54" s="54" t="s">
        <v>65</v>
      </c>
      <c r="D54" s="55" t="s">
        <v>28</v>
      </c>
      <c r="E54" s="56"/>
      <c r="F54" s="57">
        <v>0</v>
      </c>
      <c r="G54" s="57">
        <v>20258.804347826084</v>
      </c>
      <c r="H54" s="57">
        <v>10894.086956521738</v>
      </c>
      <c r="I54" s="57">
        <v>9364.7173913043462</v>
      </c>
      <c r="J54" s="57">
        <v>1582</v>
      </c>
      <c r="K54" s="57">
        <v>735</v>
      </c>
      <c r="L54" s="57">
        <v>8473.717391304348</v>
      </c>
      <c r="M54" s="58"/>
      <c r="N54" s="57">
        <v>22242.391304347824</v>
      </c>
      <c r="O54" s="57">
        <v>22242.391304347824</v>
      </c>
      <c r="P54" s="57">
        <v>20517.391304347824</v>
      </c>
      <c r="Q54" s="57">
        <v>21009.782608695648</v>
      </c>
      <c r="R54" s="57">
        <v>18835.869565217388</v>
      </c>
      <c r="S54" s="57">
        <v>19655.869565217388</v>
      </c>
      <c r="T54" s="57">
        <v>20993.804347826084</v>
      </c>
      <c r="U54" s="57">
        <v>20688.804347826084</v>
      </c>
      <c r="V54" s="57">
        <v>20258.804347826084</v>
      </c>
      <c r="W54" s="57">
        <v>20258.804347826084</v>
      </c>
      <c r="X54" s="57">
        <v>20258.804347826084</v>
      </c>
      <c r="Y54" s="58"/>
      <c r="Z54" s="57">
        <v>0</v>
      </c>
      <c r="AA54" s="57">
        <v>0</v>
      </c>
      <c r="AB54" s="57">
        <v>2200</v>
      </c>
      <c r="AC54" s="57">
        <v>0</v>
      </c>
      <c r="AD54" s="57">
        <v>820</v>
      </c>
      <c r="AE54" s="57">
        <v>3470.1304347826081</v>
      </c>
      <c r="AF54" s="57">
        <v>0</v>
      </c>
      <c r="AG54" s="57">
        <v>0</v>
      </c>
      <c r="AH54" s="57">
        <v>0</v>
      </c>
      <c r="AI54" s="57">
        <v>0</v>
      </c>
      <c r="AJ54" s="57">
        <v>0</v>
      </c>
      <c r="AK54" s="58"/>
      <c r="AL54" s="57">
        <v>0</v>
      </c>
      <c r="AM54" s="57">
        <v>1724.9999999999995</v>
      </c>
      <c r="AN54" s="57">
        <v>1707.6086956521738</v>
      </c>
      <c r="AO54" s="57">
        <v>2173.9130434782605</v>
      </c>
      <c r="AP54" s="57">
        <v>0</v>
      </c>
      <c r="AQ54" s="57">
        <v>2132.195652173913</v>
      </c>
      <c r="AR54" s="57">
        <v>305</v>
      </c>
      <c r="AS54" s="57">
        <v>430</v>
      </c>
      <c r="AT54" s="57">
        <v>0</v>
      </c>
      <c r="AU54" s="57">
        <v>0</v>
      </c>
      <c r="AV54" s="57">
        <v>0</v>
      </c>
      <c r="AW54" s="58"/>
      <c r="AX54" s="59"/>
      <c r="AY54" s="60"/>
      <c r="AZ54" s="96" t="s">
        <v>207</v>
      </c>
      <c r="BA54" s="287">
        <v>121.757097</v>
      </c>
      <c r="BB54" s="287">
        <v>121.100239</v>
      </c>
      <c r="BC54" s="287">
        <v>136.718784</v>
      </c>
      <c r="BD54" s="287">
        <v>129.218424</v>
      </c>
      <c r="BE54" s="287">
        <v>125.44886199999999</v>
      </c>
      <c r="BF54" s="287">
        <v>129.58450099999999</v>
      </c>
      <c r="BG54" s="287">
        <v>124.62933600000001</v>
      </c>
      <c r="BH54" s="287">
        <f>SUMIFS(Plant!$AG$6:$AG$384,Plant!$G$6:$G$384,$C54)/1000000</f>
        <v>111.280405</v>
      </c>
      <c r="BI54" s="103"/>
      <c r="BJ54" s="287">
        <v>89.132038999999992</v>
      </c>
      <c r="BK54" s="287">
        <v>93.474907999999999</v>
      </c>
      <c r="BL54" s="287">
        <v>99.073445000000007</v>
      </c>
      <c r="BM54" s="287">
        <v>96.263614999999987</v>
      </c>
      <c r="BN54" s="287">
        <v>91.304335000000009</v>
      </c>
      <c r="BO54" s="287">
        <v>92.272707000000011</v>
      </c>
      <c r="BP54" s="287">
        <v>87.737827999999993</v>
      </c>
      <c r="BQ54" s="287">
        <f>SUMIFS(Plant!$AG$6:$AG$384,Plant!$G$6:$G$384,$C54,Plant!$F$6:$F$384,"Lignite")/1000000</f>
        <v>82.986734999999996</v>
      </c>
      <c r="BR54" s="103"/>
      <c r="BS54" s="287">
        <v>32.625058000000003</v>
      </c>
      <c r="BT54" s="287">
        <v>27.625330999999999</v>
      </c>
      <c r="BU54" s="287">
        <v>37.645339</v>
      </c>
      <c r="BV54" s="287">
        <v>32.954808999999997</v>
      </c>
      <c r="BW54" s="287">
        <v>34.144527000000004</v>
      </c>
      <c r="BX54" s="287">
        <v>37.311793999999999</v>
      </c>
      <c r="BY54" s="287">
        <v>36.891508000000002</v>
      </c>
      <c r="BZ54" s="287">
        <f>SUMIFS(Plant!$AG$6:$AG$384,Plant!$G$6:$G$384,$C54,Plant!$F$6:$F$384,"Hard coal")/1000000</f>
        <v>28.293669999999999</v>
      </c>
      <c r="CA54" s="61"/>
      <c r="CB54" s="59"/>
      <c r="CC54" s="60"/>
      <c r="CD54" s="96" t="s">
        <v>3675</v>
      </c>
      <c r="CE54" s="57">
        <v>44.080345000000001</v>
      </c>
      <c r="CF54" s="57">
        <v>105.952316</v>
      </c>
      <c r="CG54" s="57">
        <v>2.5596260000000002</v>
      </c>
      <c r="CH54" s="61"/>
      <c r="CI54" s="59"/>
      <c r="CJ54" s="60"/>
      <c r="CK54" s="96" t="s">
        <v>30</v>
      </c>
      <c r="CL54" s="282">
        <v>1854.6719999999996</v>
      </c>
      <c r="CM54" s="282">
        <v>814.88699999999994</v>
      </c>
      <c r="CN54" s="282">
        <v>877.46300000000008</v>
      </c>
      <c r="CO54" s="282">
        <v>519469.24299999996</v>
      </c>
      <c r="CP54" s="284">
        <v>37138.69</v>
      </c>
      <c r="CQ54" s="60"/>
      <c r="CR54" s="291" t="s">
        <v>3773</v>
      </c>
      <c r="CS54" s="230">
        <v>2633000000</v>
      </c>
      <c r="CT54" s="231">
        <v>5047000000</v>
      </c>
    </row>
    <row r="55" spans="1:98" ht="18.75" x14ac:dyDescent="0.35">
      <c r="A55" s="348"/>
      <c r="B55" s="62"/>
      <c r="C55" s="63" t="s">
        <v>66</v>
      </c>
      <c r="D55" s="64" t="s">
        <v>28</v>
      </c>
      <c r="E55" s="56"/>
      <c r="F55" s="60">
        <v>0</v>
      </c>
      <c r="G55" s="60">
        <v>6936</v>
      </c>
      <c r="H55" s="60">
        <v>0</v>
      </c>
      <c r="I55" s="60">
        <v>6936</v>
      </c>
      <c r="J55" s="60">
        <v>0</v>
      </c>
      <c r="K55" s="60">
        <v>155</v>
      </c>
      <c r="L55" s="60">
        <v>435</v>
      </c>
      <c r="M55" s="58"/>
      <c r="N55" s="60">
        <v>6051</v>
      </c>
      <c r="O55" s="60">
        <v>7371</v>
      </c>
      <c r="P55" s="60">
        <v>7371</v>
      </c>
      <c r="Q55" s="60">
        <v>7371</v>
      </c>
      <c r="R55" s="60">
        <v>7371</v>
      </c>
      <c r="S55" s="60">
        <v>7231</v>
      </c>
      <c r="T55" s="60">
        <v>7091</v>
      </c>
      <c r="U55" s="60">
        <v>7091</v>
      </c>
      <c r="V55" s="60">
        <v>6936</v>
      </c>
      <c r="W55" s="60">
        <v>6936</v>
      </c>
      <c r="X55" s="60">
        <v>6936</v>
      </c>
      <c r="Y55" s="58"/>
      <c r="Z55" s="60">
        <v>1320</v>
      </c>
      <c r="AA55" s="60">
        <v>0</v>
      </c>
      <c r="AB55" s="60">
        <v>0</v>
      </c>
      <c r="AC55" s="60">
        <v>0</v>
      </c>
      <c r="AD55" s="60">
        <v>0</v>
      </c>
      <c r="AE55" s="60">
        <v>0</v>
      </c>
      <c r="AF55" s="60">
        <v>0</v>
      </c>
      <c r="AG55" s="60">
        <v>0</v>
      </c>
      <c r="AH55" s="60">
        <v>0</v>
      </c>
      <c r="AI55" s="60">
        <v>0</v>
      </c>
      <c r="AJ55" s="60">
        <v>0</v>
      </c>
      <c r="AK55" s="58"/>
      <c r="AL55" s="60">
        <v>0</v>
      </c>
      <c r="AM55" s="60">
        <v>0</v>
      </c>
      <c r="AN55" s="60">
        <v>0</v>
      </c>
      <c r="AO55" s="60">
        <v>0</v>
      </c>
      <c r="AP55" s="60">
        <v>140</v>
      </c>
      <c r="AQ55" s="60">
        <v>140</v>
      </c>
      <c r="AR55" s="60">
        <v>0</v>
      </c>
      <c r="AS55" s="60">
        <v>155</v>
      </c>
      <c r="AT55" s="60">
        <v>0</v>
      </c>
      <c r="AU55" s="60">
        <v>0</v>
      </c>
      <c r="AV55" s="60">
        <v>0</v>
      </c>
      <c r="AW55" s="58"/>
      <c r="AX55" s="59"/>
      <c r="AY55" s="60"/>
      <c r="AZ55" s="97" t="s">
        <v>207</v>
      </c>
      <c r="BA55" s="277">
        <v>25.888418999999999</v>
      </c>
      <c r="BB55" s="277">
        <v>29.284606</v>
      </c>
      <c r="BC55" s="277">
        <v>32.479607000000001</v>
      </c>
      <c r="BD55" s="277">
        <v>31.299586999999999</v>
      </c>
      <c r="BE55" s="277">
        <v>32.969538999999997</v>
      </c>
      <c r="BF55" s="277">
        <v>34.299615000000003</v>
      </c>
      <c r="BG55" s="277">
        <v>26.881456999999997</v>
      </c>
      <c r="BH55" s="277">
        <f>SUMIFS(Plant!$AG$6:$AG$384,Plant!$G$6:$G$384,$C55)/1000000</f>
        <v>23.029395000000001</v>
      </c>
      <c r="BI55" s="103"/>
      <c r="BJ55" s="277">
        <v>0</v>
      </c>
      <c r="BK55" s="277">
        <v>0</v>
      </c>
      <c r="BL55" s="277">
        <v>0</v>
      </c>
      <c r="BM55" s="277">
        <v>0</v>
      </c>
      <c r="BN55" s="277">
        <v>0</v>
      </c>
      <c r="BO55" s="277">
        <v>0</v>
      </c>
      <c r="BP55" s="277">
        <v>0</v>
      </c>
      <c r="BQ55" s="277">
        <f>SUMIFS(Plant!$AG$6:$AG$384,Plant!$G$6:$G$384,$C55,Plant!$F$6:$F$384,"Lignite")/1000000</f>
        <v>0</v>
      </c>
      <c r="BR55" s="103"/>
      <c r="BS55" s="277">
        <v>25.888418999999999</v>
      </c>
      <c r="BT55" s="277">
        <v>29.284606</v>
      </c>
      <c r="BU55" s="277">
        <v>32.479607000000001</v>
      </c>
      <c r="BV55" s="277">
        <v>31.299586999999999</v>
      </c>
      <c r="BW55" s="277">
        <v>32.969538999999997</v>
      </c>
      <c r="BX55" s="277">
        <v>34.299615000000003</v>
      </c>
      <c r="BY55" s="277">
        <v>26.881456999999997</v>
      </c>
      <c r="BZ55" s="277">
        <f>SUMIFS(Plant!$AG$6:$AG$384,Plant!$G$6:$G$384,$C55,Plant!$F$6:$F$384,"Hard coal")/1000000</f>
        <v>23.029395000000001</v>
      </c>
      <c r="CA55" s="61"/>
      <c r="CB55" s="59"/>
      <c r="CC55" s="60"/>
      <c r="CD55" s="97" t="s">
        <v>3675</v>
      </c>
      <c r="CE55" s="60">
        <v>13.627874385230001</v>
      </c>
      <c r="CF55" s="60">
        <v>16.139660918279997</v>
      </c>
      <c r="CG55" s="60">
        <v>0.46015305221000008</v>
      </c>
      <c r="CH55" s="61"/>
      <c r="CI55" s="59"/>
      <c r="CJ55" s="60"/>
      <c r="CK55" s="97" t="s">
        <v>30</v>
      </c>
      <c r="CL55" s="274">
        <v>414.72800000000001</v>
      </c>
      <c r="CM55" s="274">
        <v>242.64399999999998</v>
      </c>
      <c r="CN55" s="274">
        <v>330.05100000000004</v>
      </c>
      <c r="CO55" s="274">
        <v>129047.71299999999</v>
      </c>
      <c r="CP55" s="275">
        <v>11093.28</v>
      </c>
      <c r="CQ55" s="60"/>
      <c r="CR55" s="292" t="s">
        <v>3773</v>
      </c>
      <c r="CS55" s="226">
        <v>626000000</v>
      </c>
      <c r="CT55" s="232">
        <v>1166000000</v>
      </c>
    </row>
    <row r="56" spans="1:98" ht="18.75" x14ac:dyDescent="0.35">
      <c r="A56" s="348"/>
      <c r="B56" s="62"/>
      <c r="C56" s="63" t="s">
        <v>67</v>
      </c>
      <c r="D56" s="64" t="s">
        <v>28</v>
      </c>
      <c r="E56" s="56"/>
      <c r="F56" s="60">
        <v>0</v>
      </c>
      <c r="G56" s="60">
        <v>12043.834782608696</v>
      </c>
      <c r="H56" s="60">
        <v>8523.4</v>
      </c>
      <c r="I56" s="60">
        <v>3520.434782608696</v>
      </c>
      <c r="J56" s="60">
        <v>3605.434782608696</v>
      </c>
      <c r="K56" s="60">
        <v>0</v>
      </c>
      <c r="L56" s="60">
        <v>521.73913043478251</v>
      </c>
      <c r="M56" s="58"/>
      <c r="N56" s="60">
        <v>11890.573913043478</v>
      </c>
      <c r="O56" s="60">
        <v>11890.573913043478</v>
      </c>
      <c r="P56" s="60">
        <v>11890.573913043478</v>
      </c>
      <c r="Q56" s="60">
        <v>12565.573913043478</v>
      </c>
      <c r="R56" s="60">
        <v>12500.35652173913</v>
      </c>
      <c r="S56" s="60">
        <v>12500.35652173913</v>
      </c>
      <c r="T56" s="60">
        <v>12043.834782608696</v>
      </c>
      <c r="U56" s="60">
        <v>12043.834782608696</v>
      </c>
      <c r="V56" s="60">
        <v>12043.834782608696</v>
      </c>
      <c r="W56" s="60">
        <v>9913.4</v>
      </c>
      <c r="X56" s="60">
        <v>9913.4</v>
      </c>
      <c r="Y56" s="58"/>
      <c r="Z56" s="60">
        <v>0</v>
      </c>
      <c r="AA56" s="60">
        <v>0</v>
      </c>
      <c r="AB56" s="60">
        <v>675</v>
      </c>
      <c r="AC56" s="60">
        <v>0</v>
      </c>
      <c r="AD56" s="60">
        <v>0</v>
      </c>
      <c r="AE56" s="60">
        <v>0</v>
      </c>
      <c r="AF56" s="60">
        <v>0</v>
      </c>
      <c r="AG56" s="60">
        <v>0</v>
      </c>
      <c r="AH56" s="60">
        <v>0</v>
      </c>
      <c r="AI56" s="60">
        <v>0</v>
      </c>
      <c r="AJ56" s="60">
        <v>0</v>
      </c>
      <c r="AK56" s="58"/>
      <c r="AL56" s="60">
        <v>0</v>
      </c>
      <c r="AM56" s="60">
        <v>0</v>
      </c>
      <c r="AN56" s="60">
        <v>0</v>
      </c>
      <c r="AO56" s="60">
        <v>65.217391304347828</v>
      </c>
      <c r="AP56" s="60">
        <v>0</v>
      </c>
      <c r="AQ56" s="60">
        <v>456.52173913043475</v>
      </c>
      <c r="AR56" s="60">
        <v>0</v>
      </c>
      <c r="AS56" s="60">
        <v>0</v>
      </c>
      <c r="AT56" s="60">
        <v>2130.4347826086955</v>
      </c>
      <c r="AU56" s="60">
        <v>0</v>
      </c>
      <c r="AV56" s="60">
        <v>405</v>
      </c>
      <c r="AW56" s="58"/>
      <c r="AX56" s="59"/>
      <c r="AY56" s="60"/>
      <c r="AZ56" s="97" t="s">
        <v>207</v>
      </c>
      <c r="BA56" s="277">
        <v>70.482894999999999</v>
      </c>
      <c r="BB56" s="277">
        <v>73.888292000000007</v>
      </c>
      <c r="BC56" s="277">
        <v>78.698143000000002</v>
      </c>
      <c r="BD56" s="277">
        <v>82.302570000000003</v>
      </c>
      <c r="BE56" s="277">
        <v>77.284706999999997</v>
      </c>
      <c r="BF56" s="277">
        <v>71.182261000000011</v>
      </c>
      <c r="BG56" s="277">
        <v>66.065208999999996</v>
      </c>
      <c r="BH56" s="277">
        <f>SUMIFS(Plant!$AG$6:$AG$384,Plant!$G$6:$G$384,$C56)/1000000</f>
        <v>64.400870999999995</v>
      </c>
      <c r="BI56" s="103"/>
      <c r="BJ56" s="277">
        <v>56.744831000000005</v>
      </c>
      <c r="BK56" s="277">
        <v>59.243306000000004</v>
      </c>
      <c r="BL56" s="277">
        <v>60.211002999999998</v>
      </c>
      <c r="BM56" s="277">
        <v>61.779705</v>
      </c>
      <c r="BN56" s="277">
        <v>60.743077</v>
      </c>
      <c r="BO56" s="277">
        <v>60.201802000000001</v>
      </c>
      <c r="BP56" s="277">
        <v>59.673988000000001</v>
      </c>
      <c r="BQ56" s="277">
        <f>SUMIFS(Plant!$AG$6:$AG$384,Plant!$G$6:$G$384,$C56,Plant!$F$6:$F$384,"Lignite")/1000000</f>
        <v>57.940204000000001</v>
      </c>
      <c r="BR56" s="103"/>
      <c r="BS56" s="277">
        <v>13.738064</v>
      </c>
      <c r="BT56" s="277">
        <v>14.644985999999999</v>
      </c>
      <c r="BU56" s="277">
        <v>18.48714</v>
      </c>
      <c r="BV56" s="277">
        <v>20.522864999999999</v>
      </c>
      <c r="BW56" s="277">
        <v>16.541629999999998</v>
      </c>
      <c r="BX56" s="277">
        <v>10.980459</v>
      </c>
      <c r="BY56" s="277">
        <v>6.3912209999999998</v>
      </c>
      <c r="BZ56" s="277">
        <f>SUMIFS(Plant!$AG$6:$AG$384,Plant!$G$6:$G$384,$C56,Plant!$F$6:$F$384,"Hard coal")/1000000</f>
        <v>6.4606669999999999</v>
      </c>
      <c r="CA56" s="61"/>
      <c r="CB56" s="59"/>
      <c r="CC56" s="60"/>
      <c r="CD56" s="97" t="s">
        <v>3675</v>
      </c>
      <c r="CE56" s="60">
        <v>64.297879999999992</v>
      </c>
      <c r="CF56" s="60">
        <v>51.614103999999998</v>
      </c>
      <c r="CG56" s="60">
        <v>1.9719680000000002</v>
      </c>
      <c r="CH56" s="61"/>
      <c r="CI56" s="59"/>
      <c r="CJ56" s="60"/>
      <c r="CK56" s="97" t="s">
        <v>30</v>
      </c>
      <c r="CL56" s="274">
        <v>1280.066</v>
      </c>
      <c r="CM56" s="274">
        <v>666.27</v>
      </c>
      <c r="CN56" s="274">
        <v>674.22</v>
      </c>
      <c r="CO56" s="274">
        <v>445786.92299999995</v>
      </c>
      <c r="CP56" s="275">
        <v>28499.225999999995</v>
      </c>
      <c r="CQ56" s="60"/>
      <c r="CR56" s="292" t="s">
        <v>3773</v>
      </c>
      <c r="CS56" s="226">
        <v>1877000000</v>
      </c>
      <c r="CT56" s="232">
        <v>3544000000</v>
      </c>
    </row>
    <row r="57" spans="1:98" ht="18.75" x14ac:dyDescent="0.35">
      <c r="A57" s="348"/>
      <c r="B57" s="62"/>
      <c r="C57" s="63" t="s">
        <v>68</v>
      </c>
      <c r="D57" s="64" t="s">
        <v>28</v>
      </c>
      <c r="E57" s="56"/>
      <c r="F57" s="60">
        <v>2260</v>
      </c>
      <c r="G57" s="60">
        <v>13019</v>
      </c>
      <c r="H57" s="60">
        <v>6888</v>
      </c>
      <c r="I57" s="60">
        <v>6131</v>
      </c>
      <c r="J57" s="60">
        <v>1593</v>
      </c>
      <c r="K57" s="60">
        <v>0</v>
      </c>
      <c r="L57" s="60">
        <v>1216.9000000000001</v>
      </c>
      <c r="M57" s="58"/>
      <c r="N57" s="60">
        <v>13377.9</v>
      </c>
      <c r="O57" s="60">
        <v>13177.9</v>
      </c>
      <c r="P57" s="60">
        <v>14035.9</v>
      </c>
      <c r="Q57" s="60">
        <v>13620.9</v>
      </c>
      <c r="R57" s="60">
        <v>13395.7</v>
      </c>
      <c r="S57" s="60">
        <v>13180.7</v>
      </c>
      <c r="T57" s="60">
        <v>13019</v>
      </c>
      <c r="U57" s="60">
        <v>13019</v>
      </c>
      <c r="V57" s="60">
        <v>13019</v>
      </c>
      <c r="W57" s="60">
        <v>13919</v>
      </c>
      <c r="X57" s="60">
        <v>14455</v>
      </c>
      <c r="Y57" s="58"/>
      <c r="Z57" s="60">
        <v>0</v>
      </c>
      <c r="AA57" s="60">
        <v>858</v>
      </c>
      <c r="AB57" s="60">
        <v>0</v>
      </c>
      <c r="AC57" s="60">
        <v>0</v>
      </c>
      <c r="AD57" s="60">
        <v>0</v>
      </c>
      <c r="AE57" s="60">
        <v>0</v>
      </c>
      <c r="AF57" s="60">
        <v>0</v>
      </c>
      <c r="AG57" s="60">
        <v>0</v>
      </c>
      <c r="AH57" s="60">
        <v>900</v>
      </c>
      <c r="AI57" s="60">
        <v>1360</v>
      </c>
      <c r="AJ57" s="60">
        <v>0</v>
      </c>
      <c r="AK57" s="58"/>
      <c r="AL57" s="60">
        <v>200</v>
      </c>
      <c r="AM57" s="60">
        <v>0</v>
      </c>
      <c r="AN57" s="60">
        <v>415</v>
      </c>
      <c r="AO57" s="60">
        <v>225.2</v>
      </c>
      <c r="AP57" s="60">
        <v>215</v>
      </c>
      <c r="AQ57" s="60">
        <v>161.69999999999999</v>
      </c>
      <c r="AR57" s="60">
        <v>0</v>
      </c>
      <c r="AS57" s="60">
        <v>0</v>
      </c>
      <c r="AT57" s="60">
        <v>0</v>
      </c>
      <c r="AU57" s="60">
        <v>824</v>
      </c>
      <c r="AV57" s="60">
        <v>769</v>
      </c>
      <c r="AW57" s="58"/>
      <c r="AX57" s="59"/>
      <c r="AY57" s="60"/>
      <c r="AZ57" s="97" t="s">
        <v>207</v>
      </c>
      <c r="BA57" s="277">
        <v>63.084015999999998</v>
      </c>
      <c r="BB57" s="277">
        <v>66.413786000000002</v>
      </c>
      <c r="BC57" s="277">
        <v>66.918200999999996</v>
      </c>
      <c r="BD57" s="277">
        <v>68.230677999999997</v>
      </c>
      <c r="BE57" s="277">
        <v>64.555931999999999</v>
      </c>
      <c r="BF57" s="277">
        <v>63.229149</v>
      </c>
      <c r="BG57" s="277">
        <v>61.277954999999999</v>
      </c>
      <c r="BH57" s="277">
        <f>SUMIFS(Plant!$AG$6:$AG$384,Plant!$G$6:$G$384,$C57)/1000000</f>
        <v>67.698064000000002</v>
      </c>
      <c r="BI57" s="103"/>
      <c r="BJ57" s="277">
        <v>40.330936000000001</v>
      </c>
      <c r="BK57" s="277">
        <v>43.614953999999997</v>
      </c>
      <c r="BL57" s="277">
        <v>46.109766999999998</v>
      </c>
      <c r="BM57" s="277">
        <v>47.175387000000001</v>
      </c>
      <c r="BN57" s="277">
        <v>45.026558999999999</v>
      </c>
      <c r="BO57" s="277">
        <v>44.647463999999999</v>
      </c>
      <c r="BP57" s="277">
        <v>42.779865999999998</v>
      </c>
      <c r="BQ57" s="277">
        <f>SUMIFS(Plant!$AG$6:$AG$384,Plant!$G$6:$G$384,$C57,Plant!$F$6:$F$384,"Lignite")/1000000</f>
        <v>44.754277999999999</v>
      </c>
      <c r="BR57" s="103"/>
      <c r="BS57" s="277">
        <v>22.753080000000001</v>
      </c>
      <c r="BT57" s="277">
        <v>22.798832000000001</v>
      </c>
      <c r="BU57" s="277">
        <v>20.808433999999998</v>
      </c>
      <c r="BV57" s="277">
        <v>21.055291</v>
      </c>
      <c r="BW57" s="277">
        <v>19.529373</v>
      </c>
      <c r="BX57" s="277">
        <v>18.581685</v>
      </c>
      <c r="BY57" s="277">
        <v>18.498089</v>
      </c>
      <c r="BZ57" s="277">
        <f>SUMIFS(Plant!$AG$6:$AG$384,Plant!$G$6:$G$384,$C57,Plant!$F$6:$F$384,"Hard coal")/1000000</f>
        <v>22.943785999999999</v>
      </c>
      <c r="CA57" s="61"/>
      <c r="CB57" s="59"/>
      <c r="CC57" s="60"/>
      <c r="CD57" s="97" t="s">
        <v>3675</v>
      </c>
      <c r="CE57" s="60">
        <v>114.082009</v>
      </c>
      <c r="CF57" s="60">
        <v>65.415763000000013</v>
      </c>
      <c r="CG57" s="60">
        <v>3.4109230000000004</v>
      </c>
      <c r="CH57" s="61"/>
      <c r="CI57" s="59"/>
      <c r="CJ57" s="60"/>
      <c r="CK57" s="97" t="s">
        <v>30</v>
      </c>
      <c r="CL57" s="274">
        <v>2210.165</v>
      </c>
      <c r="CM57" s="274">
        <v>1091.7780000000002</v>
      </c>
      <c r="CN57" s="274">
        <v>1464.3559999999998</v>
      </c>
      <c r="CO57" s="274">
        <v>673604.93900000001</v>
      </c>
      <c r="CP57" s="275">
        <v>47834.665000000001</v>
      </c>
      <c r="CQ57" s="60"/>
      <c r="CR57" s="292" t="s">
        <v>3773</v>
      </c>
      <c r="CS57" s="226">
        <v>3240000000</v>
      </c>
      <c r="CT57" s="232">
        <v>6120000000</v>
      </c>
    </row>
    <row r="58" spans="1:98" ht="18.75" x14ac:dyDescent="0.35">
      <c r="A58" s="348"/>
      <c r="B58" s="62"/>
      <c r="C58" s="63" t="s">
        <v>69</v>
      </c>
      <c r="D58" s="64" t="s">
        <v>28</v>
      </c>
      <c r="E58" s="56"/>
      <c r="F58" s="60">
        <v>0</v>
      </c>
      <c r="G58" s="60">
        <v>6260.8695652173928</v>
      </c>
      <c r="H58" s="60">
        <v>0</v>
      </c>
      <c r="I58" s="60">
        <v>6260.8695652173928</v>
      </c>
      <c r="J58" s="60">
        <v>0</v>
      </c>
      <c r="K58" s="60">
        <v>0</v>
      </c>
      <c r="L58" s="60">
        <v>3140</v>
      </c>
      <c r="M58" s="58"/>
      <c r="N58" s="60">
        <v>9150.8695652173919</v>
      </c>
      <c r="O58" s="60">
        <v>9150.8695652173919</v>
      </c>
      <c r="P58" s="60">
        <v>9150.8695652173919</v>
      </c>
      <c r="Q58" s="60">
        <v>9150.8695652173919</v>
      </c>
      <c r="R58" s="60">
        <v>7800.8695652173928</v>
      </c>
      <c r="S58" s="60">
        <v>7550.8695652173928</v>
      </c>
      <c r="T58" s="60">
        <v>6260.8695652173928</v>
      </c>
      <c r="U58" s="60">
        <v>6260.8695652173928</v>
      </c>
      <c r="V58" s="60">
        <v>6260.8695652173928</v>
      </c>
      <c r="W58" s="60">
        <v>6260.8695652173928</v>
      </c>
      <c r="X58" s="60">
        <v>6260.8695652173928</v>
      </c>
      <c r="Y58" s="58"/>
      <c r="Z58" s="60">
        <v>0</v>
      </c>
      <c r="AA58" s="60">
        <v>0</v>
      </c>
      <c r="AB58" s="60">
        <v>0</v>
      </c>
      <c r="AC58" s="60">
        <v>0</v>
      </c>
      <c r="AD58" s="60">
        <v>0</v>
      </c>
      <c r="AE58" s="60">
        <v>0</v>
      </c>
      <c r="AF58" s="60">
        <v>0</v>
      </c>
      <c r="AG58" s="60">
        <v>0</v>
      </c>
      <c r="AH58" s="60">
        <v>0</v>
      </c>
      <c r="AI58" s="60">
        <v>0</v>
      </c>
      <c r="AJ58" s="60">
        <v>0</v>
      </c>
      <c r="AK58" s="58"/>
      <c r="AL58" s="60">
        <v>0</v>
      </c>
      <c r="AM58" s="60">
        <v>0</v>
      </c>
      <c r="AN58" s="60">
        <v>0</v>
      </c>
      <c r="AO58" s="60">
        <v>1350</v>
      </c>
      <c r="AP58" s="60">
        <v>250</v>
      </c>
      <c r="AQ58" s="60">
        <v>1290</v>
      </c>
      <c r="AR58" s="60">
        <v>0</v>
      </c>
      <c r="AS58" s="60">
        <v>0</v>
      </c>
      <c r="AT58" s="60">
        <v>0</v>
      </c>
      <c r="AU58" s="60">
        <v>0</v>
      </c>
      <c r="AV58" s="60">
        <v>0</v>
      </c>
      <c r="AW58" s="58"/>
      <c r="AX58" s="59"/>
      <c r="AY58" s="60"/>
      <c r="AZ58" s="97" t="s">
        <v>207</v>
      </c>
      <c r="BA58" s="277">
        <v>33.410333000000001</v>
      </c>
      <c r="BB58" s="277">
        <v>30.226143</v>
      </c>
      <c r="BC58" s="277">
        <v>37.860019999999999</v>
      </c>
      <c r="BD58" s="277">
        <v>39.665120999999999</v>
      </c>
      <c r="BE58" s="277">
        <v>28.767589999999998</v>
      </c>
      <c r="BF58" s="277">
        <v>23.717305999999997</v>
      </c>
      <c r="BG58" s="277">
        <v>11.894878</v>
      </c>
      <c r="BH58" s="277">
        <f>SUMIFS(Plant!$AG$6:$AG$384,Plant!$G$6:$G$384,$C58)/1000000</f>
        <v>11.041786999999999</v>
      </c>
      <c r="BI58" s="103"/>
      <c r="BJ58" s="277">
        <v>0</v>
      </c>
      <c r="BK58" s="277">
        <v>0</v>
      </c>
      <c r="BL58" s="277">
        <v>0</v>
      </c>
      <c r="BM58" s="277">
        <v>0</v>
      </c>
      <c r="BN58" s="277">
        <v>0</v>
      </c>
      <c r="BO58" s="277">
        <v>0</v>
      </c>
      <c r="BP58" s="277">
        <v>0</v>
      </c>
      <c r="BQ58" s="277">
        <f>SUMIFS(Plant!$AG$6:$AG$384,Plant!$G$6:$G$384,$C58,Plant!$F$6:$F$384,"Lignite")/1000000</f>
        <v>0</v>
      </c>
      <c r="BR58" s="103"/>
      <c r="BS58" s="277">
        <v>33.410333000000001</v>
      </c>
      <c r="BT58" s="277">
        <v>30.226143</v>
      </c>
      <c r="BU58" s="277">
        <v>37.860019999999999</v>
      </c>
      <c r="BV58" s="277">
        <v>39.665120999999999</v>
      </c>
      <c r="BW58" s="277">
        <v>28.767589999999998</v>
      </c>
      <c r="BX58" s="277">
        <v>23.717305999999997</v>
      </c>
      <c r="BY58" s="277">
        <v>11.894878</v>
      </c>
      <c r="BZ58" s="277">
        <f>SUMIFS(Plant!$AG$6:$AG$384,Plant!$G$6:$G$384,$C58,Plant!$F$6:$F$384,"Hard coal")/1000000</f>
        <v>11.041786999999999</v>
      </c>
      <c r="CA58" s="61"/>
      <c r="CB58" s="59"/>
      <c r="CC58" s="60"/>
      <c r="CD58" s="97" t="s">
        <v>3675</v>
      </c>
      <c r="CE58" s="60">
        <v>37.655837777021183</v>
      </c>
      <c r="CF58" s="60">
        <v>41.976576999999999</v>
      </c>
      <c r="CG58" s="60">
        <v>1.9801441350101667</v>
      </c>
      <c r="CH58" s="61"/>
      <c r="CI58" s="59"/>
      <c r="CJ58" s="60"/>
      <c r="CK58" s="97" t="s">
        <v>30</v>
      </c>
      <c r="CL58" s="274">
        <v>798.84300000000007</v>
      </c>
      <c r="CM58" s="274">
        <v>399.87699999999995</v>
      </c>
      <c r="CN58" s="274">
        <v>449.27699999999999</v>
      </c>
      <c r="CO58" s="274">
        <v>223976.883</v>
      </c>
      <c r="CP58" s="275">
        <v>18624.205999999998</v>
      </c>
      <c r="CQ58" s="60"/>
      <c r="CR58" s="292" t="s">
        <v>3773</v>
      </c>
      <c r="CS58" s="226">
        <v>1156000000</v>
      </c>
      <c r="CT58" s="232">
        <v>2197000000</v>
      </c>
    </row>
    <row r="59" spans="1:98" ht="18.75" x14ac:dyDescent="0.35">
      <c r="A59" s="348"/>
      <c r="B59" s="62"/>
      <c r="C59" s="63" t="s">
        <v>70</v>
      </c>
      <c r="D59" s="64" t="s">
        <v>28</v>
      </c>
      <c r="E59" s="56"/>
      <c r="F59" s="60">
        <v>1100</v>
      </c>
      <c r="G59" s="60">
        <v>9055.4913043478264</v>
      </c>
      <c r="H59" s="60">
        <v>980</v>
      </c>
      <c r="I59" s="60">
        <v>8075.4913043478246</v>
      </c>
      <c r="J59" s="60">
        <v>354</v>
      </c>
      <c r="K59" s="60">
        <v>1766.521739130435</v>
      </c>
      <c r="L59" s="60">
        <v>11564.143478260874</v>
      </c>
      <c r="M59" s="58"/>
      <c r="N59" s="60">
        <v>18590.982608695653</v>
      </c>
      <c r="O59" s="60">
        <v>18590.982608695653</v>
      </c>
      <c r="P59" s="60">
        <v>17344.026086956521</v>
      </c>
      <c r="Q59" s="60">
        <v>14319.895652173909</v>
      </c>
      <c r="R59" s="60">
        <v>12761.565217391302</v>
      </c>
      <c r="S59" s="60">
        <v>10917.665217391303</v>
      </c>
      <c r="T59" s="60">
        <v>9626.3608695652147</v>
      </c>
      <c r="U59" s="60">
        <v>10262.013043478259</v>
      </c>
      <c r="V59" s="60">
        <v>9055.4913043478246</v>
      </c>
      <c r="W59" s="60">
        <v>9055.4913043478246</v>
      </c>
      <c r="X59" s="60">
        <v>8701.4913043478246</v>
      </c>
      <c r="Y59" s="58"/>
      <c r="Z59" s="60">
        <v>0</v>
      </c>
      <c r="AA59" s="60">
        <v>0</v>
      </c>
      <c r="AB59" s="60">
        <v>0</v>
      </c>
      <c r="AC59" s="60">
        <v>0</v>
      </c>
      <c r="AD59" s="60">
        <v>0</v>
      </c>
      <c r="AE59" s="60">
        <v>0</v>
      </c>
      <c r="AF59" s="60">
        <v>1195.6521739130433</v>
      </c>
      <c r="AG59" s="60">
        <v>0</v>
      </c>
      <c r="AH59" s="60">
        <v>0</v>
      </c>
      <c r="AI59" s="60">
        <v>0</v>
      </c>
      <c r="AJ59" s="60">
        <v>1100</v>
      </c>
      <c r="AK59" s="58"/>
      <c r="AL59" s="60">
        <v>0</v>
      </c>
      <c r="AM59" s="60">
        <v>1246.9565217391303</v>
      </c>
      <c r="AN59" s="60">
        <v>3024.1304347826081</v>
      </c>
      <c r="AO59" s="60">
        <v>1558.3304347826088</v>
      </c>
      <c r="AP59" s="60">
        <v>1843.9</v>
      </c>
      <c r="AQ59" s="60">
        <v>1291.304347826087</v>
      </c>
      <c r="AR59" s="60">
        <v>560</v>
      </c>
      <c r="AS59" s="60">
        <v>1206.5217391304348</v>
      </c>
      <c r="AT59" s="60">
        <v>0</v>
      </c>
      <c r="AU59" s="60">
        <v>354</v>
      </c>
      <c r="AV59" s="60">
        <v>0</v>
      </c>
      <c r="AW59" s="58"/>
      <c r="AX59" s="59"/>
      <c r="AY59" s="60"/>
      <c r="AZ59" s="97" t="s">
        <v>207</v>
      </c>
      <c r="BA59" s="277">
        <v>61.056508000000001</v>
      </c>
      <c r="BB59" s="277">
        <v>57.219487000000001</v>
      </c>
      <c r="BC59" s="277">
        <v>63.010133999999994</v>
      </c>
      <c r="BD59" s="277">
        <v>58.952738999999994</v>
      </c>
      <c r="BE59" s="277">
        <v>44.953483000000006</v>
      </c>
      <c r="BF59" s="277">
        <v>39.492734999999996</v>
      </c>
      <c r="BG59" s="277">
        <v>36.693359000000001</v>
      </c>
      <c r="BH59" s="277">
        <f>SUMIFS(Plant!$AG$6:$AG$384,Plant!$G$6:$G$384,$C59)/1000000</f>
        <v>30.940688000000002</v>
      </c>
      <c r="BI59" s="103"/>
      <c r="BJ59" s="277">
        <v>5.7981889999999998</v>
      </c>
      <c r="BK59" s="277">
        <v>5.939082</v>
      </c>
      <c r="BL59" s="277">
        <v>6.0091789999999996</v>
      </c>
      <c r="BM59" s="277">
        <v>5.6675230000000001</v>
      </c>
      <c r="BN59" s="277">
        <v>5.5306430000000004</v>
      </c>
      <c r="BO59" s="277">
        <v>5.3519329999999998</v>
      </c>
      <c r="BP59" s="277">
        <v>5.132962</v>
      </c>
      <c r="BQ59" s="277">
        <f>SUMIFS(Plant!$AG$6:$AG$384,Plant!$G$6:$G$384,$C59,Plant!$F$6:$F$384,"Lignite")/1000000</f>
        <v>5.5021129999999996</v>
      </c>
      <c r="BR59" s="103"/>
      <c r="BS59" s="277">
        <v>55.258319</v>
      </c>
      <c r="BT59" s="277">
        <v>51.280405000000002</v>
      </c>
      <c r="BU59" s="277">
        <v>57.000954999999998</v>
      </c>
      <c r="BV59" s="277">
        <v>53.285216000000005</v>
      </c>
      <c r="BW59" s="277">
        <v>39.422840000000001</v>
      </c>
      <c r="BX59" s="277">
        <v>34.140802000000001</v>
      </c>
      <c r="BY59" s="277">
        <v>31.560397000000002</v>
      </c>
      <c r="BZ59" s="277">
        <f>SUMIFS(Plant!$AG$6:$AG$384,Plant!$G$6:$G$384,$C59,Plant!$F$6:$F$384,"Hard coal")/1000000</f>
        <v>25.438575</v>
      </c>
      <c r="CA59" s="61"/>
      <c r="CB59" s="59"/>
      <c r="CC59" s="60"/>
      <c r="CD59" s="97" t="s">
        <v>3675</v>
      </c>
      <c r="CE59" s="60">
        <v>19.169195290849032</v>
      </c>
      <c r="CF59" s="60">
        <v>29.072740312225001</v>
      </c>
      <c r="CG59" s="60">
        <v>0.74767413008666106</v>
      </c>
      <c r="CH59" s="61"/>
      <c r="CI59" s="59"/>
      <c r="CJ59" s="60"/>
      <c r="CK59" s="97" t="s">
        <v>30</v>
      </c>
      <c r="CL59" s="274">
        <v>593.70900000000006</v>
      </c>
      <c r="CM59" s="274">
        <v>285.16499999999996</v>
      </c>
      <c r="CN59" s="274">
        <v>289.33199999999999</v>
      </c>
      <c r="CO59" s="274">
        <v>183930.57700000002</v>
      </c>
      <c r="CP59" s="275">
        <v>12802.883</v>
      </c>
      <c r="CQ59" s="60"/>
      <c r="CR59" s="292" t="s">
        <v>3773</v>
      </c>
      <c r="CS59" s="226">
        <v>855000000</v>
      </c>
      <c r="CT59" s="232">
        <v>1628000000</v>
      </c>
    </row>
    <row r="60" spans="1:98" ht="18.75" x14ac:dyDescent="0.35">
      <c r="A60" s="348"/>
      <c r="B60" s="62"/>
      <c r="C60" s="63" t="s">
        <v>71</v>
      </c>
      <c r="D60" s="64" t="s">
        <v>28</v>
      </c>
      <c r="E60" s="56"/>
      <c r="F60" s="60">
        <v>0</v>
      </c>
      <c r="G60" s="60">
        <v>5510</v>
      </c>
      <c r="H60" s="60">
        <v>0</v>
      </c>
      <c r="I60" s="60">
        <v>5510</v>
      </c>
      <c r="J60" s="60">
        <v>0</v>
      </c>
      <c r="K60" s="60">
        <v>2544</v>
      </c>
      <c r="L60" s="60">
        <v>2828.782608695652</v>
      </c>
      <c r="M60" s="58"/>
      <c r="N60" s="60">
        <v>7548.782608695652</v>
      </c>
      <c r="O60" s="60">
        <v>7548.782608695652</v>
      </c>
      <c r="P60" s="60">
        <v>7548.782608695652</v>
      </c>
      <c r="Q60" s="60">
        <v>7548.782608695652</v>
      </c>
      <c r="R60" s="60">
        <v>8338.782608695652</v>
      </c>
      <c r="S60" s="60">
        <v>8054</v>
      </c>
      <c r="T60" s="60">
        <v>8054</v>
      </c>
      <c r="U60" s="60">
        <v>8054</v>
      </c>
      <c r="V60" s="60">
        <v>5510</v>
      </c>
      <c r="W60" s="60">
        <v>5510</v>
      </c>
      <c r="X60" s="60">
        <v>5510</v>
      </c>
      <c r="Y60" s="58"/>
      <c r="Z60" s="60">
        <v>0</v>
      </c>
      <c r="AA60" s="60">
        <v>0</v>
      </c>
      <c r="AB60" s="60">
        <v>0</v>
      </c>
      <c r="AC60" s="60">
        <v>790</v>
      </c>
      <c r="AD60" s="60">
        <v>0</v>
      </c>
      <c r="AE60" s="60">
        <v>0</v>
      </c>
      <c r="AF60" s="60">
        <v>0</v>
      </c>
      <c r="AG60" s="60">
        <v>0</v>
      </c>
      <c r="AH60" s="60">
        <v>0</v>
      </c>
      <c r="AI60" s="60">
        <v>0</v>
      </c>
      <c r="AJ60" s="60">
        <v>0</v>
      </c>
      <c r="AK60" s="58"/>
      <c r="AL60" s="60">
        <v>0</v>
      </c>
      <c r="AM60" s="60">
        <v>0</v>
      </c>
      <c r="AN60" s="60">
        <v>0</v>
      </c>
      <c r="AO60" s="60">
        <v>0</v>
      </c>
      <c r="AP60" s="60">
        <v>284.78260869565213</v>
      </c>
      <c r="AQ60" s="60">
        <v>0</v>
      </c>
      <c r="AR60" s="60">
        <v>0</v>
      </c>
      <c r="AS60" s="60">
        <v>2544</v>
      </c>
      <c r="AT60" s="60">
        <v>0</v>
      </c>
      <c r="AU60" s="60">
        <v>0</v>
      </c>
      <c r="AV60" s="60">
        <v>0</v>
      </c>
      <c r="AW60" s="58"/>
      <c r="AX60" s="59"/>
      <c r="AY60" s="60"/>
      <c r="AZ60" s="97" t="s">
        <v>207</v>
      </c>
      <c r="BA60" s="277">
        <v>18.233499999999999</v>
      </c>
      <c r="BB60" s="277">
        <v>17.341097999999999</v>
      </c>
      <c r="BC60" s="277">
        <v>18.832863</v>
      </c>
      <c r="BD60" s="277">
        <v>22.097988000000001</v>
      </c>
      <c r="BE60" s="277">
        <v>20.703343</v>
      </c>
      <c r="BF60" s="277">
        <v>20.213722000000001</v>
      </c>
      <c r="BG60" s="277">
        <v>18.243635000000001</v>
      </c>
      <c r="BH60" s="277">
        <f>SUMIFS(Plant!$AG$6:$AG$384,Plant!$G$6:$G$384,$C60)/1000000</f>
        <v>8.9222889999999992</v>
      </c>
      <c r="BI60" s="103"/>
      <c r="BJ60" s="277">
        <v>0</v>
      </c>
      <c r="BK60" s="277">
        <v>0</v>
      </c>
      <c r="BL60" s="277">
        <v>0</v>
      </c>
      <c r="BM60" s="277">
        <v>0</v>
      </c>
      <c r="BN60" s="277">
        <v>0</v>
      </c>
      <c r="BO60" s="277">
        <v>0</v>
      </c>
      <c r="BP60" s="277">
        <v>0</v>
      </c>
      <c r="BQ60" s="277">
        <f>SUMIFS(Plant!$AG$6:$AG$384,Plant!$G$6:$G$384,$C60,Plant!$F$6:$F$384,"Lignite")/1000000</f>
        <v>0</v>
      </c>
      <c r="BR60" s="103"/>
      <c r="BS60" s="277">
        <v>18.233499999999999</v>
      </c>
      <c r="BT60" s="277">
        <v>17.341097999999999</v>
      </c>
      <c r="BU60" s="277">
        <v>18.832863</v>
      </c>
      <c r="BV60" s="277">
        <v>22.097988000000001</v>
      </c>
      <c r="BW60" s="277">
        <v>20.703343</v>
      </c>
      <c r="BX60" s="277">
        <v>20.213722000000001</v>
      </c>
      <c r="BY60" s="277">
        <v>18.243635000000001</v>
      </c>
      <c r="BZ60" s="277">
        <f>SUMIFS(Plant!$AG$6:$AG$384,Plant!$G$6:$G$384,$C60,Plant!$F$6:$F$384,"Hard coal")/1000000</f>
        <v>8.9222889999999992</v>
      </c>
      <c r="CA60" s="61"/>
      <c r="CB60" s="59"/>
      <c r="CC60" s="60"/>
      <c r="CD60" s="97" t="s">
        <v>3675</v>
      </c>
      <c r="CE60" s="60">
        <v>11.955383000000001</v>
      </c>
      <c r="CF60" s="60">
        <v>15.349005</v>
      </c>
      <c r="CG60" s="60">
        <v>0.18778999999999998</v>
      </c>
      <c r="CH60" s="61"/>
      <c r="CI60" s="59"/>
      <c r="CJ60" s="60"/>
      <c r="CK60" s="97" t="s">
        <v>30</v>
      </c>
      <c r="CL60" s="274">
        <v>410.875</v>
      </c>
      <c r="CM60" s="274">
        <v>190.40799999999999</v>
      </c>
      <c r="CN60" s="274">
        <v>171.42000000000002</v>
      </c>
      <c r="CO60" s="274">
        <v>138060.772</v>
      </c>
      <c r="CP60" s="275">
        <v>8569.2870000000003</v>
      </c>
      <c r="CQ60" s="60"/>
      <c r="CR60" s="292" t="s">
        <v>3773</v>
      </c>
      <c r="CS60" s="226">
        <v>591000000</v>
      </c>
      <c r="CT60" s="232">
        <v>1125000000</v>
      </c>
    </row>
    <row r="61" spans="1:98" ht="18.75" x14ac:dyDescent="0.35">
      <c r="A61" s="348"/>
      <c r="B61" s="62"/>
      <c r="C61" s="63" t="s">
        <v>72</v>
      </c>
      <c r="D61" s="64" t="s">
        <v>28</v>
      </c>
      <c r="E61" s="56"/>
      <c r="F61" s="60">
        <v>660</v>
      </c>
      <c r="G61" s="60">
        <v>6474.8</v>
      </c>
      <c r="H61" s="60">
        <v>4929.8</v>
      </c>
      <c r="I61" s="60">
        <v>1545</v>
      </c>
      <c r="J61" s="60">
        <v>0</v>
      </c>
      <c r="K61" s="60">
        <v>420</v>
      </c>
      <c r="L61" s="60">
        <v>520</v>
      </c>
      <c r="M61" s="58"/>
      <c r="N61" s="60">
        <v>6894.8</v>
      </c>
      <c r="O61" s="60">
        <v>6894.8</v>
      </c>
      <c r="P61" s="60">
        <v>6894.8</v>
      </c>
      <c r="Q61" s="60">
        <v>6894.8</v>
      </c>
      <c r="R61" s="60">
        <v>6894.8</v>
      </c>
      <c r="S61" s="60">
        <v>6894.8</v>
      </c>
      <c r="T61" s="60">
        <v>6894.8</v>
      </c>
      <c r="U61" s="60">
        <v>6474.8</v>
      </c>
      <c r="V61" s="60">
        <v>6474.8</v>
      </c>
      <c r="W61" s="60">
        <v>6474.8</v>
      </c>
      <c r="X61" s="60">
        <v>7134.8</v>
      </c>
      <c r="Y61" s="58"/>
      <c r="Z61" s="60">
        <v>0</v>
      </c>
      <c r="AA61" s="60">
        <v>0</v>
      </c>
      <c r="AB61" s="60">
        <v>0</v>
      </c>
      <c r="AC61" s="60">
        <v>0</v>
      </c>
      <c r="AD61" s="60">
        <v>0</v>
      </c>
      <c r="AE61" s="60">
        <v>0</v>
      </c>
      <c r="AF61" s="60">
        <v>0</v>
      </c>
      <c r="AG61" s="60">
        <v>0</v>
      </c>
      <c r="AH61" s="60">
        <v>0</v>
      </c>
      <c r="AI61" s="60">
        <v>660</v>
      </c>
      <c r="AJ61" s="60">
        <v>0</v>
      </c>
      <c r="AK61" s="58"/>
      <c r="AL61" s="60">
        <v>0</v>
      </c>
      <c r="AM61" s="60">
        <v>0</v>
      </c>
      <c r="AN61" s="60">
        <v>0</v>
      </c>
      <c r="AO61" s="60">
        <v>0</v>
      </c>
      <c r="AP61" s="60">
        <v>0</v>
      </c>
      <c r="AQ61" s="60">
        <v>0</v>
      </c>
      <c r="AR61" s="60">
        <v>420</v>
      </c>
      <c r="AS61" s="60">
        <v>0</v>
      </c>
      <c r="AT61" s="60">
        <v>0</v>
      </c>
      <c r="AU61" s="60">
        <v>0</v>
      </c>
      <c r="AV61" s="60">
        <v>0</v>
      </c>
      <c r="AW61" s="58"/>
      <c r="AX61" s="59"/>
      <c r="AY61" s="60"/>
      <c r="AZ61" s="97" t="s">
        <v>207</v>
      </c>
      <c r="BA61" s="277">
        <v>37.792825999999998</v>
      </c>
      <c r="BB61" s="277">
        <v>37.153639000000005</v>
      </c>
      <c r="BC61" s="277">
        <v>31.583655999999998</v>
      </c>
      <c r="BD61" s="277">
        <v>28.940482000000003</v>
      </c>
      <c r="BE61" s="277">
        <v>28.080235000000002</v>
      </c>
      <c r="BF61" s="277">
        <v>28.621860000000002</v>
      </c>
      <c r="BG61" s="277">
        <v>30.298317000000001</v>
      </c>
      <c r="BH61" s="277">
        <f>SUMIFS(Plant!$AG$6:$AG$384,Plant!$G$6:$G$384,$C61)/1000000</f>
        <v>29.179853000000001</v>
      </c>
      <c r="BI61" s="103"/>
      <c r="BJ61" s="277">
        <v>29.894190999999999</v>
      </c>
      <c r="BK61" s="277">
        <v>29.280248</v>
      </c>
      <c r="BL61" s="277">
        <v>26.101755000000001</v>
      </c>
      <c r="BM61" s="277">
        <v>23.564577</v>
      </c>
      <c r="BN61" s="277">
        <v>22.532812</v>
      </c>
      <c r="BO61" s="277">
        <v>23.475840999999999</v>
      </c>
      <c r="BP61" s="277">
        <v>25.082944999999999</v>
      </c>
      <c r="BQ61" s="277">
        <f>SUMIFS(Plant!$AG$6:$AG$384,Plant!$G$6:$G$384,$C61,Plant!$F$6:$F$384,"Lignite")/1000000</f>
        <v>24.666947</v>
      </c>
      <c r="BR61" s="103"/>
      <c r="BS61" s="277">
        <v>7.8986350000000005</v>
      </c>
      <c r="BT61" s="277">
        <v>7.8733909999999998</v>
      </c>
      <c r="BU61" s="277">
        <v>5.4819009999999997</v>
      </c>
      <c r="BV61" s="277">
        <v>5.3759049999999995</v>
      </c>
      <c r="BW61" s="277">
        <v>5.5474230000000002</v>
      </c>
      <c r="BX61" s="277">
        <v>5.1460189999999999</v>
      </c>
      <c r="BY61" s="277">
        <v>5.2153720000000003</v>
      </c>
      <c r="BZ61" s="277">
        <f>SUMIFS(Plant!$AG$6:$AG$384,Plant!$G$6:$G$384,$C61,Plant!$F$6:$F$384,"Hard coal")/1000000</f>
        <v>4.5129060000000001</v>
      </c>
      <c r="CA61" s="61"/>
      <c r="CB61" s="59"/>
      <c r="CC61" s="60"/>
      <c r="CD61" s="97" t="s">
        <v>3675</v>
      </c>
      <c r="CE61" s="60">
        <v>41.481671999999996</v>
      </c>
      <c r="CF61" s="60">
        <v>30.748978000000001</v>
      </c>
      <c r="CG61" s="60">
        <v>2.0383279999999999</v>
      </c>
      <c r="CH61" s="61"/>
      <c r="CI61" s="59"/>
      <c r="CJ61" s="60"/>
      <c r="CK61" s="97" t="s">
        <v>30</v>
      </c>
      <c r="CL61" s="274">
        <v>815.32300000000009</v>
      </c>
      <c r="CM61" s="274">
        <v>415.05400000000009</v>
      </c>
      <c r="CN61" s="274">
        <v>474.99199999999996</v>
      </c>
      <c r="CO61" s="274">
        <v>275343.071</v>
      </c>
      <c r="CP61" s="275">
        <v>17662.549999999996</v>
      </c>
      <c r="CQ61" s="60"/>
      <c r="CR61" s="292" t="s">
        <v>3773</v>
      </c>
      <c r="CS61" s="226">
        <v>1195000000</v>
      </c>
      <c r="CT61" s="232">
        <v>2257000000</v>
      </c>
    </row>
    <row r="62" spans="1:98" ht="18.75" x14ac:dyDescent="0.35">
      <c r="A62" s="348"/>
      <c r="B62" s="62"/>
      <c r="C62" s="63" t="s">
        <v>73</v>
      </c>
      <c r="D62" s="64" t="s">
        <v>28</v>
      </c>
      <c r="E62" s="56"/>
      <c r="F62" s="60">
        <v>0</v>
      </c>
      <c r="G62" s="60">
        <v>2571.3652173913042</v>
      </c>
      <c r="H62" s="60">
        <v>0</v>
      </c>
      <c r="I62" s="60">
        <v>2571.3652173913042</v>
      </c>
      <c r="J62" s="60">
        <v>0</v>
      </c>
      <c r="K62" s="60">
        <v>1753.478260869565</v>
      </c>
      <c r="L62" s="60">
        <v>3783.6782608695648</v>
      </c>
      <c r="M62" s="58"/>
      <c r="N62" s="60">
        <v>4097.7130434782612</v>
      </c>
      <c r="O62" s="60">
        <v>3842.7130434782607</v>
      </c>
      <c r="P62" s="60">
        <v>3842.7130434782607</v>
      </c>
      <c r="Q62" s="60">
        <v>3842.7130434782607</v>
      </c>
      <c r="R62" s="60">
        <v>3292.7130434782607</v>
      </c>
      <c r="S62" s="60">
        <v>3292.7130434782607</v>
      </c>
      <c r="T62" s="60">
        <v>4324.8434782608692</v>
      </c>
      <c r="U62" s="60">
        <v>2571.3652173913042</v>
      </c>
      <c r="V62" s="60">
        <v>2571.3652173913042</v>
      </c>
      <c r="W62" s="60">
        <v>2571.3652173913042</v>
      </c>
      <c r="X62" s="60">
        <v>2571.3652173913042</v>
      </c>
      <c r="Y62" s="58"/>
      <c r="Z62" s="60">
        <v>0</v>
      </c>
      <c r="AA62" s="60">
        <v>0</v>
      </c>
      <c r="AB62" s="60">
        <v>0</v>
      </c>
      <c r="AC62" s="60">
        <v>0</v>
      </c>
      <c r="AD62" s="60">
        <v>0</v>
      </c>
      <c r="AE62" s="60">
        <v>1664.1304347826085</v>
      </c>
      <c r="AF62" s="60">
        <v>0</v>
      </c>
      <c r="AG62" s="60">
        <v>0</v>
      </c>
      <c r="AH62" s="60">
        <v>0</v>
      </c>
      <c r="AI62" s="60">
        <v>0</v>
      </c>
      <c r="AJ62" s="60">
        <v>0</v>
      </c>
      <c r="AK62" s="58"/>
      <c r="AL62" s="60">
        <v>255</v>
      </c>
      <c r="AM62" s="60">
        <v>0</v>
      </c>
      <c r="AN62" s="60">
        <v>0</v>
      </c>
      <c r="AO62" s="60">
        <v>550</v>
      </c>
      <c r="AP62" s="60">
        <v>0</v>
      </c>
      <c r="AQ62" s="60">
        <v>632</v>
      </c>
      <c r="AR62" s="60">
        <v>1753.478260869565</v>
      </c>
      <c r="AS62" s="60">
        <v>0</v>
      </c>
      <c r="AT62" s="60">
        <v>0</v>
      </c>
      <c r="AU62" s="60">
        <v>0</v>
      </c>
      <c r="AV62" s="60">
        <v>0</v>
      </c>
      <c r="AW62" s="58"/>
      <c r="AX62" s="59"/>
      <c r="AY62" s="60"/>
      <c r="AZ62" s="97" t="s">
        <v>207</v>
      </c>
      <c r="BA62" s="277">
        <v>15.58305</v>
      </c>
      <c r="BB62" s="277">
        <v>14.396148</v>
      </c>
      <c r="BC62" s="277">
        <v>16.495531</v>
      </c>
      <c r="BD62" s="277">
        <v>17.429789</v>
      </c>
      <c r="BE62" s="277">
        <v>15.305296</v>
      </c>
      <c r="BF62" s="277">
        <v>16.034779</v>
      </c>
      <c r="BG62" s="277">
        <v>9.060568</v>
      </c>
      <c r="BH62" s="277">
        <f>SUMIFS(Plant!$AG$6:$AG$384,Plant!$G$6:$G$384,$C62)/1000000</f>
        <v>9.3238050000000001</v>
      </c>
      <c r="BI62" s="103"/>
      <c r="BJ62" s="277">
        <v>0</v>
      </c>
      <c r="BK62" s="277">
        <v>0</v>
      </c>
      <c r="BL62" s="277">
        <v>0</v>
      </c>
      <c r="BM62" s="277">
        <v>0</v>
      </c>
      <c r="BN62" s="277">
        <v>0</v>
      </c>
      <c r="BO62" s="277">
        <v>0</v>
      </c>
      <c r="BP62" s="277">
        <v>0</v>
      </c>
      <c r="BQ62" s="277">
        <f>SUMIFS(Plant!$AG$6:$AG$384,Plant!$G$6:$G$384,$C62,Plant!$F$6:$F$384,"Lignite")/1000000</f>
        <v>0</v>
      </c>
      <c r="BR62" s="103"/>
      <c r="BS62" s="277">
        <v>15.58305</v>
      </c>
      <c r="BT62" s="277">
        <v>14.396148</v>
      </c>
      <c r="BU62" s="277">
        <v>16.495531</v>
      </c>
      <c r="BV62" s="277">
        <v>17.429789</v>
      </c>
      <c r="BW62" s="277">
        <v>15.305296</v>
      </c>
      <c r="BX62" s="277">
        <v>16.034779</v>
      </c>
      <c r="BY62" s="277">
        <v>9.060568</v>
      </c>
      <c r="BZ62" s="277">
        <f>SUMIFS(Plant!$AG$6:$AG$384,Plant!$G$6:$G$384,$C62,Plant!$F$6:$F$384,"Hard coal")/1000000</f>
        <v>9.3238050000000001</v>
      </c>
      <c r="CA62" s="61"/>
      <c r="CB62" s="59"/>
      <c r="CC62" s="60"/>
      <c r="CD62" s="97" t="s">
        <v>3675</v>
      </c>
      <c r="CE62" s="60">
        <v>5.7183140000000003</v>
      </c>
      <c r="CF62" s="60">
        <v>12.55179</v>
      </c>
      <c r="CG62" s="60">
        <v>0.30156099999999997</v>
      </c>
      <c r="CH62" s="61"/>
      <c r="CI62" s="59"/>
      <c r="CJ62" s="60"/>
      <c r="CK62" s="97" t="s">
        <v>30</v>
      </c>
      <c r="CL62" s="274">
        <v>146.25</v>
      </c>
      <c r="CM62" s="274">
        <v>67.783000000000001</v>
      </c>
      <c r="CN62" s="274">
        <v>79.777999999999992</v>
      </c>
      <c r="CO62" s="274">
        <v>37618.370999999999</v>
      </c>
      <c r="CP62" s="275">
        <v>3130.6229999999996</v>
      </c>
      <c r="CQ62" s="60"/>
      <c r="CR62" s="292" t="s">
        <v>3773</v>
      </c>
      <c r="CS62" s="226">
        <v>207000000</v>
      </c>
      <c r="CT62" s="232">
        <v>398000000</v>
      </c>
    </row>
    <row r="63" spans="1:98" ht="18.75" x14ac:dyDescent="0.35">
      <c r="A63" s="348"/>
      <c r="B63" s="62"/>
      <c r="C63" s="63" t="s">
        <v>74</v>
      </c>
      <c r="D63" s="64" t="s">
        <v>28</v>
      </c>
      <c r="E63" s="56"/>
      <c r="F63" s="60">
        <v>0</v>
      </c>
      <c r="G63" s="60">
        <v>4459.3999999999996</v>
      </c>
      <c r="H63" s="60">
        <v>0</v>
      </c>
      <c r="I63" s="60">
        <v>4459.3999999999996</v>
      </c>
      <c r="J63" s="60">
        <v>0</v>
      </c>
      <c r="K63" s="60">
        <v>0</v>
      </c>
      <c r="L63" s="60">
        <v>0</v>
      </c>
      <c r="M63" s="58"/>
      <c r="N63" s="60">
        <v>3547.3999999999996</v>
      </c>
      <c r="O63" s="60">
        <v>3547.3999999999996</v>
      </c>
      <c r="P63" s="60">
        <v>3547.3999999999996</v>
      </c>
      <c r="Q63" s="60">
        <v>3547.3999999999996</v>
      </c>
      <c r="R63" s="60">
        <v>3547.3999999999996</v>
      </c>
      <c r="S63" s="60">
        <v>4459.3999999999996</v>
      </c>
      <c r="T63" s="60">
        <v>4459.3999999999996</v>
      </c>
      <c r="U63" s="60">
        <v>4459.3999999999996</v>
      </c>
      <c r="V63" s="60">
        <v>4459.3999999999996</v>
      </c>
      <c r="W63" s="60">
        <v>4459.3999999999996</v>
      </c>
      <c r="X63" s="60">
        <v>4459.3999999999996</v>
      </c>
      <c r="Y63" s="58"/>
      <c r="Z63" s="60">
        <v>0</v>
      </c>
      <c r="AA63" s="60">
        <v>0</v>
      </c>
      <c r="AB63" s="60">
        <v>0</v>
      </c>
      <c r="AC63" s="60">
        <v>0</v>
      </c>
      <c r="AD63" s="60">
        <v>912</v>
      </c>
      <c r="AE63" s="60">
        <v>0</v>
      </c>
      <c r="AF63" s="60">
        <v>0</v>
      </c>
      <c r="AG63" s="60">
        <v>0</v>
      </c>
      <c r="AH63" s="60">
        <v>0</v>
      </c>
      <c r="AI63" s="60">
        <v>0</v>
      </c>
      <c r="AJ63" s="60">
        <v>0</v>
      </c>
      <c r="AK63" s="58"/>
      <c r="AL63" s="60">
        <v>0</v>
      </c>
      <c r="AM63" s="60">
        <v>0</v>
      </c>
      <c r="AN63" s="60">
        <v>0</v>
      </c>
      <c r="AO63" s="60">
        <v>0</v>
      </c>
      <c r="AP63" s="60">
        <v>0</v>
      </c>
      <c r="AQ63" s="60">
        <v>0</v>
      </c>
      <c r="AR63" s="60">
        <v>0</v>
      </c>
      <c r="AS63" s="60">
        <v>0</v>
      </c>
      <c r="AT63" s="60">
        <v>0</v>
      </c>
      <c r="AU63" s="60">
        <v>0</v>
      </c>
      <c r="AV63" s="60">
        <v>0</v>
      </c>
      <c r="AW63" s="58"/>
      <c r="AX63" s="59"/>
      <c r="AY63" s="60"/>
      <c r="AZ63" s="97" t="s">
        <v>207</v>
      </c>
      <c r="BA63" s="277">
        <v>11.021725999999999</v>
      </c>
      <c r="BB63" s="277">
        <v>11.132028</v>
      </c>
      <c r="BC63" s="277">
        <v>12.378590000000001</v>
      </c>
      <c r="BD63" s="277">
        <v>13.937169000000001</v>
      </c>
      <c r="BE63" s="277">
        <v>12.244611000000001</v>
      </c>
      <c r="BF63" s="277">
        <v>11.582616</v>
      </c>
      <c r="BG63" s="277">
        <v>10.440182999999999</v>
      </c>
      <c r="BH63" s="277">
        <f>SUMIFS(Plant!$AG$6:$AG$384,Plant!$G$6:$G$384,$C63)/1000000</f>
        <v>10.383343999999999</v>
      </c>
      <c r="BI63" s="103"/>
      <c r="BJ63" s="277">
        <v>0</v>
      </c>
      <c r="BK63" s="277">
        <v>0</v>
      </c>
      <c r="BL63" s="277">
        <v>0</v>
      </c>
      <c r="BM63" s="277">
        <v>0</v>
      </c>
      <c r="BN63" s="277">
        <v>0</v>
      </c>
      <c r="BO63" s="277">
        <v>0</v>
      </c>
      <c r="BP63" s="277">
        <v>0</v>
      </c>
      <c r="BQ63" s="277">
        <f>SUMIFS(Plant!$AG$6:$AG$384,Plant!$G$6:$G$384,$C63,Plant!$F$6:$F$384,"Lignite")/1000000</f>
        <v>0</v>
      </c>
      <c r="BR63" s="103"/>
      <c r="BS63" s="277">
        <v>11.021725999999999</v>
      </c>
      <c r="BT63" s="277">
        <v>11.132028</v>
      </c>
      <c r="BU63" s="277">
        <v>12.378590000000001</v>
      </c>
      <c r="BV63" s="277">
        <v>13.937169000000001</v>
      </c>
      <c r="BW63" s="277">
        <v>12.244611000000001</v>
      </c>
      <c r="BX63" s="277">
        <v>11.582616</v>
      </c>
      <c r="BY63" s="277">
        <v>10.440182999999999</v>
      </c>
      <c r="BZ63" s="277">
        <f>SUMIFS(Plant!$AG$6:$AG$384,Plant!$G$6:$G$384,$C63,Plant!$F$6:$F$384,"Hard coal")/1000000</f>
        <v>10.383343999999999</v>
      </c>
      <c r="CA63" s="61"/>
      <c r="CB63" s="59"/>
      <c r="CC63" s="60"/>
      <c r="CD63" s="97" t="s">
        <v>3675</v>
      </c>
      <c r="CE63" s="60">
        <v>4.6542960000000004</v>
      </c>
      <c r="CF63" s="60">
        <v>7.1297880000000005</v>
      </c>
      <c r="CG63" s="60">
        <v>0.12290300000000001</v>
      </c>
      <c r="CH63" s="61"/>
      <c r="CI63" s="59"/>
      <c r="CJ63" s="60"/>
      <c r="CK63" s="97" t="s">
        <v>30</v>
      </c>
      <c r="CL63" s="274">
        <v>162.215</v>
      </c>
      <c r="CM63" s="274">
        <v>76.828999999999979</v>
      </c>
      <c r="CN63" s="274">
        <v>73.033999999999992</v>
      </c>
      <c r="CO63" s="274">
        <v>54686.652000000002</v>
      </c>
      <c r="CP63" s="275">
        <v>3435.0220000000004</v>
      </c>
      <c r="CQ63" s="60"/>
      <c r="CR63" s="292" t="s">
        <v>3773</v>
      </c>
      <c r="CS63" s="226">
        <v>234000000</v>
      </c>
      <c r="CT63" s="232">
        <v>445000000</v>
      </c>
    </row>
    <row r="64" spans="1:98" ht="18.75" x14ac:dyDescent="0.35">
      <c r="A64" s="348"/>
      <c r="B64" s="62"/>
      <c r="C64" s="63" t="s">
        <v>75</v>
      </c>
      <c r="D64" s="64" t="s">
        <v>28</v>
      </c>
      <c r="E64" s="56"/>
      <c r="F64" s="60">
        <v>0</v>
      </c>
      <c r="G64" s="60">
        <v>3651.4826086956518</v>
      </c>
      <c r="H64" s="60">
        <v>0</v>
      </c>
      <c r="I64" s="60">
        <v>3651.4826086956518</v>
      </c>
      <c r="J64" s="60">
        <v>832</v>
      </c>
      <c r="K64" s="60">
        <v>188</v>
      </c>
      <c r="L64" s="60">
        <v>188</v>
      </c>
      <c r="M64" s="58"/>
      <c r="N64" s="60">
        <v>2199.4826086956518</v>
      </c>
      <c r="O64" s="60">
        <v>2199.4826086956518</v>
      </c>
      <c r="P64" s="60">
        <v>2199.4826086956518</v>
      </c>
      <c r="Q64" s="60">
        <v>2199.4826086956518</v>
      </c>
      <c r="R64" s="60">
        <v>2199.4826086956518</v>
      </c>
      <c r="S64" s="60">
        <v>2199.4826086956518</v>
      </c>
      <c r="T64" s="60">
        <v>3839.4826086956518</v>
      </c>
      <c r="U64" s="60">
        <v>3839.4826086956518</v>
      </c>
      <c r="V64" s="60">
        <v>3651.4826086956518</v>
      </c>
      <c r="W64" s="60">
        <v>3651.4826086956518</v>
      </c>
      <c r="X64" s="60">
        <v>3651.4826086956518</v>
      </c>
      <c r="Y64" s="58"/>
      <c r="Z64" s="60">
        <v>0</v>
      </c>
      <c r="AA64" s="60">
        <v>0</v>
      </c>
      <c r="AB64" s="60">
        <v>0</v>
      </c>
      <c r="AC64" s="60">
        <v>0</v>
      </c>
      <c r="AD64" s="60">
        <v>0</v>
      </c>
      <c r="AE64" s="60">
        <v>1640</v>
      </c>
      <c r="AF64" s="60">
        <v>0</v>
      </c>
      <c r="AG64" s="60">
        <v>0</v>
      </c>
      <c r="AH64" s="60">
        <v>0</v>
      </c>
      <c r="AI64" s="60">
        <v>0</v>
      </c>
      <c r="AJ64" s="60">
        <v>0</v>
      </c>
      <c r="AK64" s="58"/>
      <c r="AL64" s="60">
        <v>0</v>
      </c>
      <c r="AM64" s="60">
        <v>0</v>
      </c>
      <c r="AN64" s="60">
        <v>0</v>
      </c>
      <c r="AO64" s="60">
        <v>0</v>
      </c>
      <c r="AP64" s="60">
        <v>0</v>
      </c>
      <c r="AQ64" s="60">
        <v>0</v>
      </c>
      <c r="AR64" s="60">
        <v>0</v>
      </c>
      <c r="AS64" s="60">
        <v>188</v>
      </c>
      <c r="AT64" s="60">
        <v>0</v>
      </c>
      <c r="AU64" s="60">
        <v>0</v>
      </c>
      <c r="AV64" s="60">
        <v>0</v>
      </c>
      <c r="AW64" s="58"/>
      <c r="AX64" s="59"/>
      <c r="AY64" s="60"/>
      <c r="AZ64" s="97" t="s">
        <v>207</v>
      </c>
      <c r="BA64" s="277">
        <v>13.121949000000001</v>
      </c>
      <c r="BB64" s="277">
        <v>11.776738</v>
      </c>
      <c r="BC64" s="277">
        <v>12.888462000000001</v>
      </c>
      <c r="BD64" s="277">
        <v>13.985183000000001</v>
      </c>
      <c r="BE64" s="277">
        <v>13.478999999999999</v>
      </c>
      <c r="BF64" s="277">
        <v>17.303730999999999</v>
      </c>
      <c r="BG64" s="277">
        <v>18.151398</v>
      </c>
      <c r="BH64" s="277">
        <f>SUMIFS(Plant!$AG$6:$AG$384,Plant!$G$6:$G$384,$C64)/1000000</f>
        <v>16.257574999999999</v>
      </c>
      <c r="BI64" s="103"/>
      <c r="BJ64" s="277">
        <v>1.6613629999999999</v>
      </c>
      <c r="BK64" s="277">
        <v>1.439473</v>
      </c>
      <c r="BL64" s="277">
        <v>1.510203</v>
      </c>
      <c r="BM64" s="277">
        <v>1.378892</v>
      </c>
      <c r="BN64" s="277">
        <v>1.345693</v>
      </c>
      <c r="BO64" s="277">
        <v>1.2956099999999999</v>
      </c>
      <c r="BP64" s="277">
        <v>1.377759</v>
      </c>
      <c r="BQ64" s="277">
        <f>SUMIFS(Plant!$AG$6:$AG$384,Plant!$G$6:$G$384,$C64,Plant!$F$6:$F$384,"Lignite")/1000000</f>
        <v>0.944442</v>
      </c>
      <c r="BR64" s="103"/>
      <c r="BS64" s="277">
        <v>11.460585999999999</v>
      </c>
      <c r="BT64" s="277">
        <v>10.337265</v>
      </c>
      <c r="BU64" s="277">
        <v>11.378259</v>
      </c>
      <c r="BV64" s="277">
        <v>12.606291000000001</v>
      </c>
      <c r="BW64" s="277">
        <v>12.133306999999999</v>
      </c>
      <c r="BX64" s="277">
        <v>16.008120999999999</v>
      </c>
      <c r="BY64" s="277">
        <v>16.773638999999999</v>
      </c>
      <c r="BZ64" s="277">
        <f>SUMIFS(Plant!$AG$6:$AG$384,Plant!$G$6:$G$384,$C64,Plant!$F$6:$F$384,"Hard coal")/1000000</f>
        <v>15.313133000000001</v>
      </c>
      <c r="CA64" s="61"/>
      <c r="CB64" s="59"/>
      <c r="CC64" s="60"/>
      <c r="CD64" s="97" t="s">
        <v>3675</v>
      </c>
      <c r="CE64" s="60">
        <v>3.7888040000000003</v>
      </c>
      <c r="CF64" s="60">
        <v>6.3747809999999996</v>
      </c>
      <c r="CG64" s="60">
        <v>0.18966470000000002</v>
      </c>
      <c r="CH64" s="61"/>
      <c r="CI64" s="59"/>
      <c r="CJ64" s="60"/>
      <c r="CK64" s="97" t="s">
        <v>30</v>
      </c>
      <c r="CL64" s="274">
        <v>107.215</v>
      </c>
      <c r="CM64" s="274">
        <v>53.620000000000005</v>
      </c>
      <c r="CN64" s="274">
        <v>60.671999999999997</v>
      </c>
      <c r="CO64" s="274">
        <v>36031.584000000003</v>
      </c>
      <c r="CP64" s="275">
        <v>2295.8220000000001</v>
      </c>
      <c r="CQ64" s="60"/>
      <c r="CR64" s="292" t="s">
        <v>3773</v>
      </c>
      <c r="CS64" s="226">
        <v>156000000</v>
      </c>
      <c r="CT64" s="232">
        <v>295000000</v>
      </c>
    </row>
    <row r="65" spans="1:98" ht="18.75" x14ac:dyDescent="0.35">
      <c r="A65" s="348"/>
      <c r="B65" s="62"/>
      <c r="C65" s="63" t="s">
        <v>76</v>
      </c>
      <c r="D65" s="64" t="s">
        <v>28</v>
      </c>
      <c r="E65" s="56"/>
      <c r="F65" s="60">
        <v>660</v>
      </c>
      <c r="G65" s="60">
        <v>4375</v>
      </c>
      <c r="H65" s="60">
        <v>4375</v>
      </c>
      <c r="I65" s="60">
        <v>0</v>
      </c>
      <c r="J65" s="60">
        <v>0</v>
      </c>
      <c r="K65" s="60">
        <v>550</v>
      </c>
      <c r="L65" s="60">
        <v>913</v>
      </c>
      <c r="M65" s="58"/>
      <c r="N65" s="60">
        <v>5288</v>
      </c>
      <c r="O65" s="60">
        <v>5218</v>
      </c>
      <c r="P65" s="60">
        <v>4968</v>
      </c>
      <c r="Q65" s="60">
        <v>4968</v>
      </c>
      <c r="R65" s="60">
        <v>4925</v>
      </c>
      <c r="S65" s="60">
        <v>4925</v>
      </c>
      <c r="T65" s="60">
        <v>4925</v>
      </c>
      <c r="U65" s="60">
        <v>4375</v>
      </c>
      <c r="V65" s="60">
        <v>4375</v>
      </c>
      <c r="W65" s="60">
        <v>4375</v>
      </c>
      <c r="X65" s="60">
        <v>5035</v>
      </c>
      <c r="Y65" s="58"/>
      <c r="Z65" s="60">
        <v>0</v>
      </c>
      <c r="AA65" s="60">
        <v>0</v>
      </c>
      <c r="AB65" s="60">
        <v>0</v>
      </c>
      <c r="AC65" s="60">
        <v>0</v>
      </c>
      <c r="AD65" s="60">
        <v>0</v>
      </c>
      <c r="AE65" s="60">
        <v>0</v>
      </c>
      <c r="AF65" s="60">
        <v>0</v>
      </c>
      <c r="AG65" s="60">
        <v>0</v>
      </c>
      <c r="AH65" s="60">
        <v>0</v>
      </c>
      <c r="AI65" s="60">
        <v>660</v>
      </c>
      <c r="AJ65" s="60">
        <v>0</v>
      </c>
      <c r="AK65" s="58"/>
      <c r="AL65" s="60">
        <v>70</v>
      </c>
      <c r="AM65" s="60">
        <v>250</v>
      </c>
      <c r="AN65" s="60">
        <v>0</v>
      </c>
      <c r="AO65" s="60">
        <v>43</v>
      </c>
      <c r="AP65" s="60">
        <v>0</v>
      </c>
      <c r="AQ65" s="60">
        <v>0</v>
      </c>
      <c r="AR65" s="60">
        <v>550</v>
      </c>
      <c r="AS65" s="60">
        <v>0</v>
      </c>
      <c r="AT65" s="60">
        <v>0</v>
      </c>
      <c r="AU65" s="60">
        <v>0</v>
      </c>
      <c r="AV65" s="60">
        <v>0</v>
      </c>
      <c r="AW65" s="58"/>
      <c r="AX65" s="59"/>
      <c r="AY65" s="60"/>
      <c r="AZ65" s="97" t="s">
        <v>207</v>
      </c>
      <c r="BA65" s="277">
        <v>39.973022</v>
      </c>
      <c r="BB65" s="277">
        <v>41.093412000000001</v>
      </c>
      <c r="BC65" s="277">
        <v>42.378233999999999</v>
      </c>
      <c r="BD65" s="277">
        <v>36.435345000000005</v>
      </c>
      <c r="BE65" s="277">
        <v>34.295644000000003</v>
      </c>
      <c r="BF65" s="277">
        <v>29.404776999999999</v>
      </c>
      <c r="BG65" s="277">
        <v>23.127444000000001</v>
      </c>
      <c r="BH65" s="277">
        <f>SUMIFS(Plant!$AG$6:$AG$384,Plant!$G$6:$G$384,$C65)/1000000</f>
        <v>25.592109000000001</v>
      </c>
      <c r="BI65" s="103"/>
      <c r="BJ65" s="277">
        <v>39.973022</v>
      </c>
      <c r="BK65" s="277">
        <v>41.093412000000001</v>
      </c>
      <c r="BL65" s="277">
        <v>42.378233999999999</v>
      </c>
      <c r="BM65" s="277">
        <v>36.435345000000005</v>
      </c>
      <c r="BN65" s="277">
        <v>34.295644000000003</v>
      </c>
      <c r="BO65" s="277">
        <v>29.404776999999999</v>
      </c>
      <c r="BP65" s="277">
        <v>23.127444000000001</v>
      </c>
      <c r="BQ65" s="277">
        <f>SUMIFS(Plant!$AG$6:$AG$384,Plant!$G$6:$G$384,$C65,Plant!$F$6:$F$384,"Lignite")/1000000</f>
        <v>25.592109000000001</v>
      </c>
      <c r="BR65" s="103"/>
      <c r="BS65" s="277">
        <v>0</v>
      </c>
      <c r="BT65" s="277">
        <v>0</v>
      </c>
      <c r="BU65" s="277">
        <v>0</v>
      </c>
      <c r="BV65" s="277">
        <v>0</v>
      </c>
      <c r="BW65" s="277">
        <v>0</v>
      </c>
      <c r="BX65" s="277">
        <v>0</v>
      </c>
      <c r="BY65" s="277">
        <v>0</v>
      </c>
      <c r="BZ65" s="277">
        <f>SUMIFS(Plant!$AG$6:$AG$384,Plant!$G$6:$G$384,$C65,Plant!$F$6:$F$384,"Hard coal")/1000000</f>
        <v>0</v>
      </c>
      <c r="CA65" s="61"/>
      <c r="CB65" s="59"/>
      <c r="CC65" s="60"/>
      <c r="CD65" s="97" t="s">
        <v>3675</v>
      </c>
      <c r="CE65" s="60">
        <v>42.128</v>
      </c>
      <c r="CF65" s="60">
        <v>24.762</v>
      </c>
      <c r="CG65" s="60">
        <v>2.9169999999999998</v>
      </c>
      <c r="CH65" s="61"/>
      <c r="CI65" s="59"/>
      <c r="CJ65" s="60"/>
      <c r="CK65" s="97" t="s">
        <v>30</v>
      </c>
      <c r="CL65" s="274">
        <v>443.38800000000003</v>
      </c>
      <c r="CM65" s="274">
        <v>257.637</v>
      </c>
      <c r="CN65" s="274">
        <v>350.916</v>
      </c>
      <c r="CO65" s="274">
        <v>132803.035</v>
      </c>
      <c r="CP65" s="275">
        <v>14876.229999999998</v>
      </c>
      <c r="CQ65" s="60"/>
      <c r="CR65" s="292" t="s">
        <v>3773</v>
      </c>
      <c r="CS65" s="226">
        <v>682000000</v>
      </c>
      <c r="CT65" s="232">
        <v>1260000000</v>
      </c>
    </row>
    <row r="66" spans="1:98" ht="18.75" x14ac:dyDescent="0.35">
      <c r="A66" s="348"/>
      <c r="B66" s="62"/>
      <c r="C66" s="63" t="s">
        <v>77</v>
      </c>
      <c r="D66" s="64" t="s">
        <v>28</v>
      </c>
      <c r="E66" s="56"/>
      <c r="F66" s="60">
        <v>910</v>
      </c>
      <c r="G66" s="60">
        <v>4602</v>
      </c>
      <c r="H66" s="60">
        <v>0</v>
      </c>
      <c r="I66" s="60">
        <v>4602</v>
      </c>
      <c r="J66" s="60">
        <v>376</v>
      </c>
      <c r="K66" s="60">
        <v>240</v>
      </c>
      <c r="L66" s="60">
        <v>1145.5999999999999</v>
      </c>
      <c r="M66" s="58"/>
      <c r="N66" s="60">
        <v>5407.6</v>
      </c>
      <c r="O66" s="60">
        <v>5407.6</v>
      </c>
      <c r="P66" s="60">
        <v>5407.6</v>
      </c>
      <c r="Q66" s="60">
        <v>5207.6000000000004</v>
      </c>
      <c r="R66" s="60">
        <v>5017.6000000000004</v>
      </c>
      <c r="S66" s="60">
        <v>4852.6000000000004</v>
      </c>
      <c r="T66" s="60">
        <v>4792</v>
      </c>
      <c r="U66" s="60">
        <v>4602</v>
      </c>
      <c r="V66" s="60">
        <v>4602</v>
      </c>
      <c r="W66" s="60">
        <v>4602</v>
      </c>
      <c r="X66" s="60">
        <v>5136</v>
      </c>
      <c r="Y66" s="58"/>
      <c r="Z66" s="60">
        <v>0</v>
      </c>
      <c r="AA66" s="60">
        <v>0</v>
      </c>
      <c r="AB66" s="60">
        <v>0</v>
      </c>
      <c r="AC66" s="60">
        <v>50</v>
      </c>
      <c r="AD66" s="60">
        <v>0</v>
      </c>
      <c r="AE66" s="60">
        <v>0</v>
      </c>
      <c r="AF66" s="60">
        <v>50</v>
      </c>
      <c r="AG66" s="60">
        <v>0</v>
      </c>
      <c r="AH66" s="60">
        <v>0</v>
      </c>
      <c r="AI66" s="60">
        <v>910</v>
      </c>
      <c r="AJ66" s="60">
        <v>0</v>
      </c>
      <c r="AK66" s="58"/>
      <c r="AL66" s="60">
        <v>0</v>
      </c>
      <c r="AM66" s="60">
        <v>0</v>
      </c>
      <c r="AN66" s="60">
        <v>200</v>
      </c>
      <c r="AO66" s="60">
        <v>240</v>
      </c>
      <c r="AP66" s="60">
        <v>165</v>
      </c>
      <c r="AQ66" s="60">
        <v>60.599999999999994</v>
      </c>
      <c r="AR66" s="60">
        <v>240</v>
      </c>
      <c r="AS66" s="60">
        <v>0</v>
      </c>
      <c r="AT66" s="60">
        <v>0</v>
      </c>
      <c r="AU66" s="60">
        <v>376</v>
      </c>
      <c r="AV66" s="60">
        <v>0</v>
      </c>
      <c r="AW66" s="58"/>
      <c r="AX66" s="59"/>
      <c r="AY66" s="60"/>
      <c r="AZ66" s="97" t="s">
        <v>207</v>
      </c>
      <c r="BA66" s="277">
        <v>21.407616000000001</v>
      </c>
      <c r="BB66" s="277">
        <v>21.672752000000003</v>
      </c>
      <c r="BC66" s="277">
        <v>18.928673</v>
      </c>
      <c r="BD66" s="277">
        <v>18.830709000000002</v>
      </c>
      <c r="BE66" s="277">
        <v>14.258746</v>
      </c>
      <c r="BF66" s="277">
        <v>16.226178000000001</v>
      </c>
      <c r="BG66" s="277">
        <v>14.825562</v>
      </c>
      <c r="BH66" s="277">
        <f>SUMIFS(Plant!$AG$6:$AG$384,Plant!$G$6:$G$384,$C66)/1000000</f>
        <v>16.766822999999999</v>
      </c>
      <c r="BI66" s="103"/>
      <c r="BJ66" s="277">
        <v>0</v>
      </c>
      <c r="BK66" s="277">
        <v>0</v>
      </c>
      <c r="BL66" s="277">
        <v>0</v>
      </c>
      <c r="BM66" s="277">
        <v>0</v>
      </c>
      <c r="BN66" s="277">
        <v>0</v>
      </c>
      <c r="BO66" s="277">
        <v>0</v>
      </c>
      <c r="BP66" s="277">
        <v>0</v>
      </c>
      <c r="BQ66" s="277">
        <f>SUMIFS(Plant!$AG$6:$AG$384,Plant!$G$6:$G$384,$C66,Plant!$F$6:$F$384,"Lignite")/1000000</f>
        <v>0</v>
      </c>
      <c r="BR66" s="103"/>
      <c r="BS66" s="277">
        <v>21.407616000000001</v>
      </c>
      <c r="BT66" s="277">
        <v>21.672752000000003</v>
      </c>
      <c r="BU66" s="277">
        <v>18.928673</v>
      </c>
      <c r="BV66" s="277">
        <v>18.830709000000002</v>
      </c>
      <c r="BW66" s="277">
        <v>14.258746</v>
      </c>
      <c r="BX66" s="277">
        <v>16.226178000000001</v>
      </c>
      <c r="BY66" s="277">
        <v>14.825562</v>
      </c>
      <c r="BZ66" s="277">
        <f>SUMIFS(Plant!$AG$6:$AG$384,Plant!$G$6:$G$384,$C66,Plant!$F$6:$F$384,"Hard coal")/1000000</f>
        <v>16.766822999999999</v>
      </c>
      <c r="CA66" s="61"/>
      <c r="CB66" s="59"/>
      <c r="CC66" s="60"/>
      <c r="CD66" s="97" t="s">
        <v>3675</v>
      </c>
      <c r="CE66" s="60">
        <v>25.573767999999998</v>
      </c>
      <c r="CF66" s="60">
        <v>19.469688000000001</v>
      </c>
      <c r="CG66" s="60">
        <v>1.169654</v>
      </c>
      <c r="CH66" s="61"/>
      <c r="CI66" s="59"/>
      <c r="CJ66" s="60"/>
      <c r="CK66" s="97" t="s">
        <v>30</v>
      </c>
      <c r="CL66" s="274">
        <v>554.197</v>
      </c>
      <c r="CM66" s="274">
        <v>272.35999999999996</v>
      </c>
      <c r="CN66" s="274">
        <v>388.02799999999996</v>
      </c>
      <c r="CO66" s="274">
        <v>161743.97300000003</v>
      </c>
      <c r="CP66" s="275">
        <v>12186.889000000001</v>
      </c>
      <c r="CQ66" s="60"/>
      <c r="CR66" s="292" t="s">
        <v>3773</v>
      </c>
      <c r="CS66" s="226">
        <v>813000000</v>
      </c>
      <c r="CT66" s="232">
        <v>1535000000</v>
      </c>
    </row>
    <row r="67" spans="1:98" ht="18.75" x14ac:dyDescent="0.35">
      <c r="A67" s="348"/>
      <c r="B67" s="62"/>
      <c r="C67" s="63" t="s">
        <v>78</v>
      </c>
      <c r="D67" s="64" t="s">
        <v>28</v>
      </c>
      <c r="E67" s="56"/>
      <c r="F67" s="60">
        <v>0</v>
      </c>
      <c r="G67" s="60">
        <v>4401</v>
      </c>
      <c r="H67" s="60">
        <v>4401</v>
      </c>
      <c r="I67" s="60">
        <v>0</v>
      </c>
      <c r="J67" s="60">
        <v>0</v>
      </c>
      <c r="K67" s="60">
        <v>0</v>
      </c>
      <c r="L67" s="60">
        <v>32</v>
      </c>
      <c r="M67" s="58"/>
      <c r="N67" s="60">
        <v>4401</v>
      </c>
      <c r="O67" s="60">
        <v>4401</v>
      </c>
      <c r="P67" s="60">
        <v>4401</v>
      </c>
      <c r="Q67" s="60">
        <v>4401</v>
      </c>
      <c r="R67" s="60">
        <v>4401</v>
      </c>
      <c r="S67" s="60">
        <v>4401</v>
      </c>
      <c r="T67" s="60">
        <v>4401</v>
      </c>
      <c r="U67" s="60">
        <v>4401</v>
      </c>
      <c r="V67" s="60">
        <v>4401</v>
      </c>
      <c r="W67" s="60">
        <v>4401</v>
      </c>
      <c r="X67" s="60">
        <v>4401</v>
      </c>
      <c r="Y67" s="58"/>
      <c r="Z67" s="60">
        <v>0</v>
      </c>
      <c r="AA67" s="60">
        <v>0</v>
      </c>
      <c r="AB67" s="60">
        <v>0</v>
      </c>
      <c r="AC67" s="60">
        <v>0</v>
      </c>
      <c r="AD67" s="60">
        <v>0</v>
      </c>
      <c r="AE67" s="60">
        <v>0</v>
      </c>
      <c r="AF67" s="60">
        <v>0</v>
      </c>
      <c r="AG67" s="60">
        <v>0</v>
      </c>
      <c r="AH67" s="60">
        <v>0</v>
      </c>
      <c r="AI67" s="60">
        <v>0</v>
      </c>
      <c r="AJ67" s="60">
        <v>0</v>
      </c>
      <c r="AK67" s="58"/>
      <c r="AL67" s="60">
        <v>0</v>
      </c>
      <c r="AM67" s="60">
        <v>0</v>
      </c>
      <c r="AN67" s="60">
        <v>0</v>
      </c>
      <c r="AO67" s="60">
        <v>0</v>
      </c>
      <c r="AP67" s="60">
        <v>0</v>
      </c>
      <c r="AQ67" s="60">
        <v>0</v>
      </c>
      <c r="AR67" s="60">
        <v>0</v>
      </c>
      <c r="AS67" s="60">
        <v>0</v>
      </c>
      <c r="AT67" s="60">
        <v>0</v>
      </c>
      <c r="AU67" s="60">
        <v>0</v>
      </c>
      <c r="AV67" s="60">
        <v>0</v>
      </c>
      <c r="AW67" s="58"/>
      <c r="AX67" s="59"/>
      <c r="AY67" s="60"/>
      <c r="AZ67" s="97" t="s">
        <v>207</v>
      </c>
      <c r="BA67" s="277">
        <v>0</v>
      </c>
      <c r="BB67" s="277">
        <v>0</v>
      </c>
      <c r="BC67" s="277">
        <v>0</v>
      </c>
      <c r="BD67" s="277">
        <v>0</v>
      </c>
      <c r="BE67" s="277">
        <v>0</v>
      </c>
      <c r="BF67" s="277">
        <v>0</v>
      </c>
      <c r="BG67" s="277">
        <v>0</v>
      </c>
      <c r="BH67" s="277">
        <f>SUMIFS(Plant!$AG$6:$AG$384,Plant!$G$6:$G$384,$C67)/1000000</f>
        <v>0</v>
      </c>
      <c r="BI67" s="103"/>
      <c r="BJ67" s="277">
        <v>0</v>
      </c>
      <c r="BK67" s="277">
        <v>0</v>
      </c>
      <c r="BL67" s="277">
        <v>0</v>
      </c>
      <c r="BM67" s="277">
        <v>0</v>
      </c>
      <c r="BN67" s="277">
        <v>0</v>
      </c>
      <c r="BO67" s="277">
        <v>0</v>
      </c>
      <c r="BP67" s="277">
        <v>0</v>
      </c>
      <c r="BQ67" s="277">
        <f>SUMIFS(Plant!$AG$6:$AG$384,Plant!$G$6:$G$384,$C67,Plant!$F$6:$F$384,"Lignite")/1000000</f>
        <v>0</v>
      </c>
      <c r="BR67" s="103"/>
      <c r="BS67" s="277">
        <v>0</v>
      </c>
      <c r="BT67" s="277">
        <v>0</v>
      </c>
      <c r="BU67" s="277">
        <v>0</v>
      </c>
      <c r="BV67" s="277">
        <v>0</v>
      </c>
      <c r="BW67" s="277">
        <v>0</v>
      </c>
      <c r="BX67" s="277">
        <v>0</v>
      </c>
      <c r="BY67" s="277">
        <v>0</v>
      </c>
      <c r="BZ67" s="277">
        <f>SUMIFS(Plant!$AG$6:$AG$384,Plant!$G$6:$G$384,$C67,Plant!$F$6:$F$384,"Hard coal")/1000000</f>
        <v>0</v>
      </c>
      <c r="CA67" s="61"/>
      <c r="CB67" s="59"/>
      <c r="CC67" s="60"/>
      <c r="CD67" s="97" t="s">
        <v>3675</v>
      </c>
      <c r="CE67" s="60">
        <v>0</v>
      </c>
      <c r="CF67" s="60">
        <v>0</v>
      </c>
      <c r="CG67" s="60">
        <v>0</v>
      </c>
      <c r="CH67" s="61"/>
      <c r="CI67" s="59"/>
      <c r="CJ67" s="60"/>
      <c r="CK67" s="97" t="s">
        <v>30</v>
      </c>
      <c r="CL67" s="274">
        <v>0</v>
      </c>
      <c r="CM67" s="274">
        <v>0</v>
      </c>
      <c r="CN67" s="274">
        <v>0</v>
      </c>
      <c r="CO67" s="274">
        <v>0</v>
      </c>
      <c r="CP67" s="275">
        <v>0</v>
      </c>
      <c r="CQ67" s="60"/>
      <c r="CR67" s="292" t="s">
        <v>3773</v>
      </c>
      <c r="CS67" s="226">
        <v>0</v>
      </c>
      <c r="CT67" s="232">
        <v>0</v>
      </c>
    </row>
    <row r="68" spans="1:98" ht="18.75" x14ac:dyDescent="0.35">
      <c r="A68" s="348"/>
      <c r="B68" s="62"/>
      <c r="C68" s="63" t="s">
        <v>79</v>
      </c>
      <c r="D68" s="64" t="s">
        <v>28</v>
      </c>
      <c r="E68" s="56"/>
      <c r="F68" s="60">
        <v>0</v>
      </c>
      <c r="G68" s="60">
        <v>4230</v>
      </c>
      <c r="H68" s="60">
        <v>4230</v>
      </c>
      <c r="I68" s="60">
        <v>0</v>
      </c>
      <c r="J68" s="60">
        <v>0</v>
      </c>
      <c r="K68" s="60">
        <v>0</v>
      </c>
      <c r="L68" s="60">
        <v>330</v>
      </c>
      <c r="M68" s="58"/>
      <c r="N68" s="60">
        <v>4230</v>
      </c>
      <c r="O68" s="60">
        <v>4230</v>
      </c>
      <c r="P68" s="60">
        <v>4230</v>
      </c>
      <c r="Q68" s="60">
        <v>4230</v>
      </c>
      <c r="R68" s="60">
        <v>4230</v>
      </c>
      <c r="S68" s="60">
        <v>4230</v>
      </c>
      <c r="T68" s="60">
        <v>4230</v>
      </c>
      <c r="U68" s="60">
        <v>4230</v>
      </c>
      <c r="V68" s="60">
        <v>4230</v>
      </c>
      <c r="W68" s="60">
        <v>4230</v>
      </c>
      <c r="X68" s="60">
        <v>4230</v>
      </c>
      <c r="Y68" s="58"/>
      <c r="Z68" s="60">
        <v>0</v>
      </c>
      <c r="AA68" s="60">
        <v>0</v>
      </c>
      <c r="AB68" s="60">
        <v>0</v>
      </c>
      <c r="AC68" s="60">
        <v>0</v>
      </c>
      <c r="AD68" s="60">
        <v>0</v>
      </c>
      <c r="AE68" s="60">
        <v>0</v>
      </c>
      <c r="AF68" s="60">
        <v>0</v>
      </c>
      <c r="AG68" s="60">
        <v>0</v>
      </c>
      <c r="AH68" s="60">
        <v>0</v>
      </c>
      <c r="AI68" s="60">
        <v>0</v>
      </c>
      <c r="AJ68" s="60">
        <v>0</v>
      </c>
      <c r="AK68" s="58"/>
      <c r="AL68" s="60">
        <v>0</v>
      </c>
      <c r="AM68" s="60">
        <v>0</v>
      </c>
      <c r="AN68" s="60">
        <v>0</v>
      </c>
      <c r="AO68" s="60">
        <v>0</v>
      </c>
      <c r="AP68" s="60">
        <v>0</v>
      </c>
      <c r="AQ68" s="60">
        <v>0</v>
      </c>
      <c r="AR68" s="60">
        <v>0</v>
      </c>
      <c r="AS68" s="60">
        <v>0</v>
      </c>
      <c r="AT68" s="60">
        <v>0</v>
      </c>
      <c r="AU68" s="60">
        <v>0</v>
      </c>
      <c r="AV68" s="60">
        <v>0</v>
      </c>
      <c r="AW68" s="58"/>
      <c r="AX68" s="59"/>
      <c r="AY68" s="60"/>
      <c r="AZ68" s="97" t="s">
        <v>207</v>
      </c>
      <c r="BA68" s="277">
        <v>15.46439</v>
      </c>
      <c r="BB68" s="277">
        <v>17.947787000000002</v>
      </c>
      <c r="BC68" s="277">
        <v>16.352681</v>
      </c>
      <c r="BD68" s="277">
        <v>11.233873000000001</v>
      </c>
      <c r="BE68" s="277">
        <v>12.489576</v>
      </c>
      <c r="BF68" s="277">
        <v>13.717250999999999</v>
      </c>
      <c r="BG68" s="277">
        <v>12.685575999999999</v>
      </c>
      <c r="BH68" s="277">
        <f>SUMIFS(Plant!$AG$6:$AG$384,Plant!$G$6:$G$384,$C68)/1000000</f>
        <v>13.860272999999999</v>
      </c>
      <c r="BI68" s="103"/>
      <c r="BJ68" s="277">
        <v>15.46439</v>
      </c>
      <c r="BK68" s="277">
        <v>17.947787000000002</v>
      </c>
      <c r="BL68" s="277">
        <v>16.352681</v>
      </c>
      <c r="BM68" s="277">
        <v>11.233873000000001</v>
      </c>
      <c r="BN68" s="277">
        <v>12.489576</v>
      </c>
      <c r="BO68" s="277">
        <v>13.717250999999999</v>
      </c>
      <c r="BP68" s="277">
        <v>12.685575999999999</v>
      </c>
      <c r="BQ68" s="277">
        <f>SUMIFS(Plant!$AG$6:$AG$384,Plant!$G$6:$G$384,$C68,Plant!$F$6:$F$384,"Lignite")/1000000</f>
        <v>13.860272999999999</v>
      </c>
      <c r="BR68" s="103"/>
      <c r="BS68" s="277">
        <v>0</v>
      </c>
      <c r="BT68" s="277">
        <v>0</v>
      </c>
      <c r="BU68" s="277">
        <v>0</v>
      </c>
      <c r="BV68" s="277">
        <v>0</v>
      </c>
      <c r="BW68" s="277">
        <v>0</v>
      </c>
      <c r="BX68" s="277">
        <v>0</v>
      </c>
      <c r="BY68" s="277">
        <v>0</v>
      </c>
      <c r="BZ68" s="277">
        <f>SUMIFS(Plant!$AG$6:$AG$384,Plant!$G$6:$G$384,$C68,Plant!$F$6:$F$384,"Hard coal")/1000000</f>
        <v>0</v>
      </c>
      <c r="CA68" s="61"/>
      <c r="CB68" s="59"/>
      <c r="CC68" s="60"/>
      <c r="CD68" s="97" t="s">
        <v>3675</v>
      </c>
      <c r="CE68" s="60">
        <v>27.664238000000001</v>
      </c>
      <c r="CF68" s="60">
        <v>22.863883999999999</v>
      </c>
      <c r="CG68" s="60">
        <v>0.97058199999999994</v>
      </c>
      <c r="CH68" s="61"/>
      <c r="CI68" s="59"/>
      <c r="CJ68" s="60"/>
      <c r="CK68" s="97" t="s">
        <v>30</v>
      </c>
      <c r="CL68" s="274">
        <v>559.33999999999992</v>
      </c>
      <c r="CM68" s="274">
        <v>266.339</v>
      </c>
      <c r="CN68" s="274">
        <v>503.863</v>
      </c>
      <c r="CO68" s="274">
        <v>131952.024</v>
      </c>
      <c r="CP68" s="275">
        <v>13034.317000000001</v>
      </c>
      <c r="CQ68" s="60"/>
      <c r="CR68" s="292" t="s">
        <v>3773</v>
      </c>
      <c r="CS68" s="226">
        <v>836000000</v>
      </c>
      <c r="CT68" s="232">
        <v>1566000000</v>
      </c>
    </row>
    <row r="69" spans="1:98" ht="18.75" x14ac:dyDescent="0.35">
      <c r="A69" s="348"/>
      <c r="B69" s="62"/>
      <c r="C69" s="63" t="s">
        <v>80</v>
      </c>
      <c r="D69" s="64" t="s">
        <v>28</v>
      </c>
      <c r="E69" s="56"/>
      <c r="F69" s="60">
        <v>0</v>
      </c>
      <c r="G69" s="60">
        <v>3385.8695652173915</v>
      </c>
      <c r="H69" s="60">
        <v>3385.8695652173915</v>
      </c>
      <c r="I69" s="60">
        <v>0</v>
      </c>
      <c r="J69" s="60">
        <v>0</v>
      </c>
      <c r="K69" s="60">
        <v>0</v>
      </c>
      <c r="L69" s="60">
        <v>0</v>
      </c>
      <c r="M69" s="58"/>
      <c r="N69" s="60">
        <v>3385.8695652173915</v>
      </c>
      <c r="O69" s="60">
        <v>3385.8695652173915</v>
      </c>
      <c r="P69" s="60">
        <v>3385.8695652173915</v>
      </c>
      <c r="Q69" s="60">
        <v>3385.8695652173915</v>
      </c>
      <c r="R69" s="60">
        <v>3385.8695652173915</v>
      </c>
      <c r="S69" s="60">
        <v>3385.8695652173915</v>
      </c>
      <c r="T69" s="60">
        <v>3385.8695652173915</v>
      </c>
      <c r="U69" s="60">
        <v>3385.8695652173915</v>
      </c>
      <c r="V69" s="60">
        <v>3385.8695652173915</v>
      </c>
      <c r="W69" s="60">
        <v>3385.8695652173915</v>
      </c>
      <c r="X69" s="60">
        <v>3385.8695652173915</v>
      </c>
      <c r="Y69" s="58"/>
      <c r="Z69" s="60">
        <v>0</v>
      </c>
      <c r="AA69" s="60">
        <v>0</v>
      </c>
      <c r="AB69" s="60">
        <v>0</v>
      </c>
      <c r="AC69" s="60">
        <v>0</v>
      </c>
      <c r="AD69" s="60">
        <v>0</v>
      </c>
      <c r="AE69" s="60">
        <v>0</v>
      </c>
      <c r="AF69" s="60">
        <v>0</v>
      </c>
      <c r="AG69" s="60">
        <v>0</v>
      </c>
      <c r="AH69" s="60">
        <v>0</v>
      </c>
      <c r="AI69" s="60">
        <v>0</v>
      </c>
      <c r="AJ69" s="60">
        <v>0</v>
      </c>
      <c r="AK69" s="58"/>
      <c r="AL69" s="60">
        <v>0</v>
      </c>
      <c r="AM69" s="60">
        <v>0</v>
      </c>
      <c r="AN69" s="60">
        <v>0</v>
      </c>
      <c r="AO69" s="60">
        <v>0</v>
      </c>
      <c r="AP69" s="60">
        <v>0</v>
      </c>
      <c r="AQ69" s="60">
        <v>0</v>
      </c>
      <c r="AR69" s="60">
        <v>0</v>
      </c>
      <c r="AS69" s="60">
        <v>0</v>
      </c>
      <c r="AT69" s="60">
        <v>0</v>
      </c>
      <c r="AU69" s="60">
        <v>0</v>
      </c>
      <c r="AV69" s="60">
        <v>0</v>
      </c>
      <c r="AW69" s="58"/>
      <c r="AX69" s="59"/>
      <c r="AY69" s="60"/>
      <c r="AZ69" s="97" t="s">
        <v>207</v>
      </c>
      <c r="BA69" s="277">
        <v>0</v>
      </c>
      <c r="BB69" s="277">
        <v>0</v>
      </c>
      <c r="BC69" s="277">
        <v>0</v>
      </c>
      <c r="BD69" s="277">
        <v>0</v>
      </c>
      <c r="BE69" s="277">
        <v>0</v>
      </c>
      <c r="BF69" s="277">
        <v>0</v>
      </c>
      <c r="BG69" s="277">
        <v>0</v>
      </c>
      <c r="BH69" s="277">
        <f>SUMIFS(Plant!$AG$6:$AG$384,Plant!$G$6:$G$384,$C69)/1000000</f>
        <v>0</v>
      </c>
      <c r="BI69" s="103"/>
      <c r="BJ69" s="277">
        <v>0</v>
      </c>
      <c r="BK69" s="277">
        <v>0</v>
      </c>
      <c r="BL69" s="277">
        <v>0</v>
      </c>
      <c r="BM69" s="277">
        <v>0</v>
      </c>
      <c r="BN69" s="277">
        <v>0</v>
      </c>
      <c r="BO69" s="277">
        <v>0</v>
      </c>
      <c r="BP69" s="277">
        <v>0</v>
      </c>
      <c r="BQ69" s="277">
        <f>SUMIFS(Plant!$AG$6:$AG$384,Plant!$G$6:$G$384,$C69,Plant!$F$6:$F$384,"Lignite")/1000000</f>
        <v>0</v>
      </c>
      <c r="BR69" s="103"/>
      <c r="BS69" s="277">
        <v>0</v>
      </c>
      <c r="BT69" s="277">
        <v>0</v>
      </c>
      <c r="BU69" s="277">
        <v>0</v>
      </c>
      <c r="BV69" s="277">
        <v>0</v>
      </c>
      <c r="BW69" s="277">
        <v>0</v>
      </c>
      <c r="BX69" s="277">
        <v>0</v>
      </c>
      <c r="BY69" s="277">
        <v>0</v>
      </c>
      <c r="BZ69" s="277">
        <f>SUMIFS(Plant!$AG$6:$AG$384,Plant!$G$6:$G$384,$C69,Plant!$F$6:$F$384,"Hard coal")/1000000</f>
        <v>0</v>
      </c>
      <c r="CA69" s="61"/>
      <c r="CB69" s="59"/>
      <c r="CC69" s="60"/>
      <c r="CD69" s="97" t="s">
        <v>3675</v>
      </c>
      <c r="CE69" s="60">
        <v>0</v>
      </c>
      <c r="CF69" s="60">
        <v>0</v>
      </c>
      <c r="CG69" s="60">
        <v>0</v>
      </c>
      <c r="CH69" s="61"/>
      <c r="CI69" s="59"/>
      <c r="CJ69" s="60"/>
      <c r="CK69" s="97" t="s">
        <v>30</v>
      </c>
      <c r="CL69" s="274">
        <v>0</v>
      </c>
      <c r="CM69" s="274">
        <v>0</v>
      </c>
      <c r="CN69" s="274">
        <v>0</v>
      </c>
      <c r="CO69" s="274">
        <v>0</v>
      </c>
      <c r="CP69" s="275">
        <v>0</v>
      </c>
      <c r="CQ69" s="60"/>
      <c r="CR69" s="292" t="s">
        <v>3773</v>
      </c>
      <c r="CS69" s="226">
        <v>0</v>
      </c>
      <c r="CT69" s="232">
        <v>0</v>
      </c>
    </row>
    <row r="70" spans="1:98" ht="18.75" x14ac:dyDescent="0.35">
      <c r="A70" s="348"/>
      <c r="B70" s="62"/>
      <c r="C70" s="63" t="s">
        <v>81</v>
      </c>
      <c r="D70" s="64" t="s">
        <v>28</v>
      </c>
      <c r="E70" s="56"/>
      <c r="F70" s="60">
        <v>0</v>
      </c>
      <c r="G70" s="60">
        <v>873.6400000000001</v>
      </c>
      <c r="H70" s="60">
        <v>0</v>
      </c>
      <c r="I70" s="60">
        <v>873.6400000000001</v>
      </c>
      <c r="J70" s="60">
        <v>0</v>
      </c>
      <c r="K70" s="60">
        <v>2456.5217391304345</v>
      </c>
      <c r="L70" s="60">
        <v>4179.8695652173901</v>
      </c>
      <c r="M70" s="58"/>
      <c r="N70" s="60">
        <v>5053.5095652173904</v>
      </c>
      <c r="O70" s="60">
        <v>5053.5095652173904</v>
      </c>
      <c r="P70" s="60">
        <v>5053.5095652173904</v>
      </c>
      <c r="Q70" s="60">
        <v>4634.5095652173904</v>
      </c>
      <c r="R70" s="60">
        <v>3330.1617391304344</v>
      </c>
      <c r="S70" s="60">
        <v>3330.1617391304344</v>
      </c>
      <c r="T70" s="60">
        <v>3330.1617391304344</v>
      </c>
      <c r="U70" s="60">
        <v>873.6400000000001</v>
      </c>
      <c r="V70" s="60">
        <v>873.6400000000001</v>
      </c>
      <c r="W70" s="60">
        <v>873.6400000000001</v>
      </c>
      <c r="X70" s="60">
        <v>873.6400000000001</v>
      </c>
      <c r="Y70" s="58"/>
      <c r="Z70" s="60">
        <v>0</v>
      </c>
      <c r="AA70" s="60">
        <v>0</v>
      </c>
      <c r="AB70" s="60">
        <v>0</v>
      </c>
      <c r="AC70" s="60">
        <v>0</v>
      </c>
      <c r="AD70" s="60">
        <v>0</v>
      </c>
      <c r="AE70" s="60">
        <v>0</v>
      </c>
      <c r="AF70" s="60">
        <v>0</v>
      </c>
      <c r="AG70" s="60">
        <v>0</v>
      </c>
      <c r="AH70" s="60">
        <v>0</v>
      </c>
      <c r="AI70" s="60">
        <v>0</v>
      </c>
      <c r="AJ70" s="60">
        <v>0</v>
      </c>
      <c r="AK70" s="58"/>
      <c r="AL70" s="60">
        <v>0</v>
      </c>
      <c r="AM70" s="60">
        <v>0</v>
      </c>
      <c r="AN70" s="60">
        <v>419</v>
      </c>
      <c r="AO70" s="60">
        <v>1304.3478260869565</v>
      </c>
      <c r="AP70" s="60">
        <v>0</v>
      </c>
      <c r="AQ70" s="60">
        <v>0</v>
      </c>
      <c r="AR70" s="60">
        <v>2456.5217391304345</v>
      </c>
      <c r="AS70" s="60">
        <v>0</v>
      </c>
      <c r="AT70" s="60">
        <v>0</v>
      </c>
      <c r="AU70" s="60">
        <v>0</v>
      </c>
      <c r="AV70" s="60">
        <v>0</v>
      </c>
      <c r="AW70" s="58"/>
      <c r="AX70" s="59"/>
      <c r="AY70" s="60"/>
      <c r="AZ70" s="97" t="s">
        <v>207</v>
      </c>
      <c r="BA70" s="277">
        <v>14.258954000000001</v>
      </c>
      <c r="BB70" s="277">
        <v>12.336395000000001</v>
      </c>
      <c r="BC70" s="277">
        <v>15.591830000000002</v>
      </c>
      <c r="BD70" s="277">
        <v>12.183452000000001</v>
      </c>
      <c r="BE70" s="277">
        <v>11.599379000000001</v>
      </c>
      <c r="BF70" s="277">
        <v>10.999444</v>
      </c>
      <c r="BG70" s="277">
        <v>3.7726730000000002</v>
      </c>
      <c r="BH70" s="277">
        <f>SUMIFS(Plant!$AG$6:$AG$384,Plant!$G$6:$G$384,$C70)/1000000</f>
        <v>2.6417410000000001</v>
      </c>
      <c r="BI70" s="103"/>
      <c r="BJ70" s="277">
        <v>0</v>
      </c>
      <c r="BK70" s="277">
        <v>0</v>
      </c>
      <c r="BL70" s="277">
        <v>0</v>
      </c>
      <c r="BM70" s="277">
        <v>0</v>
      </c>
      <c r="BN70" s="277">
        <v>0</v>
      </c>
      <c r="BO70" s="277">
        <v>0</v>
      </c>
      <c r="BP70" s="277">
        <v>0</v>
      </c>
      <c r="BQ70" s="277">
        <f>SUMIFS(Plant!$AG$6:$AG$384,Plant!$G$6:$G$384,$C70,Plant!$F$6:$F$384,"Lignite")/1000000</f>
        <v>0</v>
      </c>
      <c r="BR70" s="103"/>
      <c r="BS70" s="277">
        <v>14.258954000000001</v>
      </c>
      <c r="BT70" s="277">
        <v>12.336395000000001</v>
      </c>
      <c r="BU70" s="277">
        <v>15.591830000000002</v>
      </c>
      <c r="BV70" s="277">
        <v>12.183452000000001</v>
      </c>
      <c r="BW70" s="277">
        <v>11.599379000000001</v>
      </c>
      <c r="BX70" s="277">
        <v>10.999444</v>
      </c>
      <c r="BY70" s="277">
        <v>3.7726730000000002</v>
      </c>
      <c r="BZ70" s="277">
        <f>SUMIFS(Plant!$AG$6:$AG$384,Plant!$G$6:$G$384,$C70,Plant!$F$6:$F$384,"Hard coal")/1000000</f>
        <v>2.6417410000000001</v>
      </c>
      <c r="CA70" s="61"/>
      <c r="CB70" s="59"/>
      <c r="CC70" s="60"/>
      <c r="CD70" s="97" t="s">
        <v>3675</v>
      </c>
      <c r="CE70" s="60">
        <v>17.763960000000001</v>
      </c>
      <c r="CF70" s="60">
        <v>22.779900000000001</v>
      </c>
      <c r="CG70" s="60">
        <v>0.66176999999999997</v>
      </c>
      <c r="CH70" s="61"/>
      <c r="CI70" s="59"/>
      <c r="CJ70" s="60"/>
      <c r="CK70" s="97" t="s">
        <v>30</v>
      </c>
      <c r="CL70" s="274">
        <v>332.73599999999999</v>
      </c>
      <c r="CM70" s="274">
        <v>190.863</v>
      </c>
      <c r="CN70" s="274">
        <v>242.7</v>
      </c>
      <c r="CO70" s="274">
        <v>95160.872000000003</v>
      </c>
      <c r="CP70" s="275">
        <v>9228.2569999999996</v>
      </c>
      <c r="CQ70" s="60"/>
      <c r="CR70" s="292" t="s">
        <v>3773</v>
      </c>
      <c r="CS70" s="226">
        <v>492000000</v>
      </c>
      <c r="CT70" s="232">
        <v>926000000</v>
      </c>
    </row>
    <row r="71" spans="1:98" ht="18.75" x14ac:dyDescent="0.35">
      <c r="A71" s="348"/>
      <c r="B71" s="62"/>
      <c r="C71" s="63" t="s">
        <v>82</v>
      </c>
      <c r="D71" s="64" t="s">
        <v>28</v>
      </c>
      <c r="E71" s="56"/>
      <c r="F71" s="60">
        <v>0</v>
      </c>
      <c r="G71" s="60">
        <v>2131.5217391304345</v>
      </c>
      <c r="H71" s="60">
        <v>0</v>
      </c>
      <c r="I71" s="60">
        <v>2131.5217391304345</v>
      </c>
      <c r="J71" s="60">
        <v>0</v>
      </c>
      <c r="K71" s="60">
        <v>1065.2173913043478</v>
      </c>
      <c r="L71" s="60">
        <v>2130.4347826086955</v>
      </c>
      <c r="M71" s="58"/>
      <c r="N71" s="60">
        <v>4261.95652173913</v>
      </c>
      <c r="O71" s="60">
        <v>4261.95652173913</v>
      </c>
      <c r="P71" s="60">
        <v>4261.95652173913</v>
      </c>
      <c r="Q71" s="60">
        <v>4261.95652173913</v>
      </c>
      <c r="R71" s="60">
        <v>4261.95652173913</v>
      </c>
      <c r="S71" s="60">
        <v>3196.7391304347821</v>
      </c>
      <c r="T71" s="60">
        <v>3196.7391304347821</v>
      </c>
      <c r="U71" s="60">
        <v>2131.5217391304345</v>
      </c>
      <c r="V71" s="60">
        <v>2131.5217391304345</v>
      </c>
      <c r="W71" s="60">
        <v>2131.5217391304345</v>
      </c>
      <c r="X71" s="60">
        <v>2131.5217391304345</v>
      </c>
      <c r="Y71" s="58"/>
      <c r="Z71" s="60">
        <v>0</v>
      </c>
      <c r="AA71" s="60">
        <v>0</v>
      </c>
      <c r="AB71" s="60">
        <v>0</v>
      </c>
      <c r="AC71" s="60">
        <v>0</v>
      </c>
      <c r="AD71" s="60">
        <v>0</v>
      </c>
      <c r="AE71" s="60">
        <v>0</v>
      </c>
      <c r="AF71" s="60">
        <v>0</v>
      </c>
      <c r="AG71" s="60">
        <v>0</v>
      </c>
      <c r="AH71" s="60">
        <v>0</v>
      </c>
      <c r="AI71" s="60">
        <v>0</v>
      </c>
      <c r="AJ71" s="60">
        <v>0</v>
      </c>
      <c r="AK71" s="58"/>
      <c r="AL71" s="60">
        <v>0</v>
      </c>
      <c r="AM71" s="60">
        <v>0</v>
      </c>
      <c r="AN71" s="60">
        <v>0</v>
      </c>
      <c r="AO71" s="60">
        <v>0</v>
      </c>
      <c r="AP71" s="60">
        <v>1065.2173913043478</v>
      </c>
      <c r="AQ71" s="60">
        <v>0</v>
      </c>
      <c r="AR71" s="60">
        <v>1065.2173913043478</v>
      </c>
      <c r="AS71" s="60">
        <v>0</v>
      </c>
      <c r="AT71" s="60">
        <v>0</v>
      </c>
      <c r="AU71" s="60">
        <v>0</v>
      </c>
      <c r="AV71" s="60">
        <v>0</v>
      </c>
      <c r="AW71" s="58"/>
      <c r="AX71" s="59"/>
      <c r="AY71" s="60"/>
      <c r="AZ71" s="97" t="s">
        <v>207</v>
      </c>
      <c r="BA71" s="277">
        <v>11.255406000000001</v>
      </c>
      <c r="BB71" s="277">
        <v>15.325051999999999</v>
      </c>
      <c r="BC71" s="277">
        <v>18.154327000000002</v>
      </c>
      <c r="BD71" s="277">
        <v>16.766238000000001</v>
      </c>
      <c r="BE71" s="277">
        <v>9.9101850000000002</v>
      </c>
      <c r="BF71" s="277">
        <v>7.8852039999999999</v>
      </c>
      <c r="BG71" s="277">
        <v>2.7061260000000003</v>
      </c>
      <c r="BH71" s="277">
        <f>SUMIFS(Plant!$AG$6:$AG$384,Plant!$G$6:$G$384,$C71)/1000000</f>
        <v>1.9479310000000001</v>
      </c>
      <c r="BI71" s="103"/>
      <c r="BJ71" s="277">
        <v>0</v>
      </c>
      <c r="BK71" s="277">
        <v>0</v>
      </c>
      <c r="BL71" s="277">
        <v>0</v>
      </c>
      <c r="BM71" s="277">
        <v>0</v>
      </c>
      <c r="BN71" s="277">
        <v>0</v>
      </c>
      <c r="BO71" s="277">
        <v>0</v>
      </c>
      <c r="BP71" s="277">
        <v>0</v>
      </c>
      <c r="BQ71" s="277">
        <f>SUMIFS(Plant!$AG$6:$AG$384,Plant!$G$6:$G$384,$C71,Plant!$F$6:$F$384,"Lignite")/1000000</f>
        <v>0</v>
      </c>
      <c r="BR71" s="103"/>
      <c r="BS71" s="277">
        <v>11.255406000000001</v>
      </c>
      <c r="BT71" s="277">
        <v>15.325051999999999</v>
      </c>
      <c r="BU71" s="277">
        <v>18.154327000000002</v>
      </c>
      <c r="BV71" s="277">
        <v>16.766238000000001</v>
      </c>
      <c r="BW71" s="277">
        <v>9.9101850000000002</v>
      </c>
      <c r="BX71" s="277">
        <v>7.8852039999999999</v>
      </c>
      <c r="BY71" s="277">
        <v>2.7061260000000003</v>
      </c>
      <c r="BZ71" s="277">
        <f>SUMIFS(Plant!$AG$6:$AG$384,Plant!$G$6:$G$384,$C71,Plant!$F$6:$F$384,"Hard coal")/1000000</f>
        <v>1.9479310000000001</v>
      </c>
      <c r="CA71" s="61"/>
      <c r="CB71" s="59"/>
      <c r="CC71" s="60"/>
      <c r="CD71" s="97" t="s">
        <v>3675</v>
      </c>
      <c r="CE71" s="60">
        <v>8.9666239999999995</v>
      </c>
      <c r="CF71" s="60">
        <v>11.83882</v>
      </c>
      <c r="CG71" s="60">
        <v>0.53703500000000004</v>
      </c>
      <c r="CH71" s="61"/>
      <c r="CI71" s="59"/>
      <c r="CJ71" s="60"/>
      <c r="CK71" s="97" t="s">
        <v>30</v>
      </c>
      <c r="CL71" s="274">
        <v>165.52600000000001</v>
      </c>
      <c r="CM71" s="274">
        <v>85.391000000000005</v>
      </c>
      <c r="CN71" s="274">
        <v>81.111999999999995</v>
      </c>
      <c r="CO71" s="274">
        <v>41782.432000000001</v>
      </c>
      <c r="CP71" s="275">
        <v>4197.2659999999996</v>
      </c>
      <c r="CQ71" s="60"/>
      <c r="CR71" s="292" t="s">
        <v>3773</v>
      </c>
      <c r="CS71" s="226">
        <v>238000000</v>
      </c>
      <c r="CT71" s="232">
        <v>453000000</v>
      </c>
    </row>
    <row r="72" spans="1:98" ht="18.75" x14ac:dyDescent="0.35">
      <c r="A72" s="348"/>
      <c r="B72" s="62"/>
      <c r="C72" s="63" t="s">
        <v>83</v>
      </c>
      <c r="D72" s="64" t="s">
        <v>28</v>
      </c>
      <c r="E72" s="56"/>
      <c r="F72" s="60">
        <v>0</v>
      </c>
      <c r="G72" s="60">
        <v>5761</v>
      </c>
      <c r="H72" s="60">
        <v>0</v>
      </c>
      <c r="I72" s="60">
        <v>5761</v>
      </c>
      <c r="J72" s="60">
        <v>0</v>
      </c>
      <c r="K72" s="60">
        <v>0</v>
      </c>
      <c r="L72" s="60">
        <v>290</v>
      </c>
      <c r="M72" s="58"/>
      <c r="N72" s="60">
        <v>4976</v>
      </c>
      <c r="O72" s="60">
        <v>4976</v>
      </c>
      <c r="P72" s="60">
        <v>4751</v>
      </c>
      <c r="Q72" s="60">
        <v>4686</v>
      </c>
      <c r="R72" s="60">
        <v>4686</v>
      </c>
      <c r="S72" s="60">
        <v>4686</v>
      </c>
      <c r="T72" s="60">
        <v>4686</v>
      </c>
      <c r="U72" s="60">
        <v>4686</v>
      </c>
      <c r="V72" s="60">
        <v>5761</v>
      </c>
      <c r="W72" s="60">
        <v>5761</v>
      </c>
      <c r="X72" s="60">
        <v>5761</v>
      </c>
      <c r="Y72" s="58"/>
      <c r="Z72" s="60">
        <v>0</v>
      </c>
      <c r="AA72" s="60">
        <v>0</v>
      </c>
      <c r="AB72" s="60">
        <v>0</v>
      </c>
      <c r="AC72" s="60">
        <v>0</v>
      </c>
      <c r="AD72" s="60">
        <v>0</v>
      </c>
      <c r="AE72" s="60">
        <v>0</v>
      </c>
      <c r="AF72" s="60">
        <v>0</v>
      </c>
      <c r="AG72" s="60">
        <v>1075</v>
      </c>
      <c r="AH72" s="60">
        <v>0</v>
      </c>
      <c r="AI72" s="60">
        <v>0</v>
      </c>
      <c r="AJ72" s="60">
        <v>0</v>
      </c>
      <c r="AK72" s="58"/>
      <c r="AL72" s="60">
        <v>0</v>
      </c>
      <c r="AM72" s="60">
        <v>225</v>
      </c>
      <c r="AN72" s="60">
        <v>65</v>
      </c>
      <c r="AO72" s="60">
        <v>0</v>
      </c>
      <c r="AP72" s="60">
        <v>0</v>
      </c>
      <c r="AQ72" s="60">
        <v>0</v>
      </c>
      <c r="AR72" s="60">
        <v>0</v>
      </c>
      <c r="AS72" s="60">
        <v>0</v>
      </c>
      <c r="AT72" s="60">
        <v>0</v>
      </c>
      <c r="AU72" s="60">
        <v>0</v>
      </c>
      <c r="AV72" s="60">
        <v>0</v>
      </c>
      <c r="AW72" s="58"/>
      <c r="AX72" s="59"/>
      <c r="AY72" s="60"/>
      <c r="AZ72" s="97" t="s">
        <v>207</v>
      </c>
      <c r="BA72" s="277">
        <v>18.621188</v>
      </c>
      <c r="BB72" s="277">
        <v>17.854368999999998</v>
      </c>
      <c r="BC72" s="277">
        <v>16.683278000000001</v>
      </c>
      <c r="BD72" s="277">
        <v>16.029617999999999</v>
      </c>
      <c r="BE72" s="277">
        <v>17.365886</v>
      </c>
      <c r="BF72" s="277">
        <v>18.019342999999999</v>
      </c>
      <c r="BG72" s="277">
        <v>20.106273999999999</v>
      </c>
      <c r="BH72" s="277">
        <f>SUMIFS(Plant!$AG$6:$AG$384,Plant!$G$6:$G$384,$C72)/1000000</f>
        <v>18.747623000000001</v>
      </c>
      <c r="BI72" s="103"/>
      <c r="BJ72" s="277">
        <v>0</v>
      </c>
      <c r="BK72" s="277">
        <v>0</v>
      </c>
      <c r="BL72" s="277">
        <v>0</v>
      </c>
      <c r="BM72" s="277">
        <v>0</v>
      </c>
      <c r="BN72" s="277">
        <v>0</v>
      </c>
      <c r="BO72" s="277">
        <v>0</v>
      </c>
      <c r="BP72" s="277">
        <v>0</v>
      </c>
      <c r="BQ72" s="277">
        <f>SUMIFS(Plant!$AG$6:$AG$384,Plant!$G$6:$G$384,$C72,Plant!$F$6:$F$384,"Lignite")/1000000</f>
        <v>0</v>
      </c>
      <c r="BR72" s="103"/>
      <c r="BS72" s="277">
        <v>18.621188</v>
      </c>
      <c r="BT72" s="277">
        <v>17.854368999999998</v>
      </c>
      <c r="BU72" s="277">
        <v>16.683278000000001</v>
      </c>
      <c r="BV72" s="277">
        <v>16.029617999999999</v>
      </c>
      <c r="BW72" s="277">
        <v>17.365886</v>
      </c>
      <c r="BX72" s="277">
        <v>18.019342999999999</v>
      </c>
      <c r="BY72" s="277">
        <v>20.106273999999999</v>
      </c>
      <c r="BZ72" s="277">
        <f>SUMIFS(Plant!$AG$6:$AG$384,Plant!$G$6:$G$384,$C72,Plant!$F$6:$F$384,"Hard coal")/1000000</f>
        <v>18.747623000000001</v>
      </c>
      <c r="CA72" s="61"/>
      <c r="CB72" s="59"/>
      <c r="CC72" s="60"/>
      <c r="CD72" s="97" t="s">
        <v>3675</v>
      </c>
      <c r="CE72" s="60">
        <v>49.204991999999997</v>
      </c>
      <c r="CF72" s="60">
        <v>31.682067</v>
      </c>
      <c r="CG72" s="60">
        <v>1.4722120000000001</v>
      </c>
      <c r="CH72" s="61"/>
      <c r="CI72" s="59"/>
      <c r="CJ72" s="60"/>
      <c r="CK72" s="97" t="s">
        <v>30</v>
      </c>
      <c r="CL72" s="274">
        <v>1014.6979999999999</v>
      </c>
      <c r="CM72" s="274">
        <v>498.18700000000001</v>
      </c>
      <c r="CN72" s="274">
        <v>702.84899999999993</v>
      </c>
      <c r="CO72" s="274">
        <v>299156.38899999997</v>
      </c>
      <c r="CP72" s="275">
        <v>22176.253000000001</v>
      </c>
      <c r="CQ72" s="60"/>
      <c r="CR72" s="292" t="s">
        <v>3773</v>
      </c>
      <c r="CS72" s="226">
        <v>1488000000</v>
      </c>
      <c r="CT72" s="232">
        <v>2810000000</v>
      </c>
    </row>
    <row r="73" spans="1:98" ht="18.75" x14ac:dyDescent="0.35">
      <c r="A73" s="348"/>
      <c r="B73" s="62"/>
      <c r="C73" s="63" t="s">
        <v>84</v>
      </c>
      <c r="D73" s="64" t="s">
        <v>28</v>
      </c>
      <c r="E73" s="56"/>
      <c r="F73" s="60">
        <v>0</v>
      </c>
      <c r="G73" s="60">
        <v>2103.260869565217</v>
      </c>
      <c r="H73" s="60">
        <v>0</v>
      </c>
      <c r="I73" s="60">
        <v>2103.260869565217</v>
      </c>
      <c r="J73" s="60">
        <v>701.08695652173901</v>
      </c>
      <c r="K73" s="60">
        <v>701.08695652173901</v>
      </c>
      <c r="L73" s="60">
        <v>2103.260869565217</v>
      </c>
      <c r="M73" s="58"/>
      <c r="N73" s="60">
        <v>4206.5217391304341</v>
      </c>
      <c r="O73" s="60">
        <v>4206.5217391304341</v>
      </c>
      <c r="P73" s="60">
        <v>4206.5217391304341</v>
      </c>
      <c r="Q73" s="60">
        <v>4206.5217391304341</v>
      </c>
      <c r="R73" s="60">
        <v>3505.4347826086951</v>
      </c>
      <c r="S73" s="60">
        <v>2804.347826086956</v>
      </c>
      <c r="T73" s="60">
        <v>2804.347826086956</v>
      </c>
      <c r="U73" s="60">
        <v>2103.260869565217</v>
      </c>
      <c r="V73" s="60">
        <v>2103.260869565217</v>
      </c>
      <c r="W73" s="60">
        <v>1402.173913043478</v>
      </c>
      <c r="X73" s="60">
        <v>1402.173913043478</v>
      </c>
      <c r="Y73" s="58"/>
      <c r="Z73" s="60">
        <v>0</v>
      </c>
      <c r="AA73" s="60">
        <v>0</v>
      </c>
      <c r="AB73" s="60">
        <v>0</v>
      </c>
      <c r="AC73" s="60">
        <v>0</v>
      </c>
      <c r="AD73" s="60">
        <v>0</v>
      </c>
      <c r="AE73" s="60">
        <v>0</v>
      </c>
      <c r="AF73" s="60">
        <v>0</v>
      </c>
      <c r="AG73" s="60">
        <v>0</v>
      </c>
      <c r="AH73" s="60">
        <v>0</v>
      </c>
      <c r="AI73" s="60">
        <v>0</v>
      </c>
      <c r="AJ73" s="60">
        <v>0</v>
      </c>
      <c r="AK73" s="58"/>
      <c r="AL73" s="60">
        <v>0</v>
      </c>
      <c r="AM73" s="60">
        <v>0</v>
      </c>
      <c r="AN73" s="60">
        <v>0</v>
      </c>
      <c r="AO73" s="60">
        <v>701.08695652173901</v>
      </c>
      <c r="AP73" s="60">
        <v>701.08695652173901</v>
      </c>
      <c r="AQ73" s="60">
        <v>0</v>
      </c>
      <c r="AR73" s="60">
        <v>701.08695652173901</v>
      </c>
      <c r="AS73" s="60">
        <v>0</v>
      </c>
      <c r="AT73" s="60">
        <v>701.08695652173901</v>
      </c>
      <c r="AU73" s="60">
        <v>0</v>
      </c>
      <c r="AV73" s="60">
        <v>0</v>
      </c>
      <c r="AW73" s="58"/>
      <c r="AX73" s="59"/>
      <c r="AY73" s="60"/>
      <c r="AZ73" s="97" t="s">
        <v>207</v>
      </c>
      <c r="BA73" s="277">
        <v>22.392486999999999</v>
      </c>
      <c r="BB73" s="277">
        <v>21.465606999999999</v>
      </c>
      <c r="BC73" s="277">
        <v>22.694683999999999</v>
      </c>
      <c r="BD73" s="277">
        <v>20.319513000000001</v>
      </c>
      <c r="BE73" s="277">
        <v>16.595192999999998</v>
      </c>
      <c r="BF73" s="277">
        <v>13.192780000000001</v>
      </c>
      <c r="BG73" s="277">
        <v>6.261692</v>
      </c>
      <c r="BH73" s="277">
        <f>SUMIFS(Plant!$AG$6:$AG$384,Plant!$G$6:$G$384,$C73)/1000000</f>
        <v>6.2152200000000004</v>
      </c>
      <c r="BI73" s="103"/>
      <c r="BJ73" s="277">
        <v>0</v>
      </c>
      <c r="BK73" s="277">
        <v>0</v>
      </c>
      <c r="BL73" s="277">
        <v>0</v>
      </c>
      <c r="BM73" s="277">
        <v>0</v>
      </c>
      <c r="BN73" s="277">
        <v>0</v>
      </c>
      <c r="BO73" s="277">
        <v>0</v>
      </c>
      <c r="BP73" s="277">
        <v>0</v>
      </c>
      <c r="BQ73" s="277">
        <f>SUMIFS(Plant!$AG$6:$AG$384,Plant!$G$6:$G$384,$C73,Plant!$F$6:$F$384,"Lignite")/1000000</f>
        <v>0</v>
      </c>
      <c r="BR73" s="103"/>
      <c r="BS73" s="277">
        <v>22.392486999999999</v>
      </c>
      <c r="BT73" s="277">
        <v>21.465606999999999</v>
      </c>
      <c r="BU73" s="277">
        <v>22.694683999999999</v>
      </c>
      <c r="BV73" s="277">
        <v>20.319513000000001</v>
      </c>
      <c r="BW73" s="277">
        <v>16.595192999999998</v>
      </c>
      <c r="BX73" s="277">
        <v>13.192780000000001</v>
      </c>
      <c r="BY73" s="277">
        <v>6.261692</v>
      </c>
      <c r="BZ73" s="277">
        <f>SUMIFS(Plant!$AG$6:$AG$384,Plant!$G$6:$G$384,$C73,Plant!$F$6:$F$384,"Hard coal")/1000000</f>
        <v>6.2152200000000004</v>
      </c>
      <c r="CA73" s="61"/>
      <c r="CB73" s="59"/>
      <c r="CC73" s="60"/>
      <c r="CD73" s="97" t="s">
        <v>3675</v>
      </c>
      <c r="CE73" s="60">
        <v>18.464599999999997</v>
      </c>
      <c r="CF73" s="60">
        <v>31.443000000000001</v>
      </c>
      <c r="CG73" s="60">
        <v>0.90900000000000003</v>
      </c>
      <c r="CH73" s="61"/>
      <c r="CI73" s="59"/>
      <c r="CJ73" s="60"/>
      <c r="CK73" s="97" t="s">
        <v>30</v>
      </c>
      <c r="CL73" s="274">
        <v>379.846</v>
      </c>
      <c r="CM73" s="274">
        <v>191.66</v>
      </c>
      <c r="CN73" s="274">
        <v>198.452</v>
      </c>
      <c r="CO73" s="274">
        <v>90748.770999999993</v>
      </c>
      <c r="CP73" s="275">
        <v>9422.6710000000003</v>
      </c>
      <c r="CQ73" s="60"/>
      <c r="CR73" s="292" t="s">
        <v>3773</v>
      </c>
      <c r="CS73" s="226">
        <v>542000000</v>
      </c>
      <c r="CT73" s="232">
        <v>1037000000</v>
      </c>
    </row>
    <row r="74" spans="1:98" ht="18.75" x14ac:dyDescent="0.35">
      <c r="A74" s="348"/>
      <c r="B74" s="62"/>
      <c r="C74" s="63" t="s">
        <v>85</v>
      </c>
      <c r="D74" s="64" t="s">
        <v>28</v>
      </c>
      <c r="E74" s="56"/>
      <c r="F74" s="60">
        <v>0</v>
      </c>
      <c r="G74" s="60">
        <v>1295.6521739130433</v>
      </c>
      <c r="H74" s="60">
        <v>0</v>
      </c>
      <c r="I74" s="60">
        <v>1295.6521739130433</v>
      </c>
      <c r="J74" s="60">
        <v>0</v>
      </c>
      <c r="K74" s="60">
        <v>0</v>
      </c>
      <c r="L74" s="60">
        <v>0</v>
      </c>
      <c r="M74" s="58"/>
      <c r="N74" s="60">
        <v>1295.6521739130433</v>
      </c>
      <c r="O74" s="60">
        <v>1295.6521739130433</v>
      </c>
      <c r="P74" s="60">
        <v>1295.6521739130433</v>
      </c>
      <c r="Q74" s="60">
        <v>1295.6521739130433</v>
      </c>
      <c r="R74" s="60">
        <v>1295.6521739130433</v>
      </c>
      <c r="S74" s="60">
        <v>1295.6521739130433</v>
      </c>
      <c r="T74" s="60">
        <v>1295.6521739130433</v>
      </c>
      <c r="U74" s="60">
        <v>1295.6521739130433</v>
      </c>
      <c r="V74" s="60">
        <v>1295.6521739130433</v>
      </c>
      <c r="W74" s="60">
        <v>1295.6521739130433</v>
      </c>
      <c r="X74" s="60">
        <v>1295.6521739130433</v>
      </c>
      <c r="Y74" s="58"/>
      <c r="Z74" s="60">
        <v>0</v>
      </c>
      <c r="AA74" s="60">
        <v>0</v>
      </c>
      <c r="AB74" s="60">
        <v>0</v>
      </c>
      <c r="AC74" s="60">
        <v>0</v>
      </c>
      <c r="AD74" s="60">
        <v>0</v>
      </c>
      <c r="AE74" s="60">
        <v>0</v>
      </c>
      <c r="AF74" s="60">
        <v>0</v>
      </c>
      <c r="AG74" s="60">
        <v>0</v>
      </c>
      <c r="AH74" s="60">
        <v>0</v>
      </c>
      <c r="AI74" s="60">
        <v>0</v>
      </c>
      <c r="AJ74" s="60">
        <v>0</v>
      </c>
      <c r="AK74" s="58"/>
      <c r="AL74" s="60">
        <v>0</v>
      </c>
      <c r="AM74" s="60">
        <v>0</v>
      </c>
      <c r="AN74" s="60">
        <v>0</v>
      </c>
      <c r="AO74" s="60">
        <v>0</v>
      </c>
      <c r="AP74" s="60">
        <v>0</v>
      </c>
      <c r="AQ74" s="60">
        <v>0</v>
      </c>
      <c r="AR74" s="60">
        <v>0</v>
      </c>
      <c r="AS74" s="60">
        <v>0</v>
      </c>
      <c r="AT74" s="60">
        <v>0</v>
      </c>
      <c r="AU74" s="60">
        <v>0</v>
      </c>
      <c r="AV74" s="60">
        <v>0</v>
      </c>
      <c r="AW74" s="58"/>
      <c r="AX74" s="59"/>
      <c r="AY74" s="60"/>
      <c r="AZ74" s="97" t="s">
        <v>207</v>
      </c>
      <c r="BA74" s="277">
        <v>4.4381979999999999</v>
      </c>
      <c r="BB74" s="277">
        <v>6.2515499999999999</v>
      </c>
      <c r="BC74" s="277">
        <v>7.7855889999999999</v>
      </c>
      <c r="BD74" s="277">
        <v>7.184113</v>
      </c>
      <c r="BE74" s="277">
        <v>7.3986539999999996</v>
      </c>
      <c r="BF74" s="277">
        <v>8.6838990000000003</v>
      </c>
      <c r="BG74" s="277">
        <v>7.3169360000000001</v>
      </c>
      <c r="BH74" s="277">
        <f>SUMIFS(Plant!$AG$6:$AG$384,Plant!$G$6:$G$384,$C74)/1000000</f>
        <v>8.3962909999999997</v>
      </c>
      <c r="BI74" s="103"/>
      <c r="BJ74" s="277">
        <v>0</v>
      </c>
      <c r="BK74" s="277">
        <v>0</v>
      </c>
      <c r="BL74" s="277">
        <v>0</v>
      </c>
      <c r="BM74" s="277">
        <v>0</v>
      </c>
      <c r="BN74" s="277">
        <v>0</v>
      </c>
      <c r="BO74" s="277">
        <v>0</v>
      </c>
      <c r="BP74" s="277">
        <v>0</v>
      </c>
      <c r="BQ74" s="277">
        <f>SUMIFS(Plant!$AG$6:$AG$384,Plant!$G$6:$G$384,$C74,Plant!$F$6:$F$384,"Lignite")/1000000</f>
        <v>0</v>
      </c>
      <c r="BR74" s="103"/>
      <c r="BS74" s="277">
        <v>4.4381979999999999</v>
      </c>
      <c r="BT74" s="277">
        <v>6.2515499999999999</v>
      </c>
      <c r="BU74" s="277">
        <v>7.7855889999999999</v>
      </c>
      <c r="BV74" s="277">
        <v>7.184113</v>
      </c>
      <c r="BW74" s="277">
        <v>7.3986539999999996</v>
      </c>
      <c r="BX74" s="277">
        <v>8.6838990000000003</v>
      </c>
      <c r="BY74" s="277">
        <v>7.3169360000000001</v>
      </c>
      <c r="BZ74" s="277">
        <f>SUMIFS(Plant!$AG$6:$AG$384,Plant!$G$6:$G$384,$C74,Plant!$F$6:$F$384,"Hard coal")/1000000</f>
        <v>8.3962909999999997</v>
      </c>
      <c r="CA74" s="61"/>
      <c r="CB74" s="59"/>
      <c r="CC74" s="60"/>
      <c r="CD74" s="97" t="s">
        <v>3675</v>
      </c>
      <c r="CE74" s="60">
        <v>4.8564699999999998</v>
      </c>
      <c r="CF74" s="60">
        <v>5.44367</v>
      </c>
      <c r="CG74" s="60">
        <v>1.5679999999999999E-2</v>
      </c>
      <c r="CH74" s="61"/>
      <c r="CI74" s="59"/>
      <c r="CJ74" s="60"/>
      <c r="CK74" s="97" t="s">
        <v>30</v>
      </c>
      <c r="CL74" s="274">
        <v>94.73</v>
      </c>
      <c r="CM74" s="274">
        <v>62.573</v>
      </c>
      <c r="CN74" s="274">
        <v>97.649000000000001</v>
      </c>
      <c r="CO74" s="274">
        <v>32615.246999999999</v>
      </c>
      <c r="CP74" s="275">
        <v>2938.105</v>
      </c>
      <c r="CQ74" s="60"/>
      <c r="CR74" s="292" t="s">
        <v>3773</v>
      </c>
      <c r="CS74" s="226">
        <v>146000000</v>
      </c>
      <c r="CT74" s="232">
        <v>270000000</v>
      </c>
    </row>
    <row r="75" spans="1:98" ht="18.75" x14ac:dyDescent="0.35">
      <c r="A75" s="348"/>
      <c r="B75" s="62"/>
      <c r="C75" s="63" t="s">
        <v>3790</v>
      </c>
      <c r="D75" s="64" t="s">
        <v>28</v>
      </c>
      <c r="E75" s="56"/>
      <c r="F75" s="60">
        <v>0</v>
      </c>
      <c r="G75" s="60">
        <v>1464</v>
      </c>
      <c r="H75" s="60">
        <v>0</v>
      </c>
      <c r="I75" s="60">
        <v>1464</v>
      </c>
      <c r="J75" s="60">
        <v>1464</v>
      </c>
      <c r="K75" s="60">
        <v>1023</v>
      </c>
      <c r="L75" s="60">
        <v>1432</v>
      </c>
      <c r="M75" s="58"/>
      <c r="N75" s="60">
        <v>2753</v>
      </c>
      <c r="O75" s="60">
        <v>2753</v>
      </c>
      <c r="P75" s="60">
        <v>2753</v>
      </c>
      <c r="Q75" s="60">
        <v>2487</v>
      </c>
      <c r="R75" s="60">
        <v>2487</v>
      </c>
      <c r="S75" s="60">
        <v>2487</v>
      </c>
      <c r="T75" s="60">
        <v>2487</v>
      </c>
      <c r="U75" s="60">
        <v>1464</v>
      </c>
      <c r="V75" s="60">
        <v>1464</v>
      </c>
      <c r="W75" s="60">
        <v>1464</v>
      </c>
      <c r="X75" s="60">
        <v>1464</v>
      </c>
      <c r="Y75" s="58"/>
      <c r="Z75" s="60">
        <v>0</v>
      </c>
      <c r="AA75" s="60">
        <v>0</v>
      </c>
      <c r="AB75" s="60">
        <v>0</v>
      </c>
      <c r="AC75" s="60">
        <v>0</v>
      </c>
      <c r="AD75" s="60">
        <v>0</v>
      </c>
      <c r="AE75" s="60">
        <v>0</v>
      </c>
      <c r="AF75" s="60">
        <v>0</v>
      </c>
      <c r="AG75" s="60">
        <v>0</v>
      </c>
      <c r="AH75" s="60">
        <v>0</v>
      </c>
      <c r="AI75" s="60">
        <v>0</v>
      </c>
      <c r="AJ75" s="60">
        <v>0</v>
      </c>
      <c r="AK75" s="58"/>
      <c r="AL75" s="60">
        <v>0</v>
      </c>
      <c r="AM75" s="60">
        <v>0</v>
      </c>
      <c r="AN75" s="60">
        <v>266</v>
      </c>
      <c r="AO75" s="60">
        <v>0</v>
      </c>
      <c r="AP75" s="60">
        <v>0</v>
      </c>
      <c r="AQ75" s="60">
        <v>0</v>
      </c>
      <c r="AR75" s="60">
        <v>1023</v>
      </c>
      <c r="AS75" s="60">
        <v>0</v>
      </c>
      <c r="AT75" s="60">
        <v>0</v>
      </c>
      <c r="AU75" s="60">
        <v>0</v>
      </c>
      <c r="AV75" s="60">
        <v>0</v>
      </c>
      <c r="AW75" s="58"/>
      <c r="AX75" s="59"/>
      <c r="AY75" s="60"/>
      <c r="AZ75" s="97" t="s">
        <v>207</v>
      </c>
      <c r="BA75" s="277">
        <v>7.5035340000000001</v>
      </c>
      <c r="BB75" s="277">
        <v>7.2269779999999999</v>
      </c>
      <c r="BC75" s="277">
        <v>5.5657490000000003</v>
      </c>
      <c r="BD75" s="277">
        <v>7.2392719999999997</v>
      </c>
      <c r="BE75" s="277">
        <v>5.1257460000000004</v>
      </c>
      <c r="BF75" s="277">
        <v>3.7700809999999998</v>
      </c>
      <c r="BG75" s="277">
        <v>4.1399900000000001</v>
      </c>
      <c r="BH75" s="277">
        <f>SUMIFS(Plant!$AG$6:$AG$384,Plant!$G$6:$G$384,$C75)/1000000</f>
        <v>2.629569</v>
      </c>
      <c r="BI75" s="103"/>
      <c r="BJ75" s="277">
        <v>0</v>
      </c>
      <c r="BK75" s="277">
        <v>0</v>
      </c>
      <c r="BL75" s="277">
        <v>0</v>
      </c>
      <c r="BM75" s="277">
        <v>0</v>
      </c>
      <c r="BN75" s="277">
        <v>0</v>
      </c>
      <c r="BO75" s="277">
        <v>0</v>
      </c>
      <c r="BP75" s="277">
        <v>0</v>
      </c>
      <c r="BQ75" s="277">
        <f>SUMIFS(Plant!$AG$6:$AG$384,Plant!$G$6:$G$384,$C75,Plant!$F$6:$F$384,"Lignite")/1000000</f>
        <v>0</v>
      </c>
      <c r="BR75" s="103"/>
      <c r="BS75" s="277">
        <v>7.5035340000000001</v>
      </c>
      <c r="BT75" s="277">
        <v>7.2269779999999999</v>
      </c>
      <c r="BU75" s="277">
        <v>5.5657490000000003</v>
      </c>
      <c r="BV75" s="277">
        <v>7.2392719999999997</v>
      </c>
      <c r="BW75" s="277">
        <v>5.1257460000000004</v>
      </c>
      <c r="BX75" s="277">
        <v>3.7700809999999998</v>
      </c>
      <c r="BY75" s="277">
        <v>4.1399900000000001</v>
      </c>
      <c r="BZ75" s="277">
        <f>SUMIFS(Plant!$AG$6:$AG$384,Plant!$G$6:$G$384,$C75,Plant!$F$6:$F$384,"Hard coal")/1000000</f>
        <v>2.629569</v>
      </c>
      <c r="CA75" s="61"/>
      <c r="CB75" s="59"/>
      <c r="CC75" s="60"/>
      <c r="CD75" s="97" t="s">
        <v>3675</v>
      </c>
      <c r="CE75" s="60">
        <v>0.56000000000000005</v>
      </c>
      <c r="CF75" s="60">
        <v>1.7669999999999999</v>
      </c>
      <c r="CG75" s="60">
        <v>6.4000000000000001E-2</v>
      </c>
      <c r="CH75" s="61"/>
      <c r="CI75" s="59"/>
      <c r="CJ75" s="60"/>
      <c r="CK75" s="97" t="s">
        <v>30</v>
      </c>
      <c r="CL75" s="274">
        <v>19.310000000000002</v>
      </c>
      <c r="CM75" s="274">
        <v>10.036999999999999</v>
      </c>
      <c r="CN75" s="274">
        <v>12.693</v>
      </c>
      <c r="CO75" s="274">
        <v>6539.02</v>
      </c>
      <c r="CP75" s="275">
        <v>429.94599999999997</v>
      </c>
      <c r="CQ75" s="60"/>
      <c r="CR75" s="292" t="s">
        <v>3773</v>
      </c>
      <c r="CS75" s="226">
        <v>28000000</v>
      </c>
      <c r="CT75" s="232">
        <v>53000000</v>
      </c>
    </row>
    <row r="76" spans="1:98" ht="18.75" x14ac:dyDescent="0.35">
      <c r="A76" s="348"/>
      <c r="B76" s="62"/>
      <c r="C76" s="63" t="s">
        <v>86</v>
      </c>
      <c r="D76" s="64" t="s">
        <v>28</v>
      </c>
      <c r="E76" s="56"/>
      <c r="F76" s="60">
        <v>0</v>
      </c>
      <c r="G76" s="60">
        <v>1867</v>
      </c>
      <c r="H76" s="60">
        <v>1867</v>
      </c>
      <c r="I76" s="60">
        <v>0</v>
      </c>
      <c r="J76" s="60">
        <v>0</v>
      </c>
      <c r="K76" s="60">
        <v>600</v>
      </c>
      <c r="L76" s="60">
        <v>600</v>
      </c>
      <c r="M76" s="58"/>
      <c r="N76" s="60">
        <v>2467</v>
      </c>
      <c r="O76" s="60">
        <v>2467</v>
      </c>
      <c r="P76" s="60">
        <v>2467</v>
      </c>
      <c r="Q76" s="60">
        <v>2467</v>
      </c>
      <c r="R76" s="60">
        <v>2467</v>
      </c>
      <c r="S76" s="60">
        <v>2467</v>
      </c>
      <c r="T76" s="60">
        <v>2467</v>
      </c>
      <c r="U76" s="60">
        <v>2467</v>
      </c>
      <c r="V76" s="60">
        <v>1867</v>
      </c>
      <c r="W76" s="60">
        <v>1867</v>
      </c>
      <c r="X76" s="60">
        <v>1867</v>
      </c>
      <c r="Y76" s="58"/>
      <c r="Z76" s="60">
        <v>0</v>
      </c>
      <c r="AA76" s="60">
        <v>0</v>
      </c>
      <c r="AB76" s="60">
        <v>0</v>
      </c>
      <c r="AC76" s="60">
        <v>0</v>
      </c>
      <c r="AD76" s="60">
        <v>0</v>
      </c>
      <c r="AE76" s="60">
        <v>0</v>
      </c>
      <c r="AF76" s="60">
        <v>0</v>
      </c>
      <c r="AG76" s="60">
        <v>0</v>
      </c>
      <c r="AH76" s="60">
        <v>0</v>
      </c>
      <c r="AI76" s="60">
        <v>0</v>
      </c>
      <c r="AJ76" s="60">
        <v>0</v>
      </c>
      <c r="AK76" s="58"/>
      <c r="AL76" s="60">
        <v>0</v>
      </c>
      <c r="AM76" s="60">
        <v>0</v>
      </c>
      <c r="AN76" s="60">
        <v>0</v>
      </c>
      <c r="AO76" s="60">
        <v>0</v>
      </c>
      <c r="AP76" s="60">
        <v>0</v>
      </c>
      <c r="AQ76" s="60">
        <v>0</v>
      </c>
      <c r="AR76" s="60">
        <v>0</v>
      </c>
      <c r="AS76" s="60">
        <v>600</v>
      </c>
      <c r="AT76" s="60">
        <v>0</v>
      </c>
      <c r="AU76" s="60">
        <v>0</v>
      </c>
      <c r="AV76" s="60">
        <v>0</v>
      </c>
      <c r="AW76" s="58"/>
      <c r="AX76" s="59"/>
      <c r="AY76" s="60"/>
      <c r="AZ76" s="97" t="s">
        <v>207</v>
      </c>
      <c r="BA76" s="277">
        <v>12.405721</v>
      </c>
      <c r="BB76" s="277">
        <v>12.686494999999999</v>
      </c>
      <c r="BC76" s="277">
        <v>12.581903000000001</v>
      </c>
      <c r="BD76" s="277">
        <v>13.128895999999999</v>
      </c>
      <c r="BE76" s="277">
        <v>12.574175</v>
      </c>
      <c r="BF76" s="277">
        <v>12.257921</v>
      </c>
      <c r="BG76" s="277">
        <v>11.456099</v>
      </c>
      <c r="BH76" s="277">
        <f>SUMIFS(Plant!$AG$6:$AG$384,Plant!$G$6:$G$384,$C76)/1000000</f>
        <v>10.866104</v>
      </c>
      <c r="BI76" s="103"/>
      <c r="BJ76" s="277">
        <v>12.405721</v>
      </c>
      <c r="BK76" s="277">
        <v>12.686494999999999</v>
      </c>
      <c r="BL76" s="277">
        <v>12.581903000000001</v>
      </c>
      <c r="BM76" s="277">
        <v>13.128895999999999</v>
      </c>
      <c r="BN76" s="277">
        <v>12.574175</v>
      </c>
      <c r="BO76" s="277">
        <v>12.257921</v>
      </c>
      <c r="BP76" s="277">
        <v>11.456099</v>
      </c>
      <c r="BQ76" s="277">
        <f>SUMIFS(Plant!$AG$6:$AG$384,Plant!$G$6:$G$384,$C76,Plant!$F$6:$F$384,"Lignite")/1000000</f>
        <v>10.866104</v>
      </c>
      <c r="BR76" s="103"/>
      <c r="BS76" s="277">
        <v>0</v>
      </c>
      <c r="BT76" s="277">
        <v>0</v>
      </c>
      <c r="BU76" s="277">
        <v>0</v>
      </c>
      <c r="BV76" s="277">
        <v>0</v>
      </c>
      <c r="BW76" s="277">
        <v>0</v>
      </c>
      <c r="BX76" s="277">
        <v>0</v>
      </c>
      <c r="BY76" s="277">
        <v>0</v>
      </c>
      <c r="BZ76" s="277">
        <f>SUMIFS(Plant!$AG$6:$AG$384,Plant!$G$6:$G$384,$C76,Plant!$F$6:$F$384,"Hard coal")/1000000</f>
        <v>0</v>
      </c>
      <c r="CA76" s="61"/>
      <c r="CB76" s="59"/>
      <c r="CC76" s="60"/>
      <c r="CD76" s="97" t="s">
        <v>3675</v>
      </c>
      <c r="CE76" s="60">
        <v>21.028846000000001</v>
      </c>
      <c r="CF76" s="60">
        <v>17.227886999999999</v>
      </c>
      <c r="CG76" s="60">
        <v>2.5628150000000001</v>
      </c>
      <c r="CH76" s="61"/>
      <c r="CI76" s="59"/>
      <c r="CJ76" s="60"/>
      <c r="CK76" s="97" t="s">
        <v>30</v>
      </c>
      <c r="CL76" s="274">
        <v>486.16300000000001</v>
      </c>
      <c r="CM76" s="274">
        <v>239.72799999999998</v>
      </c>
      <c r="CN76" s="274">
        <v>339.46199999999999</v>
      </c>
      <c r="CO76" s="274">
        <v>137706.63999999998</v>
      </c>
      <c r="CP76" s="275">
        <v>10712.108999999999</v>
      </c>
      <c r="CQ76" s="60"/>
      <c r="CR76" s="292" t="s">
        <v>3773</v>
      </c>
      <c r="CS76" s="226">
        <v>713000000</v>
      </c>
      <c r="CT76" s="232">
        <v>1347000000</v>
      </c>
    </row>
    <row r="77" spans="1:98" ht="18.75" x14ac:dyDescent="0.35">
      <c r="A77" s="348"/>
      <c r="B77" s="62"/>
      <c r="C77" s="63" t="s">
        <v>3716</v>
      </c>
      <c r="D77" s="64" t="s">
        <v>28</v>
      </c>
      <c r="E77" s="56"/>
      <c r="F77" s="60">
        <v>0</v>
      </c>
      <c r="G77" s="60">
        <v>0</v>
      </c>
      <c r="H77" s="60">
        <v>0</v>
      </c>
      <c r="I77" s="60">
        <v>0</v>
      </c>
      <c r="J77" s="60">
        <v>0</v>
      </c>
      <c r="K77" s="60">
        <v>0</v>
      </c>
      <c r="L77" s="60">
        <v>0</v>
      </c>
      <c r="M77" s="58"/>
      <c r="N77" s="60">
        <v>0</v>
      </c>
      <c r="O77" s="60">
        <v>0</v>
      </c>
      <c r="P77" s="60">
        <v>0</v>
      </c>
      <c r="Q77" s="60">
        <v>0</v>
      </c>
      <c r="R77" s="60">
        <v>0</v>
      </c>
      <c r="S77" s="60">
        <v>0</v>
      </c>
      <c r="T77" s="60">
        <v>0</v>
      </c>
      <c r="U77" s="60">
        <v>0</v>
      </c>
      <c r="V77" s="60">
        <v>0</v>
      </c>
      <c r="W77" s="60">
        <v>0</v>
      </c>
      <c r="X77" s="60">
        <v>0</v>
      </c>
      <c r="Y77" s="58"/>
      <c r="Z77" s="60">
        <v>0</v>
      </c>
      <c r="AA77" s="60">
        <v>0</v>
      </c>
      <c r="AB77" s="60">
        <v>0</v>
      </c>
      <c r="AC77" s="60">
        <v>0</v>
      </c>
      <c r="AD77" s="60">
        <v>0</v>
      </c>
      <c r="AE77" s="60">
        <v>0</v>
      </c>
      <c r="AF77" s="60">
        <v>0</v>
      </c>
      <c r="AG77" s="60">
        <v>0</v>
      </c>
      <c r="AH77" s="60">
        <v>0</v>
      </c>
      <c r="AI77" s="60">
        <v>0</v>
      </c>
      <c r="AJ77" s="60">
        <v>0</v>
      </c>
      <c r="AK77" s="58"/>
      <c r="AL77" s="60">
        <v>0</v>
      </c>
      <c r="AM77" s="60">
        <v>0</v>
      </c>
      <c r="AN77" s="60">
        <v>0</v>
      </c>
      <c r="AO77" s="60">
        <v>0</v>
      </c>
      <c r="AP77" s="60">
        <v>0</v>
      </c>
      <c r="AQ77" s="60">
        <v>0</v>
      </c>
      <c r="AR77" s="60">
        <v>0</v>
      </c>
      <c r="AS77" s="60">
        <v>0</v>
      </c>
      <c r="AT77" s="60">
        <v>0</v>
      </c>
      <c r="AU77" s="60">
        <v>0</v>
      </c>
      <c r="AV77" s="60">
        <v>0</v>
      </c>
      <c r="AW77" s="58"/>
      <c r="AX77" s="59"/>
      <c r="AY77" s="60"/>
      <c r="AZ77" s="97" t="s">
        <v>207</v>
      </c>
      <c r="BA77" s="277">
        <v>0</v>
      </c>
      <c r="BB77" s="277">
        <v>0</v>
      </c>
      <c r="BC77" s="277">
        <v>0</v>
      </c>
      <c r="BD77" s="277">
        <v>0</v>
      </c>
      <c r="BE77" s="277">
        <v>0</v>
      </c>
      <c r="BF77" s="277">
        <v>0</v>
      </c>
      <c r="BG77" s="277">
        <v>0</v>
      </c>
      <c r="BH77" s="277">
        <f>SUMIFS(Plant!$AG$6:$AG$384,Plant!$G$6:$G$384,$C77)/1000000</f>
        <v>0</v>
      </c>
      <c r="BI77" s="103"/>
      <c r="BJ77" s="277">
        <v>0</v>
      </c>
      <c r="BK77" s="277">
        <v>0</v>
      </c>
      <c r="BL77" s="277">
        <v>0</v>
      </c>
      <c r="BM77" s="277">
        <v>0</v>
      </c>
      <c r="BN77" s="277">
        <v>0</v>
      </c>
      <c r="BO77" s="277">
        <v>0</v>
      </c>
      <c r="BP77" s="277">
        <v>0</v>
      </c>
      <c r="BQ77" s="277">
        <f>SUMIFS(Plant!$AG$6:$AG$384,Plant!$G$6:$G$384,$C77,Plant!$F$6:$F$384,"Lignite")/1000000</f>
        <v>0</v>
      </c>
      <c r="BR77" s="103"/>
      <c r="BS77" s="277">
        <v>0</v>
      </c>
      <c r="BT77" s="277">
        <v>0</v>
      </c>
      <c r="BU77" s="277">
        <v>0</v>
      </c>
      <c r="BV77" s="277">
        <v>0</v>
      </c>
      <c r="BW77" s="277">
        <v>0</v>
      </c>
      <c r="BX77" s="277">
        <v>0</v>
      </c>
      <c r="BY77" s="277">
        <v>0</v>
      </c>
      <c r="BZ77" s="277">
        <f>SUMIFS(Plant!$AG$6:$AG$384,Plant!$G$6:$G$384,$C77,Plant!$F$6:$F$384,"Hard coal")/1000000</f>
        <v>0</v>
      </c>
      <c r="CA77" s="61"/>
      <c r="CB77" s="59"/>
      <c r="CC77" s="60"/>
      <c r="CD77" s="97" t="s">
        <v>3675</v>
      </c>
      <c r="CE77" s="60">
        <v>0</v>
      </c>
      <c r="CF77" s="60">
        <v>0</v>
      </c>
      <c r="CG77" s="60">
        <v>0</v>
      </c>
      <c r="CH77" s="61"/>
      <c r="CI77" s="59"/>
      <c r="CJ77" s="60"/>
      <c r="CK77" s="97" t="s">
        <v>30</v>
      </c>
      <c r="CL77" s="274">
        <v>0</v>
      </c>
      <c r="CM77" s="274">
        <v>0</v>
      </c>
      <c r="CN77" s="274">
        <v>0</v>
      </c>
      <c r="CO77" s="274">
        <v>0</v>
      </c>
      <c r="CP77" s="275">
        <v>0</v>
      </c>
      <c r="CQ77" s="60"/>
      <c r="CR77" s="292" t="s">
        <v>3773</v>
      </c>
      <c r="CS77" s="226">
        <v>0</v>
      </c>
      <c r="CT77" s="232">
        <v>0</v>
      </c>
    </row>
    <row r="78" spans="1:98" ht="18.75" x14ac:dyDescent="0.35">
      <c r="A78" s="348"/>
      <c r="B78" s="62"/>
      <c r="C78" s="63" t="s">
        <v>87</v>
      </c>
      <c r="D78" s="64" t="s">
        <v>28</v>
      </c>
      <c r="E78" s="56"/>
      <c r="F78" s="60">
        <v>0</v>
      </c>
      <c r="G78" s="60">
        <v>1626.1000000000001</v>
      </c>
      <c r="H78" s="60">
        <v>0</v>
      </c>
      <c r="I78" s="60">
        <v>1626.1000000000001</v>
      </c>
      <c r="J78" s="60">
        <v>0</v>
      </c>
      <c r="K78" s="60">
        <v>0</v>
      </c>
      <c r="L78" s="60">
        <v>0</v>
      </c>
      <c r="M78" s="58"/>
      <c r="N78" s="60">
        <v>410.09999999999997</v>
      </c>
      <c r="O78" s="60">
        <v>410.09999999999997</v>
      </c>
      <c r="P78" s="60">
        <v>1018.1000000000001</v>
      </c>
      <c r="Q78" s="60">
        <v>1018.1000000000001</v>
      </c>
      <c r="R78" s="60">
        <v>1018.1000000000001</v>
      </c>
      <c r="S78" s="60">
        <v>1626.1000000000001</v>
      </c>
      <c r="T78" s="60">
        <v>1626.1000000000001</v>
      </c>
      <c r="U78" s="60">
        <v>1626.1000000000001</v>
      </c>
      <c r="V78" s="60">
        <v>1626.1000000000001</v>
      </c>
      <c r="W78" s="60">
        <v>1626.1000000000001</v>
      </c>
      <c r="X78" s="60">
        <v>1626.1000000000001</v>
      </c>
      <c r="Y78" s="58"/>
      <c r="Z78" s="60">
        <v>0</v>
      </c>
      <c r="AA78" s="60">
        <v>608</v>
      </c>
      <c r="AB78" s="60">
        <v>0</v>
      </c>
      <c r="AC78" s="60">
        <v>0</v>
      </c>
      <c r="AD78" s="60">
        <v>608</v>
      </c>
      <c r="AE78" s="60">
        <v>0</v>
      </c>
      <c r="AF78" s="60">
        <v>0</v>
      </c>
      <c r="AG78" s="60">
        <v>0</v>
      </c>
      <c r="AH78" s="60">
        <v>0</v>
      </c>
      <c r="AI78" s="60">
        <v>0</v>
      </c>
      <c r="AJ78" s="60">
        <v>0</v>
      </c>
      <c r="AK78" s="58"/>
      <c r="AL78" s="60">
        <v>0</v>
      </c>
      <c r="AM78" s="60">
        <v>0</v>
      </c>
      <c r="AN78" s="60">
        <v>0</v>
      </c>
      <c r="AO78" s="60">
        <v>0</v>
      </c>
      <c r="AP78" s="60">
        <v>0</v>
      </c>
      <c r="AQ78" s="60">
        <v>0</v>
      </c>
      <c r="AR78" s="60">
        <v>0</v>
      </c>
      <c r="AS78" s="60">
        <v>0</v>
      </c>
      <c r="AT78" s="60">
        <v>0</v>
      </c>
      <c r="AU78" s="60">
        <v>0</v>
      </c>
      <c r="AV78" s="60">
        <v>0</v>
      </c>
      <c r="AW78" s="58"/>
      <c r="AX78" s="59"/>
      <c r="AY78" s="60"/>
      <c r="AZ78" s="97" t="s">
        <v>207</v>
      </c>
      <c r="BA78" s="277">
        <v>0</v>
      </c>
      <c r="BB78" s="277">
        <v>0</v>
      </c>
      <c r="BC78" s="277">
        <v>0</v>
      </c>
      <c r="BD78" s="277">
        <v>0</v>
      </c>
      <c r="BE78" s="277">
        <v>0</v>
      </c>
      <c r="BF78" s="277">
        <v>0</v>
      </c>
      <c r="BG78" s="277">
        <v>0</v>
      </c>
      <c r="BH78" s="277">
        <f>SUMIFS(Plant!$AG$6:$AG$384,Plant!$G$6:$G$384,$C78)/1000000</f>
        <v>0</v>
      </c>
      <c r="BI78" s="103"/>
      <c r="BJ78" s="277">
        <v>0</v>
      </c>
      <c r="BK78" s="277">
        <v>0</v>
      </c>
      <c r="BL78" s="277">
        <v>0</v>
      </c>
      <c r="BM78" s="277">
        <v>0</v>
      </c>
      <c r="BN78" s="277">
        <v>0</v>
      </c>
      <c r="BO78" s="277">
        <v>0</v>
      </c>
      <c r="BP78" s="277">
        <v>0</v>
      </c>
      <c r="BQ78" s="277">
        <f>SUMIFS(Plant!$AG$6:$AG$384,Plant!$G$6:$G$384,$C78,Plant!$F$6:$F$384,"Lignite")/1000000</f>
        <v>0</v>
      </c>
      <c r="BR78" s="103"/>
      <c r="BS78" s="277">
        <v>0</v>
      </c>
      <c r="BT78" s="277">
        <v>0</v>
      </c>
      <c r="BU78" s="277">
        <v>0</v>
      </c>
      <c r="BV78" s="277">
        <v>0</v>
      </c>
      <c r="BW78" s="277">
        <v>0</v>
      </c>
      <c r="BX78" s="277">
        <v>0</v>
      </c>
      <c r="BY78" s="277">
        <v>0</v>
      </c>
      <c r="BZ78" s="277">
        <f>SUMIFS(Plant!$AG$6:$AG$384,Plant!$G$6:$G$384,$C78,Plant!$F$6:$F$384,"Hard coal")/1000000</f>
        <v>0</v>
      </c>
      <c r="CA78" s="61"/>
      <c r="CB78" s="59"/>
      <c r="CC78" s="60"/>
      <c r="CD78" s="97" t="s">
        <v>3675</v>
      </c>
      <c r="CE78" s="60">
        <v>0</v>
      </c>
      <c r="CF78" s="60">
        <v>0</v>
      </c>
      <c r="CG78" s="60">
        <v>0</v>
      </c>
      <c r="CH78" s="61"/>
      <c r="CI78" s="59"/>
      <c r="CJ78" s="60"/>
      <c r="CK78" s="97" t="s">
        <v>30</v>
      </c>
      <c r="CL78" s="274">
        <v>0</v>
      </c>
      <c r="CM78" s="274">
        <v>0</v>
      </c>
      <c r="CN78" s="274">
        <v>0</v>
      </c>
      <c r="CO78" s="274">
        <v>0</v>
      </c>
      <c r="CP78" s="275">
        <v>0</v>
      </c>
      <c r="CQ78" s="60"/>
      <c r="CR78" s="292" t="s">
        <v>3773</v>
      </c>
      <c r="CS78" s="226">
        <v>0</v>
      </c>
      <c r="CT78" s="232">
        <v>0</v>
      </c>
    </row>
    <row r="79" spans="1:98" ht="18.75" x14ac:dyDescent="0.35">
      <c r="A79" s="348"/>
      <c r="B79" s="62"/>
      <c r="C79" s="63" t="s">
        <v>88</v>
      </c>
      <c r="D79" s="64" t="s">
        <v>28</v>
      </c>
      <c r="E79" s="56"/>
      <c r="F79" s="60">
        <v>0</v>
      </c>
      <c r="G79" s="60">
        <v>1602</v>
      </c>
      <c r="H79" s="60">
        <v>1602</v>
      </c>
      <c r="I79" s="60">
        <v>0</v>
      </c>
      <c r="J79" s="60">
        <v>0</v>
      </c>
      <c r="K79" s="60">
        <v>0</v>
      </c>
      <c r="L79" s="60">
        <v>0</v>
      </c>
      <c r="M79" s="58"/>
      <c r="N79" s="60">
        <v>1602</v>
      </c>
      <c r="O79" s="60">
        <v>1602</v>
      </c>
      <c r="P79" s="60">
        <v>1602</v>
      </c>
      <c r="Q79" s="60">
        <v>1602</v>
      </c>
      <c r="R79" s="60">
        <v>1602</v>
      </c>
      <c r="S79" s="60">
        <v>1602</v>
      </c>
      <c r="T79" s="60">
        <v>1602</v>
      </c>
      <c r="U79" s="60">
        <v>1602</v>
      </c>
      <c r="V79" s="60">
        <v>1602</v>
      </c>
      <c r="W79" s="60">
        <v>1602</v>
      </c>
      <c r="X79" s="60">
        <v>1602</v>
      </c>
      <c r="Y79" s="58"/>
      <c r="Z79" s="60">
        <v>0</v>
      </c>
      <c r="AA79" s="60">
        <v>0</v>
      </c>
      <c r="AB79" s="60">
        <v>0</v>
      </c>
      <c r="AC79" s="60">
        <v>0</v>
      </c>
      <c r="AD79" s="60">
        <v>0</v>
      </c>
      <c r="AE79" s="60">
        <v>0</v>
      </c>
      <c r="AF79" s="60">
        <v>0</v>
      </c>
      <c r="AG79" s="60">
        <v>0</v>
      </c>
      <c r="AH79" s="60">
        <v>0</v>
      </c>
      <c r="AI79" s="60">
        <v>0</v>
      </c>
      <c r="AJ79" s="60">
        <v>0</v>
      </c>
      <c r="AK79" s="58"/>
      <c r="AL79" s="60">
        <v>0</v>
      </c>
      <c r="AM79" s="60">
        <v>0</v>
      </c>
      <c r="AN79" s="60">
        <v>0</v>
      </c>
      <c r="AO79" s="60">
        <v>0</v>
      </c>
      <c r="AP79" s="60">
        <v>0</v>
      </c>
      <c r="AQ79" s="60">
        <v>0</v>
      </c>
      <c r="AR79" s="60">
        <v>0</v>
      </c>
      <c r="AS79" s="60">
        <v>0</v>
      </c>
      <c r="AT79" s="60">
        <v>0</v>
      </c>
      <c r="AU79" s="60">
        <v>0</v>
      </c>
      <c r="AV79" s="60">
        <v>0</v>
      </c>
      <c r="AW79" s="58"/>
      <c r="AX79" s="59"/>
      <c r="AY79" s="60"/>
      <c r="AZ79" s="97" t="s">
        <v>207</v>
      </c>
      <c r="BA79" s="277">
        <v>9.8720839999999992</v>
      </c>
      <c r="BB79" s="277">
        <v>12.975432</v>
      </c>
      <c r="BC79" s="277">
        <v>11.128590000000001</v>
      </c>
      <c r="BD79" s="277">
        <v>9.459009</v>
      </c>
      <c r="BE79" s="277">
        <v>10.291822</v>
      </c>
      <c r="BF79" s="277">
        <v>11.293658000000001</v>
      </c>
      <c r="BG79" s="277">
        <v>9.6453249999999997</v>
      </c>
      <c r="BH79" s="277">
        <f>SUMIFS(Plant!$AG$6:$AG$384,Plant!$G$6:$G$384,$C79)/1000000</f>
        <v>10.549027000000001</v>
      </c>
      <c r="BI79" s="103"/>
      <c r="BJ79" s="277">
        <v>9.8720839999999992</v>
      </c>
      <c r="BK79" s="277">
        <v>12.975432</v>
      </c>
      <c r="BL79" s="277">
        <v>11.128590000000001</v>
      </c>
      <c r="BM79" s="277">
        <v>9.459009</v>
      </c>
      <c r="BN79" s="277">
        <v>10.291822</v>
      </c>
      <c r="BO79" s="277">
        <v>11.293658000000001</v>
      </c>
      <c r="BP79" s="277">
        <v>9.6453249999999997</v>
      </c>
      <c r="BQ79" s="277">
        <f>SUMIFS(Plant!$AG$6:$AG$384,Plant!$G$6:$G$384,$C79,Plant!$F$6:$F$384,"Lignite")/1000000</f>
        <v>10.549027000000001</v>
      </c>
      <c r="BR79" s="103"/>
      <c r="BS79" s="277">
        <v>0</v>
      </c>
      <c r="BT79" s="277">
        <v>0</v>
      </c>
      <c r="BU79" s="277">
        <v>0</v>
      </c>
      <c r="BV79" s="277">
        <v>0</v>
      </c>
      <c r="BW79" s="277">
        <v>0</v>
      </c>
      <c r="BX79" s="277">
        <v>0</v>
      </c>
      <c r="BY79" s="277">
        <v>0</v>
      </c>
      <c r="BZ79" s="277">
        <f>SUMIFS(Plant!$AG$6:$AG$384,Plant!$G$6:$G$384,$C79,Plant!$F$6:$F$384,"Hard coal")/1000000</f>
        <v>0</v>
      </c>
      <c r="CA79" s="61"/>
      <c r="CB79" s="59"/>
      <c r="CC79" s="60"/>
      <c r="CD79" s="97" t="s">
        <v>3675</v>
      </c>
      <c r="CE79" s="60">
        <v>42.658999999999999</v>
      </c>
      <c r="CF79" s="60">
        <v>13.521000000000001</v>
      </c>
      <c r="CG79" s="60">
        <v>0.625</v>
      </c>
      <c r="CH79" s="61"/>
      <c r="CI79" s="59"/>
      <c r="CJ79" s="60"/>
      <c r="CK79" s="97" t="s">
        <v>30</v>
      </c>
      <c r="CL79" s="274">
        <v>633.76300000000003</v>
      </c>
      <c r="CM79" s="274">
        <v>306.90600000000001</v>
      </c>
      <c r="CN79" s="274">
        <v>414.50599999999997</v>
      </c>
      <c r="CO79" s="274">
        <v>165855.595</v>
      </c>
      <c r="CP79" s="275">
        <v>15260.555</v>
      </c>
      <c r="CQ79" s="60"/>
      <c r="CR79" s="292" t="s">
        <v>3773</v>
      </c>
      <c r="CS79" s="226">
        <v>948000000</v>
      </c>
      <c r="CT79" s="232">
        <v>1775000000</v>
      </c>
    </row>
    <row r="80" spans="1:98" ht="18.75" x14ac:dyDescent="0.35">
      <c r="A80" s="348"/>
      <c r="B80" s="62"/>
      <c r="C80" s="63" t="s">
        <v>89</v>
      </c>
      <c r="D80" s="64" t="s">
        <v>28</v>
      </c>
      <c r="E80" s="56"/>
      <c r="F80" s="60">
        <v>0</v>
      </c>
      <c r="G80" s="60">
        <v>1572.8260869565215</v>
      </c>
      <c r="H80" s="60">
        <v>1572.8260869565215</v>
      </c>
      <c r="I80" s="60">
        <v>0</v>
      </c>
      <c r="J80" s="60">
        <v>0</v>
      </c>
      <c r="K80" s="60">
        <v>0</v>
      </c>
      <c r="L80" s="60">
        <v>0</v>
      </c>
      <c r="M80" s="58"/>
      <c r="N80" s="60">
        <v>1572.8260869565215</v>
      </c>
      <c r="O80" s="60">
        <v>1572.8260869565215</v>
      </c>
      <c r="P80" s="60">
        <v>1572.8260869565215</v>
      </c>
      <c r="Q80" s="60">
        <v>1572.8260869565215</v>
      </c>
      <c r="R80" s="60">
        <v>1572.8260869565215</v>
      </c>
      <c r="S80" s="60">
        <v>1572.8260869565215</v>
      </c>
      <c r="T80" s="60">
        <v>1572.8260869565215</v>
      </c>
      <c r="U80" s="60">
        <v>1572.8260869565215</v>
      </c>
      <c r="V80" s="60">
        <v>1572.8260869565215</v>
      </c>
      <c r="W80" s="60">
        <v>1572.8260869565215</v>
      </c>
      <c r="X80" s="60">
        <v>1572.8260869565215</v>
      </c>
      <c r="Y80" s="58"/>
      <c r="Z80" s="60">
        <v>0</v>
      </c>
      <c r="AA80" s="60">
        <v>0</v>
      </c>
      <c r="AB80" s="60">
        <v>0</v>
      </c>
      <c r="AC80" s="60">
        <v>0</v>
      </c>
      <c r="AD80" s="60">
        <v>0</v>
      </c>
      <c r="AE80" s="60">
        <v>0</v>
      </c>
      <c r="AF80" s="60">
        <v>0</v>
      </c>
      <c r="AG80" s="60">
        <v>0</v>
      </c>
      <c r="AH80" s="60">
        <v>0</v>
      </c>
      <c r="AI80" s="60">
        <v>0</v>
      </c>
      <c r="AJ80" s="60">
        <v>0</v>
      </c>
      <c r="AK80" s="58"/>
      <c r="AL80" s="60">
        <v>0</v>
      </c>
      <c r="AM80" s="60">
        <v>0</v>
      </c>
      <c r="AN80" s="60">
        <v>0</v>
      </c>
      <c r="AO80" s="60">
        <v>0</v>
      </c>
      <c r="AP80" s="60">
        <v>0</v>
      </c>
      <c r="AQ80" s="60">
        <v>0</v>
      </c>
      <c r="AR80" s="60">
        <v>0</v>
      </c>
      <c r="AS80" s="60">
        <v>0</v>
      </c>
      <c r="AT80" s="60">
        <v>0</v>
      </c>
      <c r="AU80" s="60">
        <v>0</v>
      </c>
      <c r="AV80" s="60">
        <v>0</v>
      </c>
      <c r="AW80" s="58"/>
      <c r="AX80" s="59"/>
      <c r="AY80" s="60"/>
      <c r="AZ80" s="97" t="s">
        <v>207</v>
      </c>
      <c r="BA80" s="277">
        <v>0</v>
      </c>
      <c r="BB80" s="277">
        <v>0</v>
      </c>
      <c r="BC80" s="277">
        <v>0</v>
      </c>
      <c r="BD80" s="277">
        <v>0</v>
      </c>
      <c r="BE80" s="277">
        <v>0</v>
      </c>
      <c r="BF80" s="277">
        <v>0</v>
      </c>
      <c r="BG80" s="277">
        <v>0</v>
      </c>
      <c r="BH80" s="277">
        <f>SUMIFS(Plant!$AG$6:$AG$384,Plant!$G$6:$G$384,$C80)/1000000</f>
        <v>0</v>
      </c>
      <c r="BI80" s="103"/>
      <c r="BJ80" s="277">
        <v>0</v>
      </c>
      <c r="BK80" s="277">
        <v>0</v>
      </c>
      <c r="BL80" s="277">
        <v>0</v>
      </c>
      <c r="BM80" s="277">
        <v>0</v>
      </c>
      <c r="BN80" s="277">
        <v>0</v>
      </c>
      <c r="BO80" s="277">
        <v>0</v>
      </c>
      <c r="BP80" s="277">
        <v>0</v>
      </c>
      <c r="BQ80" s="277">
        <f>SUMIFS(Plant!$AG$6:$AG$384,Plant!$G$6:$G$384,$C80,Plant!$F$6:$F$384,"Lignite")/1000000</f>
        <v>0</v>
      </c>
      <c r="BR80" s="103"/>
      <c r="BS80" s="277">
        <v>0</v>
      </c>
      <c r="BT80" s="277">
        <v>0</v>
      </c>
      <c r="BU80" s="277">
        <v>0</v>
      </c>
      <c r="BV80" s="277">
        <v>0</v>
      </c>
      <c r="BW80" s="277">
        <v>0</v>
      </c>
      <c r="BX80" s="277">
        <v>0</v>
      </c>
      <c r="BY80" s="277">
        <v>0</v>
      </c>
      <c r="BZ80" s="277">
        <f>SUMIFS(Plant!$AG$6:$AG$384,Plant!$G$6:$G$384,$C80,Plant!$F$6:$F$384,"Hard coal")/1000000</f>
        <v>0</v>
      </c>
      <c r="CA80" s="61"/>
      <c r="CB80" s="59"/>
      <c r="CC80" s="60"/>
      <c r="CD80" s="97" t="s">
        <v>3675</v>
      </c>
      <c r="CE80" s="60">
        <v>0</v>
      </c>
      <c r="CF80" s="60">
        <v>0</v>
      </c>
      <c r="CG80" s="60">
        <v>0</v>
      </c>
      <c r="CH80" s="61"/>
      <c r="CI80" s="59"/>
      <c r="CJ80" s="60"/>
      <c r="CK80" s="97" t="s">
        <v>30</v>
      </c>
      <c r="CL80" s="274">
        <v>0</v>
      </c>
      <c r="CM80" s="274">
        <v>0</v>
      </c>
      <c r="CN80" s="274">
        <v>0</v>
      </c>
      <c r="CO80" s="274">
        <v>0</v>
      </c>
      <c r="CP80" s="275">
        <v>0</v>
      </c>
      <c r="CQ80" s="60"/>
      <c r="CR80" s="292" t="s">
        <v>3773</v>
      </c>
      <c r="CS80" s="226">
        <v>0</v>
      </c>
      <c r="CT80" s="232">
        <v>0</v>
      </c>
    </row>
    <row r="81" spans="1:98" ht="18.75" x14ac:dyDescent="0.35">
      <c r="A81" s="348"/>
      <c r="B81" s="62"/>
      <c r="C81" s="63" t="s">
        <v>90</v>
      </c>
      <c r="D81" s="64" t="s">
        <v>28</v>
      </c>
      <c r="E81" s="56"/>
      <c r="F81" s="60">
        <v>220</v>
      </c>
      <c r="G81" s="60">
        <v>1554.4347826086955</v>
      </c>
      <c r="H81" s="60">
        <v>0</v>
      </c>
      <c r="I81" s="60">
        <v>1554.4347826086955</v>
      </c>
      <c r="J81" s="60">
        <v>141.30434782608694</v>
      </c>
      <c r="K81" s="60">
        <v>0</v>
      </c>
      <c r="L81" s="60">
        <v>1000</v>
      </c>
      <c r="M81" s="58"/>
      <c r="N81" s="60">
        <v>2490.4347826086955</v>
      </c>
      <c r="O81" s="60">
        <v>2554.4347826086955</v>
      </c>
      <c r="P81" s="60">
        <v>2554.4347826086955</v>
      </c>
      <c r="Q81" s="60">
        <v>2554.4347826086955</v>
      </c>
      <c r="R81" s="60">
        <v>2554.4347826086955</v>
      </c>
      <c r="S81" s="60">
        <v>1554.4347826086955</v>
      </c>
      <c r="T81" s="60">
        <v>1554.4347826086955</v>
      </c>
      <c r="U81" s="60">
        <v>1554.4347826086955</v>
      </c>
      <c r="V81" s="60">
        <v>1554.4347826086955</v>
      </c>
      <c r="W81" s="60">
        <v>1774.4347826086955</v>
      </c>
      <c r="X81" s="60">
        <v>1774.4347826086955</v>
      </c>
      <c r="Y81" s="58"/>
      <c r="Z81" s="60">
        <v>64</v>
      </c>
      <c r="AA81" s="60">
        <v>0</v>
      </c>
      <c r="AB81" s="60">
        <v>0</v>
      </c>
      <c r="AC81" s="60">
        <v>0</v>
      </c>
      <c r="AD81" s="60">
        <v>0</v>
      </c>
      <c r="AE81" s="60">
        <v>0</v>
      </c>
      <c r="AF81" s="60">
        <v>0</v>
      </c>
      <c r="AG81" s="60">
        <v>0</v>
      </c>
      <c r="AH81" s="60">
        <v>220</v>
      </c>
      <c r="AI81" s="60">
        <v>0</v>
      </c>
      <c r="AJ81" s="60">
        <v>0</v>
      </c>
      <c r="AK81" s="58"/>
      <c r="AL81" s="60">
        <v>0</v>
      </c>
      <c r="AM81" s="60">
        <v>0</v>
      </c>
      <c r="AN81" s="60">
        <v>0</v>
      </c>
      <c r="AO81" s="60">
        <v>0</v>
      </c>
      <c r="AP81" s="60">
        <v>1000</v>
      </c>
      <c r="AQ81" s="60">
        <v>0</v>
      </c>
      <c r="AR81" s="60">
        <v>0</v>
      </c>
      <c r="AS81" s="60">
        <v>0</v>
      </c>
      <c r="AT81" s="60">
        <v>0</v>
      </c>
      <c r="AU81" s="60">
        <v>0</v>
      </c>
      <c r="AV81" s="60">
        <v>0</v>
      </c>
      <c r="AW81" s="58"/>
      <c r="AX81" s="59"/>
      <c r="AY81" s="60"/>
      <c r="AZ81" s="97" t="s">
        <v>207</v>
      </c>
      <c r="BA81" s="277">
        <v>7.9528759999999998</v>
      </c>
      <c r="BB81" s="277">
        <v>6.0011299999999999</v>
      </c>
      <c r="BC81" s="277">
        <v>4.4546159999999997</v>
      </c>
      <c r="BD81" s="277">
        <v>5.8366959999999999</v>
      </c>
      <c r="BE81" s="277">
        <v>4.5287329999999999</v>
      </c>
      <c r="BF81" s="277">
        <v>3.5827040000000001</v>
      </c>
      <c r="BG81" s="277">
        <v>4.1719869999999997</v>
      </c>
      <c r="BH81" s="277">
        <f>SUMIFS(Plant!$AG$6:$AG$384,Plant!$G$6:$G$384,$C81)/1000000</f>
        <v>3.548565</v>
      </c>
      <c r="BI81" s="103"/>
      <c r="BJ81" s="277">
        <v>0</v>
      </c>
      <c r="BK81" s="277">
        <v>0</v>
      </c>
      <c r="BL81" s="277">
        <v>0</v>
      </c>
      <c r="BM81" s="277">
        <v>0</v>
      </c>
      <c r="BN81" s="277">
        <v>0</v>
      </c>
      <c r="BO81" s="277">
        <v>0</v>
      </c>
      <c r="BP81" s="277">
        <v>0</v>
      </c>
      <c r="BQ81" s="277">
        <f>SUMIFS(Plant!$AG$6:$AG$384,Plant!$G$6:$G$384,$C81,Plant!$F$6:$F$384,"Lignite")/1000000</f>
        <v>0</v>
      </c>
      <c r="BR81" s="103"/>
      <c r="BS81" s="277">
        <v>7.9528759999999998</v>
      </c>
      <c r="BT81" s="277">
        <v>6.0011299999999999</v>
      </c>
      <c r="BU81" s="277">
        <v>4.4546159999999997</v>
      </c>
      <c r="BV81" s="277">
        <v>5.8366959999999999</v>
      </c>
      <c r="BW81" s="277">
        <v>4.5287329999999999</v>
      </c>
      <c r="BX81" s="277">
        <v>3.5827040000000001</v>
      </c>
      <c r="BY81" s="277">
        <v>4.1719869999999997</v>
      </c>
      <c r="BZ81" s="277">
        <f>SUMIFS(Plant!$AG$6:$AG$384,Plant!$G$6:$G$384,$C81,Plant!$F$6:$F$384,"Hard coal")/1000000</f>
        <v>3.548565</v>
      </c>
      <c r="CA81" s="61"/>
      <c r="CB81" s="59"/>
      <c r="CC81" s="60"/>
      <c r="CD81" s="97" t="s">
        <v>3675</v>
      </c>
      <c r="CE81" s="60">
        <v>4.6073599999999999</v>
      </c>
      <c r="CF81" s="60">
        <v>5.1208800000000005</v>
      </c>
      <c r="CG81" s="60">
        <v>0.30047399999999996</v>
      </c>
      <c r="CH81" s="61"/>
      <c r="CI81" s="59"/>
      <c r="CJ81" s="60"/>
      <c r="CK81" s="97" t="s">
        <v>30</v>
      </c>
      <c r="CL81" s="274">
        <v>63.984000000000002</v>
      </c>
      <c r="CM81" s="274">
        <v>29.797000000000001</v>
      </c>
      <c r="CN81" s="274">
        <v>47.664999999999999</v>
      </c>
      <c r="CO81" s="274">
        <v>17413.055</v>
      </c>
      <c r="CP81" s="275">
        <v>1236.454</v>
      </c>
      <c r="CQ81" s="60"/>
      <c r="CR81" s="292" t="s">
        <v>3773</v>
      </c>
      <c r="CS81" s="226">
        <v>93000000</v>
      </c>
      <c r="CT81" s="232">
        <v>177000000</v>
      </c>
    </row>
    <row r="82" spans="1:98" ht="18.75" x14ac:dyDescent="0.35">
      <c r="A82" s="348"/>
      <c r="B82" s="62"/>
      <c r="C82" s="63" t="s">
        <v>91</v>
      </c>
      <c r="D82" s="64" t="s">
        <v>28</v>
      </c>
      <c r="E82" s="56"/>
      <c r="F82" s="60">
        <v>0</v>
      </c>
      <c r="G82" s="60">
        <v>2971.739130434783</v>
      </c>
      <c r="H82" s="60">
        <v>0</v>
      </c>
      <c r="I82" s="60">
        <v>2971.739130434783</v>
      </c>
      <c r="J82" s="60">
        <v>0</v>
      </c>
      <c r="K82" s="60">
        <v>0</v>
      </c>
      <c r="L82" s="60">
        <v>0</v>
      </c>
      <c r="M82" s="58"/>
      <c r="N82" s="60">
        <v>0</v>
      </c>
      <c r="O82" s="60">
        <v>1510.8695652173915</v>
      </c>
      <c r="P82" s="60">
        <v>1510.8695652173915</v>
      </c>
      <c r="Q82" s="60">
        <v>1510.8695652173915</v>
      </c>
      <c r="R82" s="60">
        <v>1510.8695652173915</v>
      </c>
      <c r="S82" s="60">
        <v>1510.8695652173915</v>
      </c>
      <c r="T82" s="60">
        <v>1510.8695652173915</v>
      </c>
      <c r="U82" s="60">
        <v>2971.739130434783</v>
      </c>
      <c r="V82" s="60">
        <v>2971.739130434783</v>
      </c>
      <c r="W82" s="60">
        <v>2971.739130434783</v>
      </c>
      <c r="X82" s="60">
        <v>2971.739130434783</v>
      </c>
      <c r="Y82" s="58"/>
      <c r="Z82" s="60">
        <v>1510.8695652173915</v>
      </c>
      <c r="AA82" s="60">
        <v>0</v>
      </c>
      <c r="AB82" s="60">
        <v>0</v>
      </c>
      <c r="AC82" s="60">
        <v>0</v>
      </c>
      <c r="AD82" s="60">
        <v>0</v>
      </c>
      <c r="AE82" s="60">
        <v>0</v>
      </c>
      <c r="AF82" s="60">
        <v>1460.8695652173913</v>
      </c>
      <c r="AG82" s="60">
        <v>0</v>
      </c>
      <c r="AH82" s="60">
        <v>0</v>
      </c>
      <c r="AI82" s="60">
        <v>0</v>
      </c>
      <c r="AJ82" s="60">
        <v>0</v>
      </c>
      <c r="AK82" s="58"/>
      <c r="AL82" s="60">
        <v>0</v>
      </c>
      <c r="AM82" s="60">
        <v>0</v>
      </c>
      <c r="AN82" s="60">
        <v>0</v>
      </c>
      <c r="AO82" s="60">
        <v>0</v>
      </c>
      <c r="AP82" s="60">
        <v>0</v>
      </c>
      <c r="AQ82" s="60">
        <v>0</v>
      </c>
      <c r="AR82" s="60">
        <v>0</v>
      </c>
      <c r="AS82" s="60">
        <v>0</v>
      </c>
      <c r="AT82" s="60">
        <v>0</v>
      </c>
      <c r="AU82" s="60">
        <v>0</v>
      </c>
      <c r="AV82" s="60">
        <v>0</v>
      </c>
      <c r="AW82" s="58"/>
      <c r="AX82" s="59"/>
      <c r="AY82" s="60"/>
      <c r="AZ82" s="97" t="s">
        <v>207</v>
      </c>
      <c r="BA82" s="277">
        <v>0</v>
      </c>
      <c r="BB82" s="277">
        <v>0</v>
      </c>
      <c r="BC82" s="277">
        <v>0</v>
      </c>
      <c r="BD82" s="277">
        <v>0</v>
      </c>
      <c r="BE82" s="277">
        <v>0</v>
      </c>
      <c r="BF82" s="277">
        <v>0</v>
      </c>
      <c r="BG82" s="277">
        <v>0</v>
      </c>
      <c r="BH82" s="277">
        <f>SUMIFS(Plant!$AG$6:$AG$384,Plant!$G$6:$G$384,$C82)/1000000</f>
        <v>0</v>
      </c>
      <c r="BI82" s="103"/>
      <c r="BJ82" s="277">
        <v>0</v>
      </c>
      <c r="BK82" s="277">
        <v>0</v>
      </c>
      <c r="BL82" s="277">
        <v>0</v>
      </c>
      <c r="BM82" s="277">
        <v>0</v>
      </c>
      <c r="BN82" s="277">
        <v>0</v>
      </c>
      <c r="BO82" s="277">
        <v>0</v>
      </c>
      <c r="BP82" s="277">
        <v>0</v>
      </c>
      <c r="BQ82" s="277">
        <f>SUMIFS(Plant!$AG$6:$AG$384,Plant!$G$6:$G$384,$C82,Plant!$F$6:$F$384,"Lignite")/1000000</f>
        <v>0</v>
      </c>
      <c r="BR82" s="103"/>
      <c r="BS82" s="277">
        <v>0</v>
      </c>
      <c r="BT82" s="277">
        <v>0</v>
      </c>
      <c r="BU82" s="277">
        <v>0</v>
      </c>
      <c r="BV82" s="277">
        <v>0</v>
      </c>
      <c r="BW82" s="277">
        <v>0</v>
      </c>
      <c r="BX82" s="277">
        <v>0</v>
      </c>
      <c r="BY82" s="277">
        <v>0</v>
      </c>
      <c r="BZ82" s="277">
        <f>SUMIFS(Plant!$AG$6:$AG$384,Plant!$G$6:$G$384,$C82,Plant!$F$6:$F$384,"Hard coal")/1000000</f>
        <v>0</v>
      </c>
      <c r="CA82" s="61"/>
      <c r="CB82" s="59"/>
      <c r="CC82" s="60"/>
      <c r="CD82" s="97" t="s">
        <v>3675</v>
      </c>
      <c r="CE82" s="60">
        <v>0</v>
      </c>
      <c r="CF82" s="60">
        <v>0</v>
      </c>
      <c r="CG82" s="60">
        <v>0</v>
      </c>
      <c r="CH82" s="61"/>
      <c r="CI82" s="59"/>
      <c r="CJ82" s="60"/>
      <c r="CK82" s="97" t="s">
        <v>30</v>
      </c>
      <c r="CL82" s="274">
        <v>0</v>
      </c>
      <c r="CM82" s="274">
        <v>0</v>
      </c>
      <c r="CN82" s="274">
        <v>0</v>
      </c>
      <c r="CO82" s="274">
        <v>0</v>
      </c>
      <c r="CP82" s="275">
        <v>0</v>
      </c>
      <c r="CQ82" s="60"/>
      <c r="CR82" s="292" t="s">
        <v>3773</v>
      </c>
      <c r="CS82" s="226">
        <v>0</v>
      </c>
      <c r="CT82" s="232">
        <v>0</v>
      </c>
    </row>
    <row r="83" spans="1:98" ht="18.75" x14ac:dyDescent="0.35">
      <c r="A83" s="348"/>
      <c r="B83" s="62"/>
      <c r="C83" s="63" t="s">
        <v>92</v>
      </c>
      <c r="D83" s="64" t="s">
        <v>28</v>
      </c>
      <c r="E83" s="56"/>
      <c r="F83" s="60">
        <v>0</v>
      </c>
      <c r="G83" s="60">
        <v>945</v>
      </c>
      <c r="H83" s="60">
        <v>945</v>
      </c>
      <c r="I83" s="60">
        <v>0</v>
      </c>
      <c r="J83" s="60">
        <v>0</v>
      </c>
      <c r="K83" s="60">
        <v>400</v>
      </c>
      <c r="L83" s="60">
        <v>591.5</v>
      </c>
      <c r="M83" s="58"/>
      <c r="N83" s="60">
        <v>906.5</v>
      </c>
      <c r="O83" s="60">
        <v>876.5</v>
      </c>
      <c r="P83" s="60">
        <v>876.5</v>
      </c>
      <c r="Q83" s="60">
        <v>876.5</v>
      </c>
      <c r="R83" s="60">
        <v>820</v>
      </c>
      <c r="S83" s="60">
        <v>745</v>
      </c>
      <c r="T83" s="60">
        <v>1345</v>
      </c>
      <c r="U83" s="60">
        <v>1345</v>
      </c>
      <c r="V83" s="60">
        <v>1345</v>
      </c>
      <c r="W83" s="60">
        <v>945</v>
      </c>
      <c r="X83" s="60">
        <v>945</v>
      </c>
      <c r="Y83" s="58"/>
      <c r="Z83" s="60">
        <v>0</v>
      </c>
      <c r="AA83" s="60">
        <v>0</v>
      </c>
      <c r="AB83" s="60">
        <v>0</v>
      </c>
      <c r="AC83" s="60">
        <v>0</v>
      </c>
      <c r="AD83" s="60">
        <v>0</v>
      </c>
      <c r="AE83" s="60">
        <v>600</v>
      </c>
      <c r="AF83" s="60">
        <v>0</v>
      </c>
      <c r="AG83" s="60">
        <v>0</v>
      </c>
      <c r="AH83" s="60">
        <v>0</v>
      </c>
      <c r="AI83" s="60">
        <v>0</v>
      </c>
      <c r="AJ83" s="60">
        <v>0</v>
      </c>
      <c r="AK83" s="58"/>
      <c r="AL83" s="60">
        <v>30</v>
      </c>
      <c r="AM83" s="60">
        <v>0</v>
      </c>
      <c r="AN83" s="60">
        <v>0</v>
      </c>
      <c r="AO83" s="60">
        <v>56.5</v>
      </c>
      <c r="AP83" s="60">
        <v>75</v>
      </c>
      <c r="AQ83" s="60">
        <v>0</v>
      </c>
      <c r="AR83" s="60">
        <v>0</v>
      </c>
      <c r="AS83" s="60">
        <v>0</v>
      </c>
      <c r="AT83" s="60">
        <v>400</v>
      </c>
      <c r="AU83" s="60">
        <v>0</v>
      </c>
      <c r="AV83" s="60">
        <v>0</v>
      </c>
      <c r="AW83" s="58"/>
      <c r="AX83" s="59"/>
      <c r="AY83" s="60"/>
      <c r="AZ83" s="97" t="s">
        <v>207</v>
      </c>
      <c r="BA83" s="277">
        <v>5.366574</v>
      </c>
      <c r="BB83" s="277">
        <v>5.4231740000000004</v>
      </c>
      <c r="BC83" s="277">
        <v>5.1839519999999997</v>
      </c>
      <c r="BD83" s="277">
        <v>4.9150960000000001</v>
      </c>
      <c r="BE83" s="277">
        <v>3.6743670000000002</v>
      </c>
      <c r="BF83" s="277">
        <v>3.7912710000000001</v>
      </c>
      <c r="BG83" s="277">
        <v>4.1489729999999998</v>
      </c>
      <c r="BH83" s="277">
        <f>SUMIFS(Plant!$AG$6:$AG$384,Plant!$G$6:$G$384,$C83)/1000000</f>
        <v>4.0753769999999996</v>
      </c>
      <c r="BI83" s="103"/>
      <c r="BJ83" s="277">
        <v>5.366574</v>
      </c>
      <c r="BK83" s="277">
        <v>5.4231740000000004</v>
      </c>
      <c r="BL83" s="277">
        <v>5.1839519999999997</v>
      </c>
      <c r="BM83" s="277">
        <v>4.9150960000000001</v>
      </c>
      <c r="BN83" s="277">
        <v>3.6743670000000002</v>
      </c>
      <c r="BO83" s="277">
        <v>3.7912710000000001</v>
      </c>
      <c r="BP83" s="277">
        <v>4.1489729999999998</v>
      </c>
      <c r="BQ83" s="277">
        <f>SUMIFS(Plant!$AG$6:$AG$384,Plant!$G$6:$G$384,$C83,Plant!$F$6:$F$384,"Lignite")/1000000</f>
        <v>4.073442</v>
      </c>
      <c r="BR83" s="103"/>
      <c r="BS83" s="277">
        <v>0</v>
      </c>
      <c r="BT83" s="277">
        <v>0</v>
      </c>
      <c r="BU83" s="277">
        <v>0</v>
      </c>
      <c r="BV83" s="277">
        <v>0</v>
      </c>
      <c r="BW83" s="277">
        <v>0</v>
      </c>
      <c r="BX83" s="277">
        <v>0</v>
      </c>
      <c r="BY83" s="277">
        <v>0</v>
      </c>
      <c r="BZ83" s="277">
        <f>SUMIFS(Plant!$AG$6:$AG$384,Plant!$G$6:$G$384,$C83,Plant!$F$6:$F$384,"Hard coal")/1000000</f>
        <v>1.9350000000000001E-3</v>
      </c>
      <c r="CA83" s="61"/>
      <c r="CB83" s="59"/>
      <c r="CC83" s="60"/>
      <c r="CD83" s="97" t="s">
        <v>3675</v>
      </c>
      <c r="CE83" s="60">
        <v>1.2992059999999999</v>
      </c>
      <c r="CF83" s="60">
        <v>3.210261</v>
      </c>
      <c r="CG83" s="60">
        <v>8.8031999999999999E-2</v>
      </c>
      <c r="CH83" s="61"/>
      <c r="CI83" s="59"/>
      <c r="CJ83" s="60"/>
      <c r="CK83" s="97" t="s">
        <v>30</v>
      </c>
      <c r="CL83" s="274">
        <v>79.566999999999993</v>
      </c>
      <c r="CM83" s="274">
        <v>46.033999999999999</v>
      </c>
      <c r="CN83" s="274">
        <v>73.926000000000002</v>
      </c>
      <c r="CO83" s="274">
        <v>23477.062999999998</v>
      </c>
      <c r="CP83" s="275">
        <v>1968.5619999999999</v>
      </c>
      <c r="CQ83" s="60"/>
      <c r="CR83" s="292" t="s">
        <v>3773</v>
      </c>
      <c r="CS83" s="226">
        <v>119000000</v>
      </c>
      <c r="CT83" s="232">
        <v>223000000</v>
      </c>
    </row>
    <row r="84" spans="1:98" ht="18.75" x14ac:dyDescent="0.35">
      <c r="A84" s="348"/>
      <c r="B84" s="62"/>
      <c r="C84" s="63" t="s">
        <v>93</v>
      </c>
      <c r="D84" s="64" t="s">
        <v>28</v>
      </c>
      <c r="E84" s="56"/>
      <c r="F84" s="60">
        <v>0</v>
      </c>
      <c r="G84" s="60">
        <v>1304.3478260869565</v>
      </c>
      <c r="H84" s="60">
        <v>0</v>
      </c>
      <c r="I84" s="60">
        <v>1304.3478260869565</v>
      </c>
      <c r="J84" s="60">
        <v>0</v>
      </c>
      <c r="K84" s="60">
        <v>0</v>
      </c>
      <c r="L84" s="60">
        <v>0</v>
      </c>
      <c r="M84" s="58"/>
      <c r="N84" s="60">
        <v>0</v>
      </c>
      <c r="O84" s="60">
        <v>0</v>
      </c>
      <c r="P84" s="60">
        <v>0</v>
      </c>
      <c r="Q84" s="60">
        <v>0</v>
      </c>
      <c r="R84" s="60">
        <v>0</v>
      </c>
      <c r="S84" s="60">
        <v>1304.3478260869565</v>
      </c>
      <c r="T84" s="60">
        <v>1304.3478260869565</v>
      </c>
      <c r="U84" s="60">
        <v>1304.3478260869565</v>
      </c>
      <c r="V84" s="60">
        <v>1304.3478260869565</v>
      </c>
      <c r="W84" s="60">
        <v>1304.3478260869565</v>
      </c>
      <c r="X84" s="60">
        <v>1304.3478260869565</v>
      </c>
      <c r="Y84" s="58"/>
      <c r="Z84" s="60">
        <v>0</v>
      </c>
      <c r="AA84" s="60">
        <v>0</v>
      </c>
      <c r="AB84" s="60">
        <v>0</v>
      </c>
      <c r="AC84" s="60">
        <v>0</v>
      </c>
      <c r="AD84" s="60">
        <v>1304.3478260869565</v>
      </c>
      <c r="AE84" s="60">
        <v>0</v>
      </c>
      <c r="AF84" s="60">
        <v>0</v>
      </c>
      <c r="AG84" s="60">
        <v>0</v>
      </c>
      <c r="AH84" s="60">
        <v>0</v>
      </c>
      <c r="AI84" s="60">
        <v>0</v>
      </c>
      <c r="AJ84" s="60">
        <v>0</v>
      </c>
      <c r="AK84" s="58"/>
      <c r="AL84" s="60">
        <v>0</v>
      </c>
      <c r="AM84" s="60">
        <v>0</v>
      </c>
      <c r="AN84" s="60">
        <v>0</v>
      </c>
      <c r="AO84" s="60">
        <v>0</v>
      </c>
      <c r="AP84" s="60">
        <v>0</v>
      </c>
      <c r="AQ84" s="60">
        <v>0</v>
      </c>
      <c r="AR84" s="60">
        <v>0</v>
      </c>
      <c r="AS84" s="60">
        <v>0</v>
      </c>
      <c r="AT84" s="60">
        <v>0</v>
      </c>
      <c r="AU84" s="60">
        <v>0</v>
      </c>
      <c r="AV84" s="60">
        <v>0</v>
      </c>
      <c r="AW84" s="58"/>
      <c r="AX84" s="59"/>
      <c r="AY84" s="60"/>
      <c r="AZ84" s="97" t="s">
        <v>207</v>
      </c>
      <c r="BA84" s="277">
        <v>0</v>
      </c>
      <c r="BB84" s="277">
        <v>0</v>
      </c>
      <c r="BC84" s="277">
        <v>0</v>
      </c>
      <c r="BD84" s="277">
        <v>0</v>
      </c>
      <c r="BE84" s="277">
        <v>0</v>
      </c>
      <c r="BF84" s="277">
        <v>0</v>
      </c>
      <c r="BG84" s="277">
        <v>0</v>
      </c>
      <c r="BH84" s="277">
        <f>SUMIFS(Plant!$AG$6:$AG$384,Plant!$G$6:$G$384,$C84)/1000000</f>
        <v>0</v>
      </c>
      <c r="BI84" s="103"/>
      <c r="BJ84" s="277">
        <v>0</v>
      </c>
      <c r="BK84" s="277">
        <v>0</v>
      </c>
      <c r="BL84" s="277">
        <v>0</v>
      </c>
      <c r="BM84" s="277">
        <v>0</v>
      </c>
      <c r="BN84" s="277">
        <v>0</v>
      </c>
      <c r="BO84" s="277">
        <v>0</v>
      </c>
      <c r="BP84" s="277">
        <v>0</v>
      </c>
      <c r="BQ84" s="277">
        <f>SUMIFS(Plant!$AG$6:$AG$384,Plant!$G$6:$G$384,$C84,Plant!$F$6:$F$384,"Lignite")/1000000</f>
        <v>0</v>
      </c>
      <c r="BR84" s="103"/>
      <c r="BS84" s="277">
        <v>0</v>
      </c>
      <c r="BT84" s="277">
        <v>0</v>
      </c>
      <c r="BU84" s="277">
        <v>0</v>
      </c>
      <c r="BV84" s="277">
        <v>0</v>
      </c>
      <c r="BW84" s="277">
        <v>0</v>
      </c>
      <c r="BX84" s="277">
        <v>0</v>
      </c>
      <c r="BY84" s="277">
        <v>0</v>
      </c>
      <c r="BZ84" s="277">
        <f>SUMIFS(Plant!$AG$6:$AG$384,Plant!$G$6:$G$384,$C84,Plant!$F$6:$F$384,"Hard coal")/1000000</f>
        <v>0</v>
      </c>
      <c r="CA84" s="61"/>
      <c r="CB84" s="59"/>
      <c r="CC84" s="60"/>
      <c r="CD84" s="97" t="s">
        <v>3675</v>
      </c>
      <c r="CE84" s="60">
        <v>0</v>
      </c>
      <c r="CF84" s="60">
        <v>0</v>
      </c>
      <c r="CG84" s="60">
        <v>0</v>
      </c>
      <c r="CH84" s="61"/>
      <c r="CI84" s="59"/>
      <c r="CJ84" s="60"/>
      <c r="CK84" s="97" t="s">
        <v>30</v>
      </c>
      <c r="CL84" s="274">
        <v>0</v>
      </c>
      <c r="CM84" s="274">
        <v>0</v>
      </c>
      <c r="CN84" s="274">
        <v>0</v>
      </c>
      <c r="CO84" s="274">
        <v>0</v>
      </c>
      <c r="CP84" s="275">
        <v>0</v>
      </c>
      <c r="CQ84" s="60"/>
      <c r="CR84" s="292" t="s">
        <v>3773</v>
      </c>
      <c r="CS84" s="226">
        <v>0</v>
      </c>
      <c r="CT84" s="232">
        <v>0</v>
      </c>
    </row>
    <row r="85" spans="1:98" x14ac:dyDescent="0.25">
      <c r="A85" s="348"/>
      <c r="B85" s="62"/>
      <c r="C85" s="63" t="s">
        <v>94</v>
      </c>
      <c r="D85" s="64" t="s">
        <v>28</v>
      </c>
      <c r="E85" s="56"/>
      <c r="F85" s="60">
        <v>0</v>
      </c>
      <c r="G85" s="60">
        <v>1288</v>
      </c>
      <c r="H85" s="60">
        <v>1288</v>
      </c>
      <c r="I85" s="60">
        <v>0</v>
      </c>
      <c r="J85" s="60">
        <v>0</v>
      </c>
      <c r="K85" s="60">
        <v>0</v>
      </c>
      <c r="L85" s="60">
        <v>190</v>
      </c>
      <c r="M85" s="58"/>
      <c r="N85" s="60">
        <v>1413</v>
      </c>
      <c r="O85" s="60">
        <v>1288</v>
      </c>
      <c r="P85" s="60">
        <v>1288</v>
      </c>
      <c r="Q85" s="60">
        <v>1288</v>
      </c>
      <c r="R85" s="60">
        <v>1288</v>
      </c>
      <c r="S85" s="60">
        <v>1288</v>
      </c>
      <c r="T85" s="60">
        <v>1288</v>
      </c>
      <c r="U85" s="60">
        <v>1288</v>
      </c>
      <c r="V85" s="60">
        <v>1288</v>
      </c>
      <c r="W85" s="60">
        <v>1288</v>
      </c>
      <c r="X85" s="60">
        <v>1288</v>
      </c>
      <c r="Y85" s="58"/>
      <c r="Z85" s="60">
        <v>0</v>
      </c>
      <c r="AA85" s="60">
        <v>0</v>
      </c>
      <c r="AB85" s="60">
        <v>0</v>
      </c>
      <c r="AC85" s="60">
        <v>0</v>
      </c>
      <c r="AD85" s="60">
        <v>0</v>
      </c>
      <c r="AE85" s="60">
        <v>0</v>
      </c>
      <c r="AF85" s="60">
        <v>0</v>
      </c>
      <c r="AG85" s="60">
        <v>0</v>
      </c>
      <c r="AH85" s="60">
        <v>0</v>
      </c>
      <c r="AI85" s="60">
        <v>0</v>
      </c>
      <c r="AJ85" s="60">
        <v>0</v>
      </c>
      <c r="AK85" s="58"/>
      <c r="AL85" s="60">
        <v>125</v>
      </c>
      <c r="AM85" s="60">
        <v>0</v>
      </c>
      <c r="AN85" s="60">
        <v>0</v>
      </c>
      <c r="AO85" s="60">
        <v>0</v>
      </c>
      <c r="AP85" s="60">
        <v>0</v>
      </c>
      <c r="AQ85" s="60">
        <v>0</v>
      </c>
      <c r="AR85" s="60">
        <v>0</v>
      </c>
      <c r="AS85" s="60">
        <v>0</v>
      </c>
      <c r="AT85" s="60">
        <v>0</v>
      </c>
      <c r="AU85" s="60">
        <v>0</v>
      </c>
      <c r="AV85" s="60">
        <v>0</v>
      </c>
      <c r="AW85" s="58"/>
      <c r="AX85" s="59"/>
      <c r="AY85" s="60"/>
      <c r="AZ85" s="97" t="s">
        <v>207</v>
      </c>
      <c r="BA85" s="277">
        <v>0</v>
      </c>
      <c r="BB85" s="277">
        <v>0</v>
      </c>
      <c r="BC85" s="277">
        <v>0</v>
      </c>
      <c r="BD85" s="277">
        <v>0</v>
      </c>
      <c r="BE85" s="277">
        <v>0</v>
      </c>
      <c r="BF85" s="277">
        <v>0</v>
      </c>
      <c r="BG85" s="277">
        <v>0</v>
      </c>
      <c r="BH85" s="277">
        <f>SUMIFS(Plant!$AG$6:$AG$384,Plant!$G$6:$G$384,$C85)/1000000</f>
        <v>0</v>
      </c>
      <c r="BI85" s="103"/>
      <c r="BJ85" s="277">
        <v>0</v>
      </c>
      <c r="BK85" s="277">
        <v>0</v>
      </c>
      <c r="BL85" s="277">
        <v>0</v>
      </c>
      <c r="BM85" s="277">
        <v>0</v>
      </c>
      <c r="BN85" s="277">
        <v>0</v>
      </c>
      <c r="BO85" s="277">
        <v>0</v>
      </c>
      <c r="BP85" s="277">
        <v>0</v>
      </c>
      <c r="BQ85" s="277">
        <f>SUMIFS(Plant!$AG$6:$AG$384,Plant!$G$6:$G$384,$C85,Plant!$F$6:$F$384,"Lignite")/1000000</f>
        <v>0</v>
      </c>
      <c r="BR85" s="103"/>
      <c r="BS85" s="277">
        <v>0</v>
      </c>
      <c r="BT85" s="277">
        <v>0</v>
      </c>
      <c r="BU85" s="277">
        <v>0</v>
      </c>
      <c r="BV85" s="277">
        <v>0</v>
      </c>
      <c r="BW85" s="277">
        <v>0</v>
      </c>
      <c r="BX85" s="277">
        <v>0</v>
      </c>
      <c r="BY85" s="277">
        <v>0</v>
      </c>
      <c r="BZ85" s="277">
        <f>SUMIFS(Plant!$AG$6:$AG$384,Plant!$G$6:$G$384,$C85,Plant!$F$6:$F$384,"Hard coal")/1000000</f>
        <v>0</v>
      </c>
      <c r="CA85" s="61"/>
      <c r="CB85" s="59"/>
      <c r="CC85" s="60"/>
      <c r="CD85" s="97" t="s">
        <v>3675</v>
      </c>
      <c r="CE85" s="60">
        <v>0</v>
      </c>
      <c r="CF85" s="60">
        <v>0</v>
      </c>
      <c r="CG85" s="60">
        <v>0</v>
      </c>
      <c r="CH85" s="61"/>
      <c r="CI85" s="59"/>
      <c r="CJ85" s="60"/>
      <c r="CK85" s="97" t="s">
        <v>30</v>
      </c>
      <c r="CL85" s="274">
        <v>0</v>
      </c>
      <c r="CM85" s="274">
        <v>0</v>
      </c>
      <c r="CN85" s="274">
        <v>0</v>
      </c>
      <c r="CO85" s="274">
        <v>0</v>
      </c>
      <c r="CP85" s="275">
        <v>0</v>
      </c>
      <c r="CQ85" s="60"/>
      <c r="CR85" s="292"/>
      <c r="CS85" s="226">
        <v>0</v>
      </c>
      <c r="CT85" s="232">
        <v>0</v>
      </c>
    </row>
    <row r="86" spans="1:98" ht="19.5" thickBot="1" x14ac:dyDescent="0.4">
      <c r="A86" s="348"/>
      <c r="B86" s="66"/>
      <c r="C86" s="67" t="s">
        <v>95</v>
      </c>
      <c r="D86" s="68" t="s">
        <v>28</v>
      </c>
      <c r="E86" s="56"/>
      <c r="F86" s="69">
        <v>1155.217391304348</v>
      </c>
      <c r="G86" s="69">
        <v>44827.106086956541</v>
      </c>
      <c r="H86" s="69">
        <v>18458.643478260776</v>
      </c>
      <c r="I86" s="69">
        <v>26368.462608695627</v>
      </c>
      <c r="J86" s="69">
        <v>1866.3565217391279</v>
      </c>
      <c r="K86" s="69">
        <v>1953.8999999999978</v>
      </c>
      <c r="L86" s="69">
        <v>9258.7169565217409</v>
      </c>
      <c r="M86" s="58"/>
      <c r="N86" s="101"/>
      <c r="O86" s="101"/>
      <c r="P86" s="101"/>
      <c r="Q86" s="101"/>
      <c r="R86" s="101"/>
      <c r="S86" s="101"/>
      <c r="T86" s="69">
        <v>44618.875652173941</v>
      </c>
      <c r="U86" s="69">
        <v>44521.106086956541</v>
      </c>
      <c r="V86" s="69">
        <v>45234.106086956541</v>
      </c>
      <c r="W86" s="69">
        <v>45857.323478260892</v>
      </c>
      <c r="X86" s="69">
        <v>45590.366956521757</v>
      </c>
      <c r="Y86" s="58"/>
      <c r="Z86" s="101"/>
      <c r="AA86" s="101"/>
      <c r="AB86" s="101"/>
      <c r="AC86" s="101"/>
      <c r="AD86" s="101"/>
      <c r="AE86" s="101"/>
      <c r="AF86" s="69">
        <v>789.13043478260852</v>
      </c>
      <c r="AG86" s="69">
        <v>1373</v>
      </c>
      <c r="AH86" s="69">
        <v>1155.217391304348</v>
      </c>
      <c r="AI86" s="69">
        <v>0</v>
      </c>
      <c r="AJ86" s="69">
        <v>0</v>
      </c>
      <c r="AK86" s="58"/>
      <c r="AL86" s="101"/>
      <c r="AM86" s="101"/>
      <c r="AN86" s="101"/>
      <c r="AO86" s="101"/>
      <c r="AP86" s="101"/>
      <c r="AQ86" s="101"/>
      <c r="AR86" s="69">
        <v>886.89999999999782</v>
      </c>
      <c r="AS86" s="69">
        <v>659.99999999999909</v>
      </c>
      <c r="AT86" s="69">
        <v>532.00000000000045</v>
      </c>
      <c r="AU86" s="69">
        <v>266.95652173913049</v>
      </c>
      <c r="AV86" s="69">
        <v>288</v>
      </c>
      <c r="AW86" s="58"/>
      <c r="AX86" s="59"/>
      <c r="AY86" s="60"/>
      <c r="AZ86" s="98" t="s">
        <v>207</v>
      </c>
      <c r="BA86" s="288">
        <v>144.50400700000034</v>
      </c>
      <c r="BB86" s="288">
        <v>159.12166899999988</v>
      </c>
      <c r="BC86" s="288">
        <v>165.13438400000018</v>
      </c>
      <c r="BD86" s="288">
        <v>157.59426699999983</v>
      </c>
      <c r="BE86" s="288">
        <v>154.07888400000013</v>
      </c>
      <c r="BF86" s="288">
        <v>156.01291899999967</v>
      </c>
      <c r="BG86" s="288">
        <v>139.14677600000016</v>
      </c>
      <c r="BH86" s="288">
        <f>BH9-SUM(BH54:BH85)</f>
        <v>134.033726</v>
      </c>
      <c r="BI86" s="103"/>
      <c r="BJ86" s="288">
        <v>50.000487000000021</v>
      </c>
      <c r="BK86" s="288">
        <v>55.295455000000004</v>
      </c>
      <c r="BL86" s="288">
        <v>52.610659000000055</v>
      </c>
      <c r="BM86" s="288">
        <v>50.652062000000058</v>
      </c>
      <c r="BN86" s="288">
        <v>51.210423999999932</v>
      </c>
      <c r="BO86" s="288">
        <v>50.597447999999986</v>
      </c>
      <c r="BP86" s="288">
        <v>46.22176300000001</v>
      </c>
      <c r="BQ86" s="288">
        <f>BQ9-SUM(BQ54:BQ85)</f>
        <v>58.920557999999971</v>
      </c>
      <c r="BR86" s="103"/>
      <c r="BS86" s="288">
        <v>94.503519999999924</v>
      </c>
      <c r="BT86" s="288">
        <v>103.82621400000011</v>
      </c>
      <c r="BU86" s="288">
        <v>112.52372499999996</v>
      </c>
      <c r="BV86" s="288">
        <v>106.94220499999994</v>
      </c>
      <c r="BW86" s="288">
        <v>102.86846000000003</v>
      </c>
      <c r="BX86" s="288">
        <v>105.41547099999997</v>
      </c>
      <c r="BY86" s="288">
        <v>92.925013000000007</v>
      </c>
      <c r="BZ86" s="288">
        <f>BZ9-SUM(BZ54:BZ85)</f>
        <v>75.105476000000067</v>
      </c>
      <c r="CA86" s="61"/>
      <c r="CB86" s="59"/>
      <c r="CC86" s="60"/>
      <c r="CD86" s="98" t="s">
        <v>3675</v>
      </c>
      <c r="CE86" s="69">
        <v>366.95941497165916</v>
      </c>
      <c r="CF86" s="69">
        <v>201.90261989023236</v>
      </c>
      <c r="CG86" s="69">
        <v>13.55838200418345</v>
      </c>
      <c r="CH86" s="61"/>
      <c r="CI86" s="59"/>
      <c r="CJ86" s="60"/>
      <c r="CK86" s="98" t="s">
        <v>30</v>
      </c>
      <c r="CL86" s="283">
        <v>5891.9869999999937</v>
      </c>
      <c r="CM86" s="283">
        <v>3251.080000000009</v>
      </c>
      <c r="CN86" s="283">
        <v>4159.830999999991</v>
      </c>
      <c r="CO86" s="283">
        <v>1879883.8319999995</v>
      </c>
      <c r="CP86" s="285">
        <v>148833.24999999994</v>
      </c>
      <c r="CQ86" s="60"/>
      <c r="CR86" s="293" t="s">
        <v>3773</v>
      </c>
      <c r="CS86" s="227">
        <v>8825000000</v>
      </c>
      <c r="CT86" s="233">
        <v>16503000000</v>
      </c>
    </row>
    <row r="87" spans="1:98" x14ac:dyDescent="0.25">
      <c r="F87" s="70"/>
      <c r="G87" s="70"/>
      <c r="H87" s="70"/>
      <c r="I87" s="70"/>
      <c r="J87" s="70"/>
      <c r="K87" s="70"/>
      <c r="L87" s="70"/>
      <c r="M87" s="70"/>
      <c r="N87" s="70"/>
      <c r="O87" s="70"/>
      <c r="P87" s="70"/>
      <c r="Q87" s="70"/>
      <c r="R87" s="70"/>
      <c r="S87" s="70"/>
      <c r="T87" s="70"/>
      <c r="U87" s="70"/>
      <c r="V87" s="70"/>
      <c r="W87" s="70"/>
      <c r="X87" s="70"/>
      <c r="Y87" s="70"/>
      <c r="Z87" s="70"/>
      <c r="AA87" s="70"/>
      <c r="AB87" s="70"/>
      <c r="AC87" s="70"/>
      <c r="AD87" s="70"/>
      <c r="AE87" s="60"/>
      <c r="AF87" s="60"/>
      <c r="AG87" s="70"/>
      <c r="AH87" s="70"/>
      <c r="AI87" s="70"/>
      <c r="AJ87" s="70"/>
      <c r="AK87" s="70"/>
      <c r="AL87" s="70"/>
      <c r="AM87" s="70"/>
      <c r="AN87" s="70"/>
      <c r="AO87" s="70"/>
      <c r="AP87" s="70"/>
      <c r="AQ87" s="60"/>
      <c r="AR87" s="60"/>
      <c r="AS87" s="70"/>
      <c r="AT87" s="70"/>
      <c r="AU87" s="70"/>
      <c r="AV87" s="70"/>
      <c r="AW87" s="70"/>
      <c r="AX87" s="60"/>
      <c r="AY87" s="60"/>
      <c r="AZ87" s="71"/>
      <c r="BA87" s="70"/>
      <c r="BB87" s="70"/>
      <c r="BC87" s="70"/>
      <c r="BD87" s="70"/>
      <c r="BE87" s="70"/>
      <c r="BF87" s="70"/>
      <c r="BG87" s="70"/>
      <c r="BH87" s="70"/>
      <c r="BI87" s="70"/>
      <c r="BJ87" s="70"/>
      <c r="BK87" s="70"/>
      <c r="BL87" s="70"/>
      <c r="BM87" s="70"/>
      <c r="BN87" s="70"/>
      <c r="BO87" s="70"/>
      <c r="BP87" s="70"/>
      <c r="BQ87" s="70"/>
      <c r="BR87" s="70"/>
      <c r="BS87" s="70"/>
      <c r="BT87" s="70"/>
      <c r="BU87" s="70"/>
      <c r="BV87" s="70"/>
      <c r="BW87" s="70"/>
      <c r="BX87" s="70"/>
      <c r="BY87" s="70"/>
      <c r="BZ87" s="70"/>
      <c r="CA87" s="60"/>
      <c r="CB87" s="60"/>
      <c r="CC87" s="60"/>
      <c r="CD87" s="71"/>
      <c r="CE87" s="70"/>
      <c r="CF87" s="70"/>
      <c r="CG87" s="60"/>
      <c r="CH87" s="60"/>
      <c r="CI87" s="60"/>
      <c r="CJ87" s="60"/>
      <c r="CK87" s="71"/>
      <c r="CL87" s="70"/>
      <c r="CM87" s="70"/>
      <c r="CN87" s="70"/>
      <c r="CO87" s="70"/>
      <c r="CP87" s="70"/>
      <c r="CQ87" s="60"/>
      <c r="CR87" s="71" t="s">
        <v>205</v>
      </c>
      <c r="CS87" s="70"/>
      <c r="CT87" s="70"/>
    </row>
    <row r="88" spans="1:98" ht="15.75" thickBot="1" x14ac:dyDescent="0.3">
      <c r="F88" s="70"/>
      <c r="G88" s="70"/>
      <c r="H88" s="70"/>
      <c r="I88" s="70"/>
      <c r="J88" s="70"/>
      <c r="K88" s="70"/>
      <c r="L88" s="70"/>
      <c r="M88" s="70"/>
      <c r="N88" s="70"/>
      <c r="O88" s="70"/>
      <c r="P88" s="70"/>
      <c r="Q88" s="70"/>
      <c r="R88" s="70"/>
      <c r="S88" s="70"/>
      <c r="T88" s="70"/>
      <c r="U88" s="70"/>
      <c r="V88" s="70"/>
      <c r="W88" s="70"/>
      <c r="X88" s="70"/>
      <c r="Y88" s="70"/>
      <c r="Z88" s="70"/>
      <c r="AA88" s="70"/>
      <c r="AB88" s="70"/>
      <c r="AC88" s="70"/>
      <c r="AD88" s="70"/>
      <c r="AE88" s="60"/>
      <c r="AF88" s="60"/>
      <c r="AG88" s="70"/>
      <c r="AH88" s="70"/>
      <c r="AI88" s="70"/>
      <c r="AJ88" s="70"/>
      <c r="AK88" s="70"/>
      <c r="AL88" s="70"/>
      <c r="AM88" s="70"/>
      <c r="AN88" s="70"/>
      <c r="AO88" s="70"/>
      <c r="AP88" s="70"/>
      <c r="AQ88" s="60"/>
      <c r="AR88" s="60"/>
      <c r="AS88" s="70"/>
      <c r="AT88" s="70"/>
      <c r="AU88" s="70"/>
      <c r="AV88" s="70"/>
      <c r="AW88" s="70"/>
      <c r="AX88" s="80"/>
      <c r="AY88" s="80"/>
      <c r="AZ88" s="81"/>
      <c r="BA88" s="70"/>
      <c r="BB88" s="70"/>
      <c r="BC88" s="70"/>
      <c r="BD88" s="70"/>
      <c r="BE88" s="70"/>
      <c r="BF88" s="70"/>
      <c r="BG88" s="70"/>
      <c r="BH88" s="70"/>
      <c r="BI88" s="70"/>
      <c r="BJ88" s="70"/>
      <c r="BK88" s="70"/>
      <c r="BL88" s="70"/>
      <c r="BM88" s="70"/>
      <c r="BN88" s="70"/>
      <c r="BO88" s="70"/>
      <c r="BP88" s="70"/>
      <c r="BQ88" s="70"/>
      <c r="BR88" s="70"/>
      <c r="BS88" s="70"/>
      <c r="BT88" s="70"/>
      <c r="BU88" s="70"/>
      <c r="BV88" s="70"/>
      <c r="BW88" s="70"/>
      <c r="BX88" s="70"/>
      <c r="BY88" s="70"/>
      <c r="BZ88" s="70"/>
      <c r="CA88" s="60"/>
      <c r="CB88" s="80"/>
      <c r="CC88" s="80"/>
      <c r="CD88" s="81"/>
      <c r="CE88" s="70"/>
      <c r="CF88" s="70"/>
      <c r="CG88" s="60"/>
      <c r="CH88" s="60"/>
      <c r="CI88" s="80"/>
      <c r="CJ88" s="80"/>
      <c r="CK88" s="81"/>
      <c r="CL88" s="70"/>
      <c r="CM88" s="70"/>
      <c r="CN88" s="70"/>
      <c r="CO88" s="70"/>
      <c r="CP88" s="70"/>
      <c r="CQ88" s="60"/>
      <c r="CR88" s="81" t="s">
        <v>205</v>
      </c>
      <c r="CS88" s="70"/>
      <c r="CT88" s="70"/>
    </row>
    <row r="89" spans="1:98" ht="19.5" customHeight="1" thickTop="1" thickBot="1" x14ac:dyDescent="0.35">
      <c r="A89" s="345" t="s">
        <v>29</v>
      </c>
      <c r="B89" s="48" t="s">
        <v>32</v>
      </c>
      <c r="C89" s="49"/>
      <c r="D89" s="50"/>
      <c r="E89" s="82"/>
      <c r="F89" s="83"/>
      <c r="G89" s="83"/>
      <c r="H89" s="83"/>
      <c r="I89" s="83"/>
      <c r="J89" s="83"/>
      <c r="K89" s="83"/>
      <c r="L89" s="83"/>
      <c r="M89" s="83"/>
      <c r="N89" s="83"/>
      <c r="O89" s="83"/>
      <c r="P89" s="83"/>
      <c r="Q89" s="83"/>
      <c r="R89" s="83"/>
      <c r="S89" s="83"/>
      <c r="T89" s="83"/>
      <c r="U89" s="83"/>
      <c r="V89" s="83"/>
      <c r="W89" s="83"/>
      <c r="X89" s="83"/>
      <c r="Y89" s="83"/>
      <c r="Z89" s="83"/>
      <c r="AA89" s="83"/>
      <c r="AB89" s="83"/>
      <c r="AC89" s="83"/>
      <c r="AD89" s="83"/>
      <c r="AE89" s="83"/>
      <c r="AF89" s="83"/>
      <c r="AG89" s="83"/>
      <c r="AH89" s="83"/>
      <c r="AI89" s="83"/>
      <c r="AJ89" s="83"/>
      <c r="AK89" s="83"/>
      <c r="AL89" s="83"/>
      <c r="AM89" s="83"/>
      <c r="AN89" s="83"/>
      <c r="AO89" s="83"/>
      <c r="AP89" s="83"/>
      <c r="AQ89" s="83"/>
      <c r="AR89" s="83"/>
      <c r="AS89" s="83"/>
      <c r="AT89" s="83"/>
      <c r="AU89" s="83"/>
      <c r="AV89" s="83"/>
      <c r="AW89" s="83"/>
      <c r="AX89" s="70"/>
      <c r="AY89" s="70"/>
      <c r="AZ89" s="84"/>
      <c r="BA89" s="60"/>
      <c r="BB89" s="60"/>
      <c r="BC89" s="60"/>
      <c r="BD89" s="60"/>
      <c r="BE89" s="60"/>
      <c r="BF89" s="60"/>
      <c r="BG89" s="60"/>
      <c r="BH89" s="60"/>
      <c r="BI89" s="60"/>
      <c r="BJ89" s="60"/>
      <c r="BK89" s="60"/>
      <c r="BL89" s="60"/>
      <c r="BM89" s="60"/>
      <c r="BN89" s="60"/>
      <c r="BO89" s="60"/>
      <c r="BP89" s="60"/>
      <c r="BQ89" s="60"/>
      <c r="BR89" s="60"/>
      <c r="BS89" s="60"/>
      <c r="BT89" s="60"/>
      <c r="BU89" s="60"/>
      <c r="BV89" s="60"/>
      <c r="BW89" s="60"/>
      <c r="BX89" s="60"/>
      <c r="BY89" s="60"/>
      <c r="BZ89" s="60"/>
      <c r="CA89" s="70"/>
      <c r="CB89" s="70"/>
      <c r="CC89" s="80"/>
      <c r="CD89" s="84"/>
      <c r="CE89" s="70"/>
      <c r="CF89" s="70"/>
      <c r="CG89" s="70"/>
      <c r="CH89" s="70"/>
      <c r="CI89" s="70"/>
      <c r="CJ89" s="70"/>
      <c r="CK89" s="70"/>
      <c r="CL89" s="70"/>
      <c r="CM89" s="70"/>
      <c r="CN89" s="70"/>
      <c r="CO89" s="70"/>
      <c r="CP89" s="70"/>
      <c r="CQ89" s="70"/>
      <c r="CR89" s="70"/>
      <c r="CS89" s="70"/>
      <c r="CT89" s="70"/>
    </row>
    <row r="90" spans="1:98" x14ac:dyDescent="0.25">
      <c r="A90" s="344"/>
      <c r="B90" s="53"/>
      <c r="C90" s="54" t="s">
        <v>3665</v>
      </c>
      <c r="D90" s="55" t="s">
        <v>30</v>
      </c>
      <c r="E90" s="56"/>
      <c r="F90" s="57">
        <v>3</v>
      </c>
      <c r="G90" s="57">
        <v>250</v>
      </c>
      <c r="H90" s="57">
        <v>78</v>
      </c>
      <c r="I90" s="57">
        <v>172</v>
      </c>
      <c r="J90" s="57">
        <v>20</v>
      </c>
      <c r="K90" s="57">
        <v>22</v>
      </c>
      <c r="L90" s="57">
        <v>84</v>
      </c>
      <c r="M90" s="58"/>
      <c r="N90" s="57">
        <v>311</v>
      </c>
      <c r="O90" s="57">
        <v>312</v>
      </c>
      <c r="P90" s="57">
        <v>309</v>
      </c>
      <c r="Q90" s="57">
        <v>299</v>
      </c>
      <c r="R90" s="57">
        <v>290</v>
      </c>
      <c r="S90" s="57">
        <v>287</v>
      </c>
      <c r="T90" s="57">
        <v>271</v>
      </c>
      <c r="U90" s="57">
        <v>263</v>
      </c>
      <c r="V90" s="57">
        <v>254</v>
      </c>
      <c r="W90" s="57">
        <v>250</v>
      </c>
      <c r="X90" s="57">
        <v>249</v>
      </c>
      <c r="Y90" s="58"/>
      <c r="Z90" s="57">
        <v>2</v>
      </c>
      <c r="AA90" s="57">
        <v>2</v>
      </c>
      <c r="AB90" s="57">
        <v>0</v>
      </c>
      <c r="AC90" s="57">
        <v>1</v>
      </c>
      <c r="AD90" s="57">
        <v>1</v>
      </c>
      <c r="AE90" s="57">
        <v>4</v>
      </c>
      <c r="AF90" s="57">
        <v>1</v>
      </c>
      <c r="AG90" s="57">
        <v>0</v>
      </c>
      <c r="AH90" s="57">
        <v>1</v>
      </c>
      <c r="AI90" s="57">
        <v>1</v>
      </c>
      <c r="AJ90" s="57">
        <v>1</v>
      </c>
      <c r="AK90" s="58"/>
      <c r="AL90" s="57">
        <v>1</v>
      </c>
      <c r="AM90" s="57">
        <v>5</v>
      </c>
      <c r="AN90" s="57">
        <v>10</v>
      </c>
      <c r="AO90" s="57">
        <v>10</v>
      </c>
      <c r="AP90" s="57">
        <v>4</v>
      </c>
      <c r="AQ90" s="57">
        <v>20</v>
      </c>
      <c r="AR90" s="57">
        <v>9</v>
      </c>
      <c r="AS90" s="57">
        <v>9</v>
      </c>
      <c r="AT90" s="57">
        <v>5</v>
      </c>
      <c r="AU90" s="57">
        <v>2</v>
      </c>
      <c r="AV90" s="57">
        <v>3</v>
      </c>
      <c r="AW90" s="85"/>
      <c r="AX90" s="70"/>
      <c r="AY90" s="70"/>
      <c r="AZ90" s="81"/>
      <c r="BA90" s="60"/>
      <c r="BB90" s="60"/>
      <c r="BC90" s="60"/>
      <c r="BD90" s="60"/>
      <c r="BE90" s="60"/>
      <c r="BF90" s="60"/>
      <c r="BG90" s="60"/>
      <c r="BH90" s="60"/>
      <c r="BI90" s="60"/>
      <c r="BJ90" s="60"/>
      <c r="BK90" s="60"/>
      <c r="BL90" s="60"/>
      <c r="BM90" s="60"/>
      <c r="BN90" s="60"/>
      <c r="BO90" s="60"/>
      <c r="BP90" s="60"/>
      <c r="BQ90" s="60"/>
      <c r="BR90" s="60"/>
      <c r="BS90" s="60"/>
      <c r="BT90" s="60"/>
      <c r="BU90" s="60"/>
      <c r="BV90" s="60"/>
      <c r="BW90" s="60"/>
      <c r="BX90" s="60"/>
      <c r="BY90" s="60"/>
      <c r="BZ90" s="60"/>
      <c r="CA90" s="70"/>
      <c r="CB90" s="70"/>
      <c r="CC90" s="80"/>
      <c r="CD90" s="81"/>
      <c r="CE90" s="70"/>
      <c r="CF90" s="70"/>
      <c r="CG90" s="70"/>
      <c r="CH90" s="70"/>
      <c r="CI90" s="70"/>
      <c r="CJ90" s="70"/>
      <c r="CK90" s="70"/>
      <c r="CL90" s="70"/>
      <c r="CM90" s="70"/>
      <c r="CN90" s="70"/>
      <c r="CO90" s="70"/>
      <c r="CP90" s="70"/>
      <c r="CQ90" s="70"/>
      <c r="CR90" s="70"/>
      <c r="CS90" s="70"/>
      <c r="CT90" s="70"/>
    </row>
    <row r="91" spans="1:98" x14ac:dyDescent="0.25">
      <c r="A91" s="344"/>
      <c r="B91" s="62"/>
      <c r="C91" s="63" t="s">
        <v>35</v>
      </c>
      <c r="D91" s="64" t="s">
        <v>30</v>
      </c>
      <c r="E91" s="56"/>
      <c r="F91" s="60">
        <v>3</v>
      </c>
      <c r="G91" s="60">
        <v>26</v>
      </c>
      <c r="H91" s="60">
        <v>15</v>
      </c>
      <c r="I91" s="60">
        <v>11</v>
      </c>
      <c r="J91" s="60">
        <v>0</v>
      </c>
      <c r="K91" s="60">
        <v>0</v>
      </c>
      <c r="L91" s="60">
        <v>0</v>
      </c>
      <c r="M91" s="58"/>
      <c r="N91" s="100"/>
      <c r="O91" s="100"/>
      <c r="P91" s="100"/>
      <c r="Q91" s="100"/>
      <c r="R91" s="100"/>
      <c r="S91" s="100"/>
      <c r="T91" s="60">
        <v>23</v>
      </c>
      <c r="U91" s="60">
        <v>25</v>
      </c>
      <c r="V91" s="60">
        <v>26</v>
      </c>
      <c r="W91" s="60">
        <v>29</v>
      </c>
      <c r="X91" s="60">
        <v>29</v>
      </c>
      <c r="Y91" s="58"/>
      <c r="Z91" s="100"/>
      <c r="AA91" s="100"/>
      <c r="AB91" s="100"/>
      <c r="AC91" s="100"/>
      <c r="AD91" s="100"/>
      <c r="AE91" s="100"/>
      <c r="AF91" s="60">
        <v>2</v>
      </c>
      <c r="AG91" s="60">
        <v>1</v>
      </c>
      <c r="AH91" s="60">
        <v>3</v>
      </c>
      <c r="AI91" s="60">
        <v>0</v>
      </c>
      <c r="AJ91" s="60">
        <v>0</v>
      </c>
      <c r="AK91" s="58"/>
      <c r="AL91" s="100"/>
      <c r="AM91" s="100"/>
      <c r="AN91" s="100"/>
      <c r="AO91" s="100"/>
      <c r="AP91" s="100"/>
      <c r="AQ91" s="100"/>
      <c r="AR91" s="60">
        <v>0</v>
      </c>
      <c r="AS91" s="60">
        <v>0</v>
      </c>
      <c r="AT91" s="60">
        <v>0</v>
      </c>
      <c r="AU91" s="60">
        <v>0</v>
      </c>
      <c r="AV91" s="60">
        <v>0</v>
      </c>
      <c r="AW91" s="85"/>
      <c r="AX91" s="70"/>
      <c r="AY91" s="70"/>
      <c r="AZ91" s="81"/>
      <c r="BA91" s="60"/>
      <c r="BB91"/>
      <c r="BC91" s="60"/>
      <c r="BD91" s="60"/>
      <c r="BE91" s="60"/>
      <c r="BF91" s="60"/>
      <c r="BG91" s="60"/>
      <c r="BH91" s="60"/>
      <c r="BI91" s="60"/>
      <c r="BJ91" s="60"/>
      <c r="BK91" s="60"/>
      <c r="BL91" s="60"/>
      <c r="BM91" s="60"/>
      <c r="BN91" s="60"/>
      <c r="BO91" s="60"/>
      <c r="BP91" s="60"/>
      <c r="BQ91" s="60"/>
      <c r="BR91" s="60"/>
      <c r="BS91" s="60"/>
      <c r="BT91" s="60"/>
      <c r="BU91" s="60"/>
      <c r="BV91" s="60"/>
      <c r="BW91" s="60"/>
      <c r="BX91" s="60"/>
      <c r="BY91" s="60"/>
      <c r="BZ91" s="60"/>
      <c r="CA91" s="70"/>
      <c r="CB91" s="70"/>
      <c r="CC91" s="80"/>
      <c r="CD91" s="81"/>
      <c r="CE91" s="70"/>
      <c r="CF91" s="70"/>
      <c r="CG91" s="70"/>
      <c r="CH91" s="70"/>
      <c r="CI91" s="70"/>
      <c r="CJ91" s="70"/>
      <c r="CK91" s="70"/>
      <c r="CL91" s="70"/>
      <c r="CM91" s="70"/>
      <c r="CN91" s="70"/>
      <c r="CO91" s="70"/>
      <c r="CP91" s="70"/>
      <c r="CQ91" s="70"/>
      <c r="CR91" s="70"/>
      <c r="CS91" s="70"/>
      <c r="CT91" s="70"/>
    </row>
    <row r="92" spans="1:98" ht="15.75" thickBot="1" x14ac:dyDescent="0.3">
      <c r="A92" s="344"/>
      <c r="B92" s="66"/>
      <c r="C92" s="67" t="s">
        <v>36</v>
      </c>
      <c r="D92" s="68" t="s">
        <v>30</v>
      </c>
      <c r="E92" s="56"/>
      <c r="F92" s="69">
        <v>0</v>
      </c>
      <c r="G92" s="69">
        <v>16</v>
      </c>
      <c r="H92" s="69">
        <v>16</v>
      </c>
      <c r="I92" s="69">
        <v>0</v>
      </c>
      <c r="J92" s="69">
        <v>0</v>
      </c>
      <c r="K92" s="69">
        <v>0</v>
      </c>
      <c r="L92" s="69">
        <v>0</v>
      </c>
      <c r="M92" s="58"/>
      <c r="N92" s="101"/>
      <c r="O92" s="101"/>
      <c r="P92" s="101"/>
      <c r="Q92" s="101"/>
      <c r="R92" s="101"/>
      <c r="S92" s="101"/>
      <c r="T92" s="69">
        <v>15</v>
      </c>
      <c r="U92" s="69">
        <v>16</v>
      </c>
      <c r="V92" s="69">
        <v>16</v>
      </c>
      <c r="W92" s="69">
        <v>16</v>
      </c>
      <c r="X92" s="69">
        <v>16</v>
      </c>
      <c r="Y92" s="58"/>
      <c r="Z92" s="101"/>
      <c r="AA92" s="101"/>
      <c r="AB92" s="101"/>
      <c r="AC92" s="101"/>
      <c r="AD92" s="101"/>
      <c r="AE92" s="101"/>
      <c r="AF92" s="69">
        <v>1</v>
      </c>
      <c r="AG92" s="69">
        <v>0</v>
      </c>
      <c r="AH92" s="69">
        <v>0</v>
      </c>
      <c r="AI92" s="69">
        <v>0</v>
      </c>
      <c r="AJ92" s="69">
        <v>0</v>
      </c>
      <c r="AK92" s="58"/>
      <c r="AL92" s="101"/>
      <c r="AM92" s="101"/>
      <c r="AN92" s="101"/>
      <c r="AO92" s="101"/>
      <c r="AP92" s="101"/>
      <c r="AQ92" s="101"/>
      <c r="AR92" s="69">
        <v>0</v>
      </c>
      <c r="AS92" s="69">
        <v>0</v>
      </c>
      <c r="AT92" s="69">
        <v>0</v>
      </c>
      <c r="AU92" s="69">
        <v>0</v>
      </c>
      <c r="AV92" s="69">
        <v>0</v>
      </c>
      <c r="AW92" s="85"/>
      <c r="AX92" s="70"/>
      <c r="AY92" s="70"/>
      <c r="AZ92" s="81"/>
      <c r="BA92" s="60"/>
      <c r="BB92"/>
      <c r="BC92" s="60"/>
      <c r="BD92" s="60"/>
      <c r="BE92" s="60"/>
      <c r="BF92" s="60"/>
      <c r="BG92" s="60"/>
      <c r="BH92" s="60"/>
      <c r="BI92" s="60"/>
      <c r="BJ92" s="60"/>
      <c r="BK92" s="60"/>
      <c r="BL92" s="60"/>
      <c r="BM92" s="60"/>
      <c r="BN92" s="60"/>
      <c r="BO92" s="60"/>
      <c r="BP92" s="60"/>
      <c r="BQ92" s="60"/>
      <c r="BR92" s="60"/>
      <c r="BS92" s="60"/>
      <c r="BT92" s="60"/>
      <c r="BU92" s="60"/>
      <c r="BV92" s="60"/>
      <c r="BW92" s="60"/>
      <c r="BX92" s="60"/>
      <c r="BY92" s="60"/>
      <c r="BZ92" s="60"/>
      <c r="CA92" s="70"/>
      <c r="CB92" s="70"/>
      <c r="CC92" s="80"/>
      <c r="CD92" s="81"/>
      <c r="CE92" s="70"/>
      <c r="CF92" s="70"/>
      <c r="CG92" s="70"/>
      <c r="CH92" s="70"/>
      <c r="CI92" s="70"/>
      <c r="CJ92" s="70"/>
      <c r="CK92" s="70"/>
      <c r="CL92" s="70"/>
      <c r="CM92" s="70"/>
      <c r="CN92" s="70"/>
      <c r="CO92" s="70"/>
      <c r="CP92" s="70"/>
      <c r="CQ92" s="70"/>
      <c r="CR92" s="70"/>
      <c r="CS92" s="70"/>
      <c r="CT92" s="70"/>
    </row>
    <row r="93" spans="1:98" x14ac:dyDescent="0.25">
      <c r="A93" s="344"/>
      <c r="F93" s="70"/>
      <c r="G93" s="70"/>
      <c r="H93" s="70"/>
      <c r="I93" s="70"/>
      <c r="J93" s="70"/>
      <c r="K93" s="70"/>
      <c r="L93" s="70"/>
      <c r="M93" s="70"/>
      <c r="N93" s="70"/>
      <c r="O93" s="70"/>
      <c r="P93" s="70"/>
      <c r="Q93" s="70"/>
      <c r="R93" s="70"/>
      <c r="S93" s="70"/>
      <c r="T93" s="70"/>
      <c r="U93" s="70"/>
      <c r="V93" s="70"/>
      <c r="W93" s="70"/>
      <c r="X93" s="70"/>
      <c r="Y93" s="70"/>
      <c r="Z93" s="70"/>
      <c r="AA93" s="70"/>
      <c r="AB93" s="70"/>
      <c r="AC93" s="70"/>
      <c r="AD93" s="70"/>
      <c r="AE93" s="60"/>
      <c r="AF93" s="60"/>
      <c r="AG93" s="70"/>
      <c r="AH93" s="70"/>
      <c r="AI93" s="70"/>
      <c r="AJ93" s="70"/>
      <c r="AK93" s="70"/>
      <c r="AL93" s="70"/>
      <c r="AM93" s="70"/>
      <c r="AN93" s="70"/>
      <c r="AO93" s="70"/>
      <c r="AP93" s="70"/>
      <c r="AQ93" s="60"/>
      <c r="AR93" s="60"/>
      <c r="AS93" s="70"/>
      <c r="AT93" s="70"/>
      <c r="AU93" s="70"/>
      <c r="AV93" s="70"/>
      <c r="AW93" s="70"/>
      <c r="AX93" s="70"/>
      <c r="AY93" s="70"/>
      <c r="AZ93" s="81"/>
      <c r="BA93" s="60"/>
      <c r="BB93"/>
      <c r="BC93" s="60"/>
      <c r="BD93" s="60"/>
      <c r="BE93" s="60"/>
      <c r="BF93" s="60"/>
      <c r="BG93" s="60"/>
      <c r="BH93" s="60"/>
      <c r="BI93" s="60"/>
      <c r="BJ93" s="60"/>
      <c r="BK93" s="60"/>
      <c r="BL93" s="60"/>
      <c r="BM93" s="60"/>
      <c r="BN93" s="60"/>
      <c r="BO93" s="60"/>
      <c r="BP93" s="60"/>
      <c r="BQ93" s="60"/>
      <c r="BR93" s="60"/>
      <c r="BS93" s="60"/>
      <c r="BT93" s="60"/>
      <c r="BU93" s="60"/>
      <c r="BV93" s="60"/>
      <c r="BW93" s="60"/>
      <c r="BX93" s="60"/>
      <c r="BY93" s="60"/>
      <c r="BZ93" s="60"/>
      <c r="CA93" s="70"/>
      <c r="CB93" s="70"/>
      <c r="CC93" s="80"/>
      <c r="CD93" s="81"/>
      <c r="CE93" s="70"/>
      <c r="CF93" s="70"/>
      <c r="CG93" s="70"/>
      <c r="CH93" s="70"/>
      <c r="CI93" s="70"/>
      <c r="CJ93" s="70"/>
      <c r="CK93" s="70"/>
      <c r="CL93" s="70"/>
      <c r="CM93" s="70"/>
      <c r="CN93" s="70"/>
      <c r="CO93" s="70"/>
      <c r="CP93" s="70"/>
      <c r="CQ93" s="70"/>
      <c r="CR93" s="70"/>
      <c r="CS93" s="70"/>
      <c r="CT93" s="70"/>
    </row>
    <row r="94" spans="1:98" ht="19.5" thickBot="1" x14ac:dyDescent="0.35">
      <c r="A94" s="344"/>
      <c r="B94" s="73" t="s">
        <v>37</v>
      </c>
      <c r="C94" s="74"/>
      <c r="D94" s="75"/>
      <c r="E94" s="76"/>
      <c r="F94" s="42"/>
      <c r="G94" s="42"/>
      <c r="H94" s="42"/>
      <c r="I94" s="42"/>
      <c r="J94" s="42"/>
      <c r="K94" s="42"/>
      <c r="L94" s="42"/>
      <c r="M94" s="42"/>
      <c r="N94" s="42"/>
      <c r="O94" s="42"/>
      <c r="P94" s="42"/>
      <c r="Q94" s="42"/>
      <c r="R94" s="42"/>
      <c r="S94" s="42"/>
      <c r="T94" s="42"/>
      <c r="U94" s="42"/>
      <c r="V94" s="42"/>
      <c r="W94" s="42"/>
      <c r="X94" s="42"/>
      <c r="Y94" s="42"/>
      <c r="Z94" s="42"/>
      <c r="AA94" s="42"/>
      <c r="AB94" s="42"/>
      <c r="AC94" s="42"/>
      <c r="AD94" s="42"/>
      <c r="AE94" s="77"/>
      <c r="AF94" s="77"/>
      <c r="AG94" s="42"/>
      <c r="AH94" s="42"/>
      <c r="AI94" s="42"/>
      <c r="AJ94" s="42"/>
      <c r="AK94" s="42"/>
      <c r="AL94" s="42"/>
      <c r="AM94" s="42"/>
      <c r="AN94" s="42"/>
      <c r="AO94" s="42"/>
      <c r="AP94" s="42"/>
      <c r="AQ94" s="77"/>
      <c r="AR94" s="77"/>
      <c r="AS94" s="42"/>
      <c r="AT94" s="42"/>
      <c r="AU94" s="42"/>
      <c r="AV94" s="42"/>
      <c r="AW94" s="42"/>
      <c r="AX94" s="70"/>
      <c r="AY94" s="70"/>
      <c r="AZ94" s="84"/>
      <c r="BA94" s="77"/>
      <c r="BB94"/>
      <c r="BC94" s="60"/>
      <c r="BD94" s="77"/>
      <c r="BE94" s="77"/>
      <c r="BF94" s="77"/>
      <c r="BG94" s="77"/>
      <c r="BH94" s="77"/>
      <c r="BI94" s="77"/>
      <c r="BJ94" s="77"/>
      <c r="BK94" s="77"/>
      <c r="BL94" s="77"/>
      <c r="BM94" s="77"/>
      <c r="BN94" s="77"/>
      <c r="BO94" s="77"/>
      <c r="BP94" s="77"/>
      <c r="BQ94" s="77"/>
      <c r="BR94" s="77"/>
      <c r="BS94" s="77"/>
      <c r="BT94" s="77"/>
      <c r="BU94" s="77"/>
      <c r="BV94" s="77"/>
      <c r="BW94" s="77"/>
      <c r="BX94" s="77"/>
      <c r="BY94" s="77"/>
      <c r="BZ94" s="77"/>
      <c r="CA94" s="70"/>
      <c r="CB94" s="70"/>
      <c r="CC94" s="86"/>
      <c r="CD94" s="84"/>
      <c r="CE94" s="70"/>
      <c r="CF94" s="70"/>
      <c r="CG94" s="70"/>
      <c r="CH94" s="70"/>
      <c r="CI94" s="70"/>
      <c r="CJ94" s="70"/>
      <c r="CK94" s="70"/>
      <c r="CL94" s="70"/>
      <c r="CM94" s="70"/>
      <c r="CN94" s="70"/>
      <c r="CO94" s="70"/>
      <c r="CP94" s="70"/>
      <c r="CQ94" s="70"/>
      <c r="CR94" s="70"/>
      <c r="CS94" s="70"/>
      <c r="CT94" s="70"/>
    </row>
    <row r="95" spans="1:98" x14ac:dyDescent="0.25">
      <c r="A95" s="344"/>
      <c r="B95" s="53" t="s">
        <v>38</v>
      </c>
      <c r="C95" s="54"/>
      <c r="D95" s="55"/>
      <c r="E95" s="56"/>
      <c r="F95" s="57"/>
      <c r="G95" s="57"/>
      <c r="H95" s="57"/>
      <c r="I95" s="57"/>
      <c r="J95" s="57"/>
      <c r="K95" s="57"/>
      <c r="L95" s="57"/>
      <c r="M95" s="58"/>
      <c r="N95" s="57"/>
      <c r="O95" s="57"/>
      <c r="P95" s="57"/>
      <c r="Q95" s="57"/>
      <c r="R95" s="57"/>
      <c r="S95" s="57"/>
      <c r="T95" s="57"/>
      <c r="U95" s="57"/>
      <c r="V95" s="57"/>
      <c r="W95" s="57"/>
      <c r="X95" s="57"/>
      <c r="Y95" s="58"/>
      <c r="Z95" s="57"/>
      <c r="AA95" s="57"/>
      <c r="AB95" s="57"/>
      <c r="AC95" s="57"/>
      <c r="AD95" s="57"/>
      <c r="AE95" s="57"/>
      <c r="AF95" s="57"/>
      <c r="AG95" s="57"/>
      <c r="AH95" s="57"/>
      <c r="AI95" s="57"/>
      <c r="AJ95" s="57"/>
      <c r="AK95" s="58"/>
      <c r="AL95" s="57"/>
      <c r="AM95" s="57"/>
      <c r="AN95" s="57"/>
      <c r="AO95" s="57"/>
      <c r="AP95" s="57"/>
      <c r="AQ95" s="57"/>
      <c r="AR95" s="57"/>
      <c r="AS95" s="57"/>
      <c r="AT95" s="57"/>
      <c r="AU95" s="57"/>
      <c r="AV95" s="57"/>
      <c r="AW95" s="85"/>
      <c r="AX95" s="70"/>
      <c r="AY95" s="70"/>
      <c r="AZ95" s="81"/>
      <c r="BA95" s="60"/>
      <c r="BB95"/>
      <c r="BC95" s="60"/>
      <c r="BD95" s="60"/>
      <c r="BE95" s="60"/>
      <c r="BF95" s="60"/>
      <c r="BG95" s="60"/>
      <c r="BH95" s="60"/>
      <c r="BI95" s="60"/>
      <c r="BJ95" s="60"/>
      <c r="BK95" s="60"/>
      <c r="BL95" s="60"/>
      <c r="BM95" s="60"/>
      <c r="BN95" s="60"/>
      <c r="BO95" s="60"/>
      <c r="BP95" s="60"/>
      <c r="BQ95" s="60"/>
      <c r="BR95" s="60"/>
      <c r="BS95" s="60"/>
      <c r="BT95" s="60"/>
      <c r="BU95" s="60"/>
      <c r="BV95" s="60"/>
      <c r="BW95" s="60"/>
      <c r="BX95" s="60"/>
      <c r="BY95" s="60"/>
      <c r="BZ95" s="60"/>
      <c r="CA95" s="70"/>
      <c r="CB95" s="70"/>
      <c r="CC95" s="80"/>
      <c r="CD95" s="81"/>
      <c r="CE95" s="70"/>
      <c r="CF95" s="70"/>
      <c r="CG95" s="70"/>
      <c r="CH95" s="70"/>
      <c r="CI95" s="70"/>
      <c r="CJ95" s="70"/>
      <c r="CK95" s="70"/>
      <c r="CL95" s="70"/>
      <c r="CM95" s="70"/>
      <c r="CN95" s="70"/>
      <c r="CO95" s="70"/>
      <c r="CP95" s="70"/>
      <c r="CQ95" s="70"/>
      <c r="CR95" s="70"/>
      <c r="CS95" s="70"/>
      <c r="CT95" s="70"/>
    </row>
    <row r="96" spans="1:98" x14ac:dyDescent="0.25">
      <c r="A96" s="344"/>
      <c r="B96" s="62"/>
      <c r="C96" s="63" t="s">
        <v>39</v>
      </c>
      <c r="D96" s="64" t="s">
        <v>30</v>
      </c>
      <c r="E96" s="56"/>
      <c r="F96" s="60">
        <v>0</v>
      </c>
      <c r="G96" s="60">
        <v>2</v>
      </c>
      <c r="H96" s="60">
        <v>0</v>
      </c>
      <c r="I96" s="60">
        <v>2</v>
      </c>
      <c r="J96" s="60">
        <v>2</v>
      </c>
      <c r="K96" s="60">
        <v>1</v>
      </c>
      <c r="L96" s="60">
        <v>4</v>
      </c>
      <c r="M96" s="58"/>
      <c r="N96" s="60">
        <v>4</v>
      </c>
      <c r="O96" s="60">
        <v>4</v>
      </c>
      <c r="P96" s="60">
        <v>3</v>
      </c>
      <c r="Q96" s="60">
        <v>3</v>
      </c>
      <c r="R96" s="60">
        <v>3</v>
      </c>
      <c r="S96" s="60">
        <v>3</v>
      </c>
      <c r="T96" s="60">
        <v>3</v>
      </c>
      <c r="U96" s="60">
        <v>2</v>
      </c>
      <c r="V96" s="60">
        <v>2</v>
      </c>
      <c r="W96" s="60">
        <v>2</v>
      </c>
      <c r="X96" s="60">
        <v>2</v>
      </c>
      <c r="Y96" s="58"/>
      <c r="Z96" s="60">
        <v>0</v>
      </c>
      <c r="AA96" s="60">
        <v>0</v>
      </c>
      <c r="AB96" s="60">
        <v>0</v>
      </c>
      <c r="AC96" s="60">
        <v>0</v>
      </c>
      <c r="AD96" s="60">
        <v>0</v>
      </c>
      <c r="AE96" s="60">
        <v>0</v>
      </c>
      <c r="AF96" s="60">
        <v>0</v>
      </c>
      <c r="AG96" s="60">
        <v>0</v>
      </c>
      <c r="AH96" s="60">
        <v>0</v>
      </c>
      <c r="AI96" s="60">
        <v>0</v>
      </c>
      <c r="AJ96" s="60">
        <v>0</v>
      </c>
      <c r="AK96" s="58"/>
      <c r="AL96" s="60">
        <v>0</v>
      </c>
      <c r="AM96" s="60">
        <v>1</v>
      </c>
      <c r="AN96" s="60">
        <v>0</v>
      </c>
      <c r="AO96" s="60">
        <v>0</v>
      </c>
      <c r="AP96" s="60">
        <v>0</v>
      </c>
      <c r="AQ96" s="60">
        <v>0</v>
      </c>
      <c r="AR96" s="60">
        <v>1</v>
      </c>
      <c r="AS96" s="60">
        <v>0</v>
      </c>
      <c r="AT96" s="60">
        <v>0</v>
      </c>
      <c r="AU96" s="60">
        <v>0</v>
      </c>
      <c r="AV96" s="60">
        <v>1</v>
      </c>
      <c r="AW96" s="85"/>
      <c r="AX96" s="70"/>
      <c r="AY96" s="70"/>
      <c r="AZ96" s="81"/>
      <c r="BA96" s="60"/>
      <c r="BB96"/>
      <c r="BC96" s="60"/>
      <c r="BD96" s="60"/>
      <c r="BE96" s="60"/>
      <c r="BF96" s="60"/>
      <c r="BG96" s="60"/>
      <c r="BH96" s="60"/>
      <c r="BI96" s="60"/>
      <c r="BJ96" s="60"/>
      <c r="BK96" s="60"/>
      <c r="BL96" s="60"/>
      <c r="BM96" s="60"/>
      <c r="BN96" s="60"/>
      <c r="BO96" s="60"/>
      <c r="BP96" s="60"/>
      <c r="BQ96" s="60"/>
      <c r="BR96" s="60"/>
      <c r="BS96" s="60"/>
      <c r="BT96" s="60"/>
      <c r="BU96" s="60"/>
      <c r="BV96" s="60"/>
      <c r="BW96" s="60"/>
      <c r="BX96" s="60"/>
      <c r="BY96" s="60"/>
      <c r="BZ96" s="60"/>
      <c r="CA96" s="70"/>
      <c r="CB96" s="70"/>
      <c r="CC96" s="80"/>
      <c r="CD96" s="81"/>
      <c r="CE96" s="70"/>
      <c r="CF96" s="70"/>
      <c r="CG96" s="70"/>
      <c r="CH96" s="70"/>
      <c r="CI96" s="70"/>
      <c r="CJ96" s="70"/>
      <c r="CK96" s="70"/>
      <c r="CL96" s="70"/>
      <c r="CM96" s="70"/>
      <c r="CN96" s="70"/>
      <c r="CO96" s="70"/>
      <c r="CP96" s="70"/>
      <c r="CQ96" s="70"/>
      <c r="CR96" s="70"/>
      <c r="CS96" s="70"/>
      <c r="CT96" s="70"/>
    </row>
    <row r="97" spans="1:98" x14ac:dyDescent="0.25">
      <c r="A97" s="344"/>
      <c r="B97" s="62"/>
      <c r="C97" s="63" t="s">
        <v>40</v>
      </c>
      <c r="D97" s="64" t="s">
        <v>30</v>
      </c>
      <c r="E97" s="56"/>
      <c r="F97" s="60">
        <v>0</v>
      </c>
      <c r="G97" s="60">
        <v>0</v>
      </c>
      <c r="H97" s="60">
        <v>0</v>
      </c>
      <c r="I97" s="60">
        <v>0</v>
      </c>
      <c r="J97" s="60">
        <v>0</v>
      </c>
      <c r="K97" s="60">
        <v>1</v>
      </c>
      <c r="L97" s="60">
        <v>6</v>
      </c>
      <c r="M97" s="58"/>
      <c r="N97" s="60">
        <v>3</v>
      </c>
      <c r="O97" s="60">
        <v>2</v>
      </c>
      <c r="P97" s="60">
        <v>2</v>
      </c>
      <c r="Q97" s="60">
        <v>2</v>
      </c>
      <c r="R97" s="60">
        <v>1</v>
      </c>
      <c r="S97" s="60">
        <v>1</v>
      </c>
      <c r="T97" s="60">
        <v>1</v>
      </c>
      <c r="U97" s="60">
        <v>0</v>
      </c>
      <c r="V97" s="60">
        <v>0</v>
      </c>
      <c r="W97" s="60">
        <v>0</v>
      </c>
      <c r="X97" s="60">
        <v>0</v>
      </c>
      <c r="Y97" s="58"/>
      <c r="Z97" s="60">
        <v>0</v>
      </c>
      <c r="AA97" s="60">
        <v>0</v>
      </c>
      <c r="AB97" s="60">
        <v>0</v>
      </c>
      <c r="AC97" s="60">
        <v>0</v>
      </c>
      <c r="AD97" s="60">
        <v>0</v>
      </c>
      <c r="AE97" s="60">
        <v>0</v>
      </c>
      <c r="AF97" s="60">
        <v>0</v>
      </c>
      <c r="AG97" s="60">
        <v>0</v>
      </c>
      <c r="AH97" s="60">
        <v>0</v>
      </c>
      <c r="AI97" s="60">
        <v>0</v>
      </c>
      <c r="AJ97" s="60">
        <v>0</v>
      </c>
      <c r="AK97" s="58"/>
      <c r="AL97" s="60">
        <v>1</v>
      </c>
      <c r="AM97" s="60">
        <v>0</v>
      </c>
      <c r="AN97" s="60">
        <v>0</v>
      </c>
      <c r="AO97" s="60">
        <v>1</v>
      </c>
      <c r="AP97" s="60">
        <v>0</v>
      </c>
      <c r="AQ97" s="60">
        <v>0</v>
      </c>
      <c r="AR97" s="60">
        <v>1</v>
      </c>
      <c r="AS97" s="60">
        <v>0</v>
      </c>
      <c r="AT97" s="60">
        <v>0</v>
      </c>
      <c r="AU97" s="60">
        <v>0</v>
      </c>
      <c r="AV97" s="60">
        <v>0</v>
      </c>
      <c r="AW97" s="85"/>
      <c r="AX97" s="70"/>
      <c r="AY97" s="70"/>
      <c r="AZ97" s="81"/>
      <c r="BA97" s="60"/>
      <c r="BB97"/>
      <c r="BC97" s="60"/>
      <c r="BD97" s="60"/>
      <c r="BE97" s="60"/>
      <c r="BF97" s="60"/>
      <c r="BG97" s="60"/>
      <c r="BH97" s="60"/>
      <c r="BI97" s="60"/>
      <c r="BJ97" s="60"/>
      <c r="BK97" s="60"/>
      <c r="BL97" s="60"/>
      <c r="BM97" s="60"/>
      <c r="BN97" s="60"/>
      <c r="BO97" s="60"/>
      <c r="BP97" s="60"/>
      <c r="BQ97" s="60"/>
      <c r="BR97" s="60"/>
      <c r="BS97" s="60"/>
      <c r="BT97" s="60"/>
      <c r="BU97" s="60"/>
      <c r="BV97" s="60"/>
      <c r="BW97" s="60"/>
      <c r="BX97" s="60"/>
      <c r="BY97" s="60"/>
      <c r="BZ97" s="60"/>
      <c r="CA97" s="70"/>
      <c r="CB97" s="70"/>
      <c r="CC97" s="80"/>
      <c r="CD97" s="81"/>
      <c r="CE97" s="70"/>
      <c r="CF97" s="70"/>
      <c r="CG97" s="70"/>
      <c r="CH97" s="70"/>
      <c r="CI97" s="70"/>
      <c r="CJ97" s="70"/>
      <c r="CK97" s="70"/>
      <c r="CL97" s="70"/>
      <c r="CM97" s="70"/>
      <c r="CN97" s="70"/>
      <c r="CO97" s="70"/>
      <c r="CP97" s="70"/>
      <c r="CQ97" s="70"/>
      <c r="CR97" s="70"/>
      <c r="CS97" s="70"/>
      <c r="CT97" s="70"/>
    </row>
    <row r="98" spans="1:98" x14ac:dyDescent="0.25">
      <c r="A98" s="344"/>
      <c r="B98" s="62"/>
      <c r="C98" s="63" t="s">
        <v>41</v>
      </c>
      <c r="D98" s="64" t="s">
        <v>30</v>
      </c>
      <c r="E98" s="56"/>
      <c r="F98" s="60">
        <v>0</v>
      </c>
      <c r="G98" s="60">
        <v>10</v>
      </c>
      <c r="H98" s="60">
        <v>8</v>
      </c>
      <c r="I98" s="60">
        <v>2</v>
      </c>
      <c r="J98" s="60">
        <v>0</v>
      </c>
      <c r="K98" s="60">
        <v>0</v>
      </c>
      <c r="L98" s="60">
        <v>1</v>
      </c>
      <c r="M98" s="58"/>
      <c r="N98" s="60">
        <v>10</v>
      </c>
      <c r="O98" s="60">
        <v>10</v>
      </c>
      <c r="P98" s="60">
        <v>11</v>
      </c>
      <c r="Q98" s="60">
        <v>11</v>
      </c>
      <c r="R98" s="60">
        <v>11</v>
      </c>
      <c r="S98" s="60">
        <v>11</v>
      </c>
      <c r="T98" s="60">
        <v>10</v>
      </c>
      <c r="U98" s="60">
        <v>10</v>
      </c>
      <c r="V98" s="60">
        <v>10</v>
      </c>
      <c r="W98" s="60">
        <v>10</v>
      </c>
      <c r="X98" s="60">
        <v>10</v>
      </c>
      <c r="Y98" s="58"/>
      <c r="Z98" s="60">
        <v>0</v>
      </c>
      <c r="AA98" s="60">
        <v>1</v>
      </c>
      <c r="AB98" s="60">
        <v>0</v>
      </c>
      <c r="AC98" s="60">
        <v>0</v>
      </c>
      <c r="AD98" s="60">
        <v>0</v>
      </c>
      <c r="AE98" s="60">
        <v>0</v>
      </c>
      <c r="AF98" s="60">
        <v>0</v>
      </c>
      <c r="AG98" s="60">
        <v>0</v>
      </c>
      <c r="AH98" s="60">
        <v>0</v>
      </c>
      <c r="AI98" s="60">
        <v>0</v>
      </c>
      <c r="AJ98" s="60">
        <v>0</v>
      </c>
      <c r="AK98" s="58"/>
      <c r="AL98" s="60">
        <v>0</v>
      </c>
      <c r="AM98" s="60">
        <v>0</v>
      </c>
      <c r="AN98" s="60">
        <v>0</v>
      </c>
      <c r="AO98" s="60">
        <v>0</v>
      </c>
      <c r="AP98" s="60">
        <v>0</v>
      </c>
      <c r="AQ98" s="60">
        <v>1</v>
      </c>
      <c r="AR98" s="60">
        <v>0</v>
      </c>
      <c r="AS98" s="60">
        <v>0</v>
      </c>
      <c r="AT98" s="60">
        <v>0</v>
      </c>
      <c r="AU98" s="60">
        <v>0</v>
      </c>
      <c r="AV98" s="60">
        <v>0</v>
      </c>
      <c r="AW98" s="85"/>
      <c r="AX98" s="70"/>
      <c r="AY98" s="70"/>
      <c r="AZ98" s="81"/>
      <c r="BA98" s="60"/>
      <c r="BB98"/>
      <c r="BC98" s="60"/>
      <c r="BD98" s="60"/>
      <c r="BE98" s="60"/>
      <c r="BF98" s="60"/>
      <c r="BG98" s="60"/>
      <c r="BH98" s="60"/>
      <c r="BI98" s="60"/>
      <c r="BJ98" s="60"/>
      <c r="BK98" s="60"/>
      <c r="BL98" s="60"/>
      <c r="BM98" s="60"/>
      <c r="BN98" s="60"/>
      <c r="BO98" s="60"/>
      <c r="BP98" s="60"/>
      <c r="BQ98" s="60"/>
      <c r="BR98" s="60"/>
      <c r="BS98" s="60"/>
      <c r="BT98" s="60"/>
      <c r="BU98" s="60"/>
      <c r="BV98" s="60"/>
      <c r="BW98" s="60"/>
      <c r="BX98" s="60"/>
      <c r="BY98" s="60"/>
      <c r="BZ98" s="60"/>
      <c r="CA98" s="70"/>
      <c r="CB98" s="70"/>
      <c r="CC98" s="80"/>
      <c r="CD98" s="81"/>
      <c r="CE98" s="70"/>
      <c r="CF98" s="70"/>
      <c r="CG98" s="70"/>
      <c r="CH98" s="70"/>
      <c r="CI98" s="70"/>
      <c r="CJ98" s="70"/>
      <c r="CK98" s="70"/>
      <c r="CL98" s="70"/>
      <c r="CM98" s="70"/>
      <c r="CN98" s="70"/>
      <c r="CO98" s="70"/>
      <c r="CP98" s="70"/>
      <c r="CQ98" s="70"/>
      <c r="CR98" s="70"/>
      <c r="CS98" s="70"/>
      <c r="CT98" s="70"/>
    </row>
    <row r="99" spans="1:98" x14ac:dyDescent="0.25">
      <c r="A99" s="344"/>
      <c r="B99" s="62"/>
      <c r="C99" s="63" t="s">
        <v>42</v>
      </c>
      <c r="D99" s="64" t="s">
        <v>30</v>
      </c>
      <c r="E99" s="56"/>
      <c r="F99" s="60">
        <v>0</v>
      </c>
      <c r="G99" s="60">
        <v>1</v>
      </c>
      <c r="H99" s="60">
        <v>0</v>
      </c>
      <c r="I99" s="60">
        <v>1</v>
      </c>
      <c r="J99" s="60">
        <v>0</v>
      </c>
      <c r="K99" s="60">
        <v>0</v>
      </c>
      <c r="L99" s="60">
        <v>0</v>
      </c>
      <c r="M99" s="58"/>
      <c r="N99" s="60">
        <v>1</v>
      </c>
      <c r="O99" s="60">
        <v>1</v>
      </c>
      <c r="P99" s="60">
        <v>1</v>
      </c>
      <c r="Q99" s="60">
        <v>1</v>
      </c>
      <c r="R99" s="60">
        <v>1</v>
      </c>
      <c r="S99" s="60">
        <v>1</v>
      </c>
      <c r="T99" s="60">
        <v>1</v>
      </c>
      <c r="U99" s="60">
        <v>1</v>
      </c>
      <c r="V99" s="60">
        <v>1</v>
      </c>
      <c r="W99" s="60">
        <v>1</v>
      </c>
      <c r="X99" s="60">
        <v>1</v>
      </c>
      <c r="Y99" s="58"/>
      <c r="Z99" s="60">
        <v>0</v>
      </c>
      <c r="AA99" s="60">
        <v>0</v>
      </c>
      <c r="AB99" s="60">
        <v>0</v>
      </c>
      <c r="AC99" s="60">
        <v>0</v>
      </c>
      <c r="AD99" s="60">
        <v>0</v>
      </c>
      <c r="AE99" s="60">
        <v>0</v>
      </c>
      <c r="AF99" s="60">
        <v>0</v>
      </c>
      <c r="AG99" s="60">
        <v>0</v>
      </c>
      <c r="AH99" s="60">
        <v>0</v>
      </c>
      <c r="AI99" s="60">
        <v>0</v>
      </c>
      <c r="AJ99" s="60">
        <v>0</v>
      </c>
      <c r="AK99" s="58"/>
      <c r="AL99" s="60">
        <v>0</v>
      </c>
      <c r="AM99" s="60">
        <v>0</v>
      </c>
      <c r="AN99" s="60">
        <v>0</v>
      </c>
      <c r="AO99" s="60">
        <v>0</v>
      </c>
      <c r="AP99" s="60">
        <v>0</v>
      </c>
      <c r="AQ99" s="60">
        <v>0</v>
      </c>
      <c r="AR99" s="60">
        <v>0</v>
      </c>
      <c r="AS99" s="60">
        <v>0</v>
      </c>
      <c r="AT99" s="60">
        <v>0</v>
      </c>
      <c r="AU99" s="60">
        <v>0</v>
      </c>
      <c r="AV99" s="60">
        <v>0</v>
      </c>
      <c r="AW99" s="85"/>
      <c r="AX99" s="70"/>
      <c r="AY99" s="70"/>
      <c r="AZ99" s="81"/>
      <c r="BA99" s="60"/>
      <c r="BB99"/>
      <c r="BC99" s="60"/>
      <c r="BD99" s="60"/>
      <c r="BE99" s="60"/>
      <c r="BF99" s="60"/>
      <c r="BG99" s="60"/>
      <c r="BH99" s="60"/>
      <c r="BI99" s="60"/>
      <c r="BJ99" s="60"/>
      <c r="BK99" s="60"/>
      <c r="BL99" s="60"/>
      <c r="BM99" s="60"/>
      <c r="BN99" s="60"/>
      <c r="BO99" s="60"/>
      <c r="BP99" s="60"/>
      <c r="BQ99" s="60"/>
      <c r="BR99" s="60"/>
      <c r="BS99" s="60"/>
      <c r="BT99" s="60"/>
      <c r="BU99" s="60"/>
      <c r="BV99" s="60"/>
      <c r="BW99" s="60"/>
      <c r="BX99" s="60"/>
      <c r="BY99" s="60"/>
      <c r="BZ99" s="60"/>
      <c r="CA99" s="70"/>
      <c r="CB99" s="70"/>
      <c r="CC99" s="80"/>
      <c r="CD99" s="81"/>
      <c r="CE99" s="70"/>
      <c r="CF99" s="70"/>
      <c r="CG99" s="70"/>
      <c r="CH99" s="70"/>
      <c r="CI99" s="70"/>
      <c r="CJ99" s="70"/>
      <c r="CK99" s="70"/>
      <c r="CL99" s="70"/>
      <c r="CM99" s="70"/>
      <c r="CN99" s="70"/>
      <c r="CO99" s="70"/>
      <c r="CP99" s="70"/>
      <c r="CQ99" s="70"/>
      <c r="CR99" s="70"/>
      <c r="CS99" s="70"/>
      <c r="CT99" s="70"/>
    </row>
    <row r="100" spans="1:98" x14ac:dyDescent="0.25">
      <c r="A100" s="344"/>
      <c r="B100" s="62"/>
      <c r="C100" s="63" t="s">
        <v>43</v>
      </c>
      <c r="D100" s="64" t="s">
        <v>30</v>
      </c>
      <c r="E100" s="56"/>
      <c r="F100" s="60">
        <v>0</v>
      </c>
      <c r="G100" s="60">
        <v>34</v>
      </c>
      <c r="H100" s="60">
        <v>25</v>
      </c>
      <c r="I100" s="60">
        <v>9</v>
      </c>
      <c r="J100" s="60">
        <v>0</v>
      </c>
      <c r="K100" s="60">
        <v>0</v>
      </c>
      <c r="L100" s="60">
        <v>1</v>
      </c>
      <c r="M100" s="58"/>
      <c r="N100" s="60">
        <v>34</v>
      </c>
      <c r="O100" s="60">
        <v>34</v>
      </c>
      <c r="P100" s="60">
        <v>34</v>
      </c>
      <c r="Q100" s="60">
        <v>34</v>
      </c>
      <c r="R100" s="60">
        <v>34</v>
      </c>
      <c r="S100" s="60">
        <v>34</v>
      </c>
      <c r="T100" s="60">
        <v>34</v>
      </c>
      <c r="U100" s="60">
        <v>34</v>
      </c>
      <c r="V100" s="60">
        <v>34</v>
      </c>
      <c r="W100" s="60">
        <v>34</v>
      </c>
      <c r="X100" s="60">
        <v>34</v>
      </c>
      <c r="Y100" s="58"/>
      <c r="Z100" s="60">
        <v>0</v>
      </c>
      <c r="AA100" s="60">
        <v>0</v>
      </c>
      <c r="AB100" s="60">
        <v>0</v>
      </c>
      <c r="AC100" s="60">
        <v>0</v>
      </c>
      <c r="AD100" s="60">
        <v>0</v>
      </c>
      <c r="AE100" s="60">
        <v>0</v>
      </c>
      <c r="AF100" s="60">
        <v>0</v>
      </c>
      <c r="AG100" s="60">
        <v>0</v>
      </c>
      <c r="AH100" s="60">
        <v>0</v>
      </c>
      <c r="AI100" s="60">
        <v>0</v>
      </c>
      <c r="AJ100" s="60">
        <v>0</v>
      </c>
      <c r="AK100" s="58"/>
      <c r="AL100" s="60">
        <v>0</v>
      </c>
      <c r="AM100" s="60">
        <v>0</v>
      </c>
      <c r="AN100" s="60">
        <v>0</v>
      </c>
      <c r="AO100" s="60">
        <v>0</v>
      </c>
      <c r="AP100" s="60">
        <v>0</v>
      </c>
      <c r="AQ100" s="60">
        <v>0</v>
      </c>
      <c r="AR100" s="60">
        <v>0</v>
      </c>
      <c r="AS100" s="60">
        <v>0</v>
      </c>
      <c r="AT100" s="60">
        <v>0</v>
      </c>
      <c r="AU100" s="60">
        <v>0</v>
      </c>
      <c r="AV100" s="60">
        <v>0</v>
      </c>
      <c r="AW100" s="85"/>
      <c r="AX100" s="70"/>
      <c r="AY100" s="70"/>
      <c r="AZ100" s="81"/>
      <c r="BA100" s="60"/>
      <c r="BB100"/>
      <c r="BC100" s="60"/>
      <c r="BD100" s="60"/>
      <c r="BE100" s="60"/>
      <c r="BF100" s="60"/>
      <c r="BG100" s="60"/>
      <c r="BH100" s="60"/>
      <c r="BI100" s="60"/>
      <c r="BJ100" s="60"/>
      <c r="BK100" s="60"/>
      <c r="BL100" s="60"/>
      <c r="BM100" s="60"/>
      <c r="BN100" s="60"/>
      <c r="BO100" s="60"/>
      <c r="BP100" s="60"/>
      <c r="BQ100" s="60"/>
      <c r="BR100" s="60"/>
      <c r="BS100" s="60"/>
      <c r="BT100" s="60"/>
      <c r="BU100" s="60"/>
      <c r="BV100" s="60"/>
      <c r="BW100" s="60"/>
      <c r="BX100" s="60"/>
      <c r="BY100" s="60"/>
      <c r="BZ100" s="60"/>
      <c r="CA100" s="70"/>
      <c r="CB100" s="70"/>
      <c r="CC100" s="80"/>
      <c r="CD100" s="81"/>
      <c r="CE100" s="70"/>
      <c r="CF100" s="70"/>
      <c r="CG100" s="70"/>
      <c r="CH100" s="70"/>
      <c r="CI100" s="70"/>
      <c r="CJ100" s="70"/>
      <c r="CK100" s="70"/>
      <c r="CL100" s="70"/>
      <c r="CM100" s="70"/>
      <c r="CN100" s="70"/>
      <c r="CO100" s="70"/>
      <c r="CP100" s="70"/>
      <c r="CQ100" s="70"/>
      <c r="CR100" s="70"/>
      <c r="CS100" s="70"/>
      <c r="CT100" s="70"/>
    </row>
    <row r="101" spans="1:98" x14ac:dyDescent="0.25">
      <c r="A101" s="344"/>
      <c r="B101" s="62"/>
      <c r="C101" s="63" t="s">
        <v>44</v>
      </c>
      <c r="D101" s="64" t="s">
        <v>30</v>
      </c>
      <c r="E101" s="56"/>
      <c r="F101" s="60">
        <v>0</v>
      </c>
      <c r="G101" s="60">
        <v>5</v>
      </c>
      <c r="H101" s="60">
        <v>0</v>
      </c>
      <c r="I101" s="60">
        <v>5</v>
      </c>
      <c r="J101" s="60">
        <v>2</v>
      </c>
      <c r="K101" s="60">
        <v>3</v>
      </c>
      <c r="L101" s="60">
        <v>4</v>
      </c>
      <c r="M101" s="58"/>
      <c r="N101" s="60">
        <v>9</v>
      </c>
      <c r="O101" s="60">
        <v>9</v>
      </c>
      <c r="P101" s="60">
        <v>9</v>
      </c>
      <c r="Q101" s="60">
        <v>8</v>
      </c>
      <c r="R101" s="60">
        <v>8</v>
      </c>
      <c r="S101" s="60">
        <v>8</v>
      </c>
      <c r="T101" s="60">
        <v>8</v>
      </c>
      <c r="U101" s="60">
        <v>5</v>
      </c>
      <c r="V101" s="60">
        <v>5</v>
      </c>
      <c r="W101" s="60">
        <v>5</v>
      </c>
      <c r="X101" s="60">
        <v>5</v>
      </c>
      <c r="Y101" s="58"/>
      <c r="Z101" s="60">
        <v>0</v>
      </c>
      <c r="AA101" s="60">
        <v>0</v>
      </c>
      <c r="AB101" s="60">
        <v>0</v>
      </c>
      <c r="AC101" s="60">
        <v>0</v>
      </c>
      <c r="AD101" s="60">
        <v>0</v>
      </c>
      <c r="AE101" s="60">
        <v>0</v>
      </c>
      <c r="AF101" s="60">
        <v>0</v>
      </c>
      <c r="AG101" s="60">
        <v>0</v>
      </c>
      <c r="AH101" s="60">
        <v>0</v>
      </c>
      <c r="AI101" s="60">
        <v>0</v>
      </c>
      <c r="AJ101" s="60">
        <v>0</v>
      </c>
      <c r="AK101" s="58"/>
      <c r="AL101" s="60">
        <v>0</v>
      </c>
      <c r="AM101" s="60">
        <v>0</v>
      </c>
      <c r="AN101" s="60">
        <v>1</v>
      </c>
      <c r="AO101" s="60">
        <v>0</v>
      </c>
      <c r="AP101" s="60">
        <v>0</v>
      </c>
      <c r="AQ101" s="60">
        <v>0</v>
      </c>
      <c r="AR101" s="60">
        <v>3</v>
      </c>
      <c r="AS101" s="60">
        <v>0</v>
      </c>
      <c r="AT101" s="60">
        <v>0</v>
      </c>
      <c r="AU101" s="60">
        <v>0</v>
      </c>
      <c r="AV101" s="60">
        <v>0</v>
      </c>
      <c r="AW101" s="85"/>
      <c r="AX101" s="70"/>
      <c r="AY101" s="70"/>
      <c r="AZ101" s="81"/>
      <c r="BA101" s="60"/>
      <c r="BB101" s="60"/>
      <c r="BC101" s="60"/>
      <c r="BD101" s="60"/>
      <c r="BE101" s="60"/>
      <c r="BF101" s="60"/>
      <c r="BG101" s="60"/>
      <c r="BH101" s="60"/>
      <c r="BI101" s="60"/>
      <c r="BJ101" s="60"/>
      <c r="BK101" s="60"/>
      <c r="BL101" s="60"/>
      <c r="BM101" s="60"/>
      <c r="BN101" s="60"/>
      <c r="BO101" s="60"/>
      <c r="BP101" s="60"/>
      <c r="BQ101" s="60"/>
      <c r="BR101" s="60"/>
      <c r="BS101" s="60"/>
      <c r="BT101" s="60"/>
      <c r="BU101" s="60"/>
      <c r="BV101" s="60"/>
      <c r="BW101" s="60"/>
      <c r="BX101" s="60"/>
      <c r="BY101" s="60"/>
      <c r="BZ101" s="60"/>
      <c r="CA101" s="70"/>
      <c r="CB101" s="70"/>
      <c r="CC101" s="80"/>
      <c r="CD101" s="81"/>
      <c r="CE101" s="70"/>
      <c r="CF101" s="70"/>
      <c r="CG101" s="70"/>
      <c r="CH101" s="70"/>
      <c r="CI101" s="70"/>
      <c r="CJ101" s="70"/>
      <c r="CK101" s="70"/>
      <c r="CL101" s="70"/>
      <c r="CM101" s="70"/>
      <c r="CN101" s="70"/>
      <c r="CO101" s="70"/>
      <c r="CP101" s="70"/>
      <c r="CQ101" s="70"/>
      <c r="CR101" s="70"/>
      <c r="CS101" s="70"/>
      <c r="CT101" s="70"/>
    </row>
    <row r="102" spans="1:98" x14ac:dyDescent="0.25">
      <c r="A102" s="344"/>
      <c r="B102" s="62"/>
      <c r="C102" s="63" t="s">
        <v>45</v>
      </c>
      <c r="D102" s="64" t="s">
        <v>30</v>
      </c>
      <c r="E102" s="56"/>
      <c r="F102" s="60">
        <v>0</v>
      </c>
      <c r="G102" s="60">
        <v>8</v>
      </c>
      <c r="H102" s="60">
        <v>0</v>
      </c>
      <c r="I102" s="60">
        <v>8</v>
      </c>
      <c r="J102" s="60">
        <v>2</v>
      </c>
      <c r="K102" s="60">
        <v>2</v>
      </c>
      <c r="L102" s="60">
        <v>5</v>
      </c>
      <c r="M102" s="58"/>
      <c r="N102" s="60">
        <v>12</v>
      </c>
      <c r="O102" s="60">
        <v>12</v>
      </c>
      <c r="P102" s="60">
        <v>12</v>
      </c>
      <c r="Q102" s="60">
        <v>12</v>
      </c>
      <c r="R102" s="60">
        <v>11</v>
      </c>
      <c r="S102" s="60">
        <v>10</v>
      </c>
      <c r="T102" s="60">
        <v>10</v>
      </c>
      <c r="U102" s="60">
        <v>10</v>
      </c>
      <c r="V102" s="60">
        <v>8</v>
      </c>
      <c r="W102" s="60">
        <v>8</v>
      </c>
      <c r="X102" s="60">
        <v>7</v>
      </c>
      <c r="Y102" s="58"/>
      <c r="Z102" s="60">
        <v>0</v>
      </c>
      <c r="AA102" s="60">
        <v>0</v>
      </c>
      <c r="AB102" s="60">
        <v>0</v>
      </c>
      <c r="AC102" s="60">
        <v>0</v>
      </c>
      <c r="AD102" s="60">
        <v>0</v>
      </c>
      <c r="AE102" s="60">
        <v>0</v>
      </c>
      <c r="AF102" s="60">
        <v>0</v>
      </c>
      <c r="AG102" s="60">
        <v>0</v>
      </c>
      <c r="AH102" s="60">
        <v>0</v>
      </c>
      <c r="AI102" s="60">
        <v>0</v>
      </c>
      <c r="AJ102" s="60">
        <v>0</v>
      </c>
      <c r="AK102" s="58"/>
      <c r="AL102" s="60">
        <v>0</v>
      </c>
      <c r="AM102" s="60">
        <v>0</v>
      </c>
      <c r="AN102" s="60">
        <v>0</v>
      </c>
      <c r="AO102" s="60">
        <v>1</v>
      </c>
      <c r="AP102" s="60">
        <v>1</v>
      </c>
      <c r="AQ102" s="60">
        <v>0</v>
      </c>
      <c r="AR102" s="60">
        <v>0</v>
      </c>
      <c r="AS102" s="60">
        <v>2</v>
      </c>
      <c r="AT102" s="60">
        <v>0</v>
      </c>
      <c r="AU102" s="60">
        <v>1</v>
      </c>
      <c r="AV102" s="60">
        <v>0</v>
      </c>
      <c r="AW102" s="85"/>
      <c r="AX102" s="70"/>
      <c r="AY102" s="70"/>
      <c r="AZ102" s="81"/>
      <c r="BA102" s="60"/>
      <c r="BB102" s="60"/>
      <c r="BC102" s="60"/>
      <c r="BD102" s="60"/>
      <c r="BE102" s="60"/>
      <c r="BF102" s="60"/>
      <c r="BG102" s="60"/>
      <c r="BH102" s="60"/>
      <c r="BI102" s="60"/>
      <c r="BJ102" s="60"/>
      <c r="BK102" s="60"/>
      <c r="BL102" s="60"/>
      <c r="BM102" s="60"/>
      <c r="BN102" s="60"/>
      <c r="BO102" s="60"/>
      <c r="BP102" s="60"/>
      <c r="BQ102" s="60"/>
      <c r="BR102" s="60"/>
      <c r="BS102" s="60"/>
      <c r="BT102" s="60"/>
      <c r="BU102" s="60"/>
      <c r="BV102" s="60"/>
      <c r="BW102" s="60"/>
      <c r="BX102" s="60"/>
      <c r="BY102" s="60"/>
      <c r="BZ102" s="60"/>
      <c r="CA102" s="70"/>
      <c r="CB102" s="70"/>
      <c r="CC102" s="80"/>
      <c r="CD102" s="81"/>
      <c r="CE102" s="70"/>
      <c r="CF102" s="70"/>
      <c r="CG102" s="70"/>
      <c r="CH102" s="70"/>
      <c r="CI102" s="70"/>
      <c r="CJ102" s="70"/>
      <c r="CK102" s="70"/>
      <c r="CL102" s="70"/>
      <c r="CM102" s="70"/>
      <c r="CN102" s="70"/>
      <c r="CO102" s="70"/>
      <c r="CP102" s="70"/>
      <c r="CQ102" s="70"/>
      <c r="CR102" s="70"/>
      <c r="CS102" s="70"/>
      <c r="CT102" s="70"/>
    </row>
    <row r="103" spans="1:98" x14ac:dyDescent="0.25">
      <c r="A103" s="344"/>
      <c r="B103" s="62"/>
      <c r="C103" s="63" t="s">
        <v>46</v>
      </c>
      <c r="D103" s="64" t="s">
        <v>30</v>
      </c>
      <c r="E103" s="56"/>
      <c r="F103" s="60">
        <v>0</v>
      </c>
      <c r="G103" s="60">
        <v>6</v>
      </c>
      <c r="H103" s="60">
        <v>0</v>
      </c>
      <c r="I103" s="60">
        <v>6</v>
      </c>
      <c r="J103" s="60">
        <v>0</v>
      </c>
      <c r="K103" s="60">
        <v>0</v>
      </c>
      <c r="L103" s="60">
        <v>8</v>
      </c>
      <c r="M103" s="58"/>
      <c r="N103" s="60">
        <v>12</v>
      </c>
      <c r="O103" s="60">
        <v>12</v>
      </c>
      <c r="P103" s="60">
        <v>13</v>
      </c>
      <c r="Q103" s="60">
        <v>13</v>
      </c>
      <c r="R103" s="60">
        <v>12</v>
      </c>
      <c r="S103" s="60">
        <v>11</v>
      </c>
      <c r="T103" s="60">
        <v>6</v>
      </c>
      <c r="U103" s="60">
        <v>6</v>
      </c>
      <c r="V103" s="60">
        <v>6</v>
      </c>
      <c r="W103" s="60">
        <v>6</v>
      </c>
      <c r="X103" s="60">
        <v>6</v>
      </c>
      <c r="Y103" s="58"/>
      <c r="Z103" s="60">
        <v>0</v>
      </c>
      <c r="AA103" s="60">
        <v>1</v>
      </c>
      <c r="AB103" s="60">
        <v>0</v>
      </c>
      <c r="AC103" s="60">
        <v>0</v>
      </c>
      <c r="AD103" s="60">
        <v>0</v>
      </c>
      <c r="AE103" s="60">
        <v>0</v>
      </c>
      <c r="AF103" s="60">
        <v>0</v>
      </c>
      <c r="AG103" s="60">
        <v>0</v>
      </c>
      <c r="AH103" s="60">
        <v>0</v>
      </c>
      <c r="AI103" s="60">
        <v>0</v>
      </c>
      <c r="AJ103" s="60">
        <v>0</v>
      </c>
      <c r="AK103" s="58"/>
      <c r="AL103" s="60">
        <v>0</v>
      </c>
      <c r="AM103" s="60">
        <v>0</v>
      </c>
      <c r="AN103" s="60">
        <v>0</v>
      </c>
      <c r="AO103" s="60">
        <v>1</v>
      </c>
      <c r="AP103" s="60">
        <v>1</v>
      </c>
      <c r="AQ103" s="60">
        <v>5</v>
      </c>
      <c r="AR103" s="60">
        <v>0</v>
      </c>
      <c r="AS103" s="60">
        <v>0</v>
      </c>
      <c r="AT103" s="60">
        <v>0</v>
      </c>
      <c r="AU103" s="60">
        <v>0</v>
      </c>
      <c r="AV103" s="60">
        <v>0</v>
      </c>
      <c r="AW103" s="85"/>
      <c r="AX103" s="70"/>
      <c r="AY103" s="70"/>
      <c r="AZ103" s="81"/>
      <c r="BA103" s="60"/>
      <c r="BB103" s="60"/>
      <c r="BC103" s="60"/>
      <c r="BD103" s="60"/>
      <c r="BE103" s="60"/>
      <c r="BF103" s="60"/>
      <c r="BG103" s="60"/>
      <c r="BH103" s="60"/>
      <c r="BI103" s="60"/>
      <c r="BJ103" s="60"/>
      <c r="BK103" s="60"/>
      <c r="BL103" s="60"/>
      <c r="BM103" s="60"/>
      <c r="BN103" s="60"/>
      <c r="BO103" s="60"/>
      <c r="BP103" s="60"/>
      <c r="BQ103" s="60"/>
      <c r="BR103" s="60"/>
      <c r="BS103" s="60"/>
      <c r="BT103" s="60"/>
      <c r="BU103" s="60"/>
      <c r="BV103" s="60"/>
      <c r="BW103" s="60"/>
      <c r="BX103" s="60"/>
      <c r="BY103" s="60"/>
      <c r="BZ103" s="60"/>
      <c r="CA103" s="70"/>
      <c r="CB103" s="70"/>
      <c r="CC103" s="80"/>
      <c r="CD103" s="81"/>
      <c r="CE103" s="70"/>
      <c r="CF103" s="70"/>
      <c r="CG103" s="70"/>
      <c r="CH103" s="70"/>
      <c r="CI103" s="70"/>
      <c r="CJ103" s="70"/>
      <c r="CK103" s="70"/>
      <c r="CL103" s="70"/>
      <c r="CM103" s="70"/>
      <c r="CN103" s="70"/>
      <c r="CO103" s="70"/>
      <c r="CP103" s="70"/>
      <c r="CQ103" s="70"/>
      <c r="CR103" s="70"/>
      <c r="CS103" s="70"/>
      <c r="CT103" s="70"/>
    </row>
    <row r="104" spans="1:98" x14ac:dyDescent="0.25">
      <c r="A104" s="344"/>
      <c r="B104" s="62"/>
      <c r="C104" s="63" t="s">
        <v>33</v>
      </c>
      <c r="D104" s="64" t="s">
        <v>30</v>
      </c>
      <c r="E104" s="56"/>
      <c r="F104" s="60">
        <v>1</v>
      </c>
      <c r="G104" s="60">
        <v>73</v>
      </c>
      <c r="H104" s="60">
        <v>20</v>
      </c>
      <c r="I104" s="60">
        <v>53</v>
      </c>
      <c r="J104" s="60">
        <v>11</v>
      </c>
      <c r="K104" s="60">
        <v>7</v>
      </c>
      <c r="L104" s="60">
        <v>16</v>
      </c>
      <c r="M104" s="58"/>
      <c r="N104" s="60">
        <v>82</v>
      </c>
      <c r="O104" s="60">
        <v>83</v>
      </c>
      <c r="P104" s="60">
        <v>83</v>
      </c>
      <c r="Q104" s="60">
        <v>81</v>
      </c>
      <c r="R104" s="60">
        <v>80</v>
      </c>
      <c r="S104" s="60">
        <v>80</v>
      </c>
      <c r="T104" s="60">
        <v>80</v>
      </c>
      <c r="U104" s="60">
        <v>80</v>
      </c>
      <c r="V104" s="60">
        <v>76</v>
      </c>
      <c r="W104" s="60">
        <v>73</v>
      </c>
      <c r="X104" s="60">
        <v>72</v>
      </c>
      <c r="Y104" s="58"/>
      <c r="Z104" s="60">
        <v>1</v>
      </c>
      <c r="AA104" s="60">
        <v>0</v>
      </c>
      <c r="AB104" s="60">
        <v>0</v>
      </c>
      <c r="AC104" s="60">
        <v>1</v>
      </c>
      <c r="AD104" s="60">
        <v>1</v>
      </c>
      <c r="AE104" s="60">
        <v>2</v>
      </c>
      <c r="AF104" s="60">
        <v>0</v>
      </c>
      <c r="AG104" s="60">
        <v>0</v>
      </c>
      <c r="AH104" s="60">
        <v>0</v>
      </c>
      <c r="AI104" s="60">
        <v>0</v>
      </c>
      <c r="AJ104" s="60">
        <v>1</v>
      </c>
      <c r="AK104" s="58"/>
      <c r="AL104" s="60">
        <v>0</v>
      </c>
      <c r="AM104" s="60">
        <v>0</v>
      </c>
      <c r="AN104" s="60">
        <v>2</v>
      </c>
      <c r="AO104" s="60">
        <v>2</v>
      </c>
      <c r="AP104" s="60">
        <v>1</v>
      </c>
      <c r="AQ104" s="60">
        <v>2</v>
      </c>
      <c r="AR104" s="60">
        <v>0</v>
      </c>
      <c r="AS104" s="60">
        <v>4</v>
      </c>
      <c r="AT104" s="60">
        <v>3</v>
      </c>
      <c r="AU104" s="60">
        <v>1</v>
      </c>
      <c r="AV104" s="60">
        <v>1</v>
      </c>
      <c r="AW104" s="85"/>
      <c r="AX104" s="70"/>
      <c r="AY104" s="70"/>
      <c r="AZ104" s="81"/>
      <c r="BA104" s="60"/>
      <c r="BB104" s="60"/>
      <c r="BC104" s="60"/>
      <c r="BD104" s="60"/>
      <c r="BE104" s="60"/>
      <c r="BF104" s="60"/>
      <c r="BG104" s="60"/>
      <c r="BH104" s="60"/>
      <c r="BI104" s="60"/>
      <c r="BJ104" s="60"/>
      <c r="BK104" s="60"/>
      <c r="BL104" s="60"/>
      <c r="BM104" s="60"/>
      <c r="BN104" s="60"/>
      <c r="BO104" s="60"/>
      <c r="BP104" s="60"/>
      <c r="BQ104" s="60"/>
      <c r="BR104" s="60"/>
      <c r="BS104" s="60"/>
      <c r="BT104" s="60"/>
      <c r="BU104" s="60"/>
      <c r="BV104" s="60"/>
      <c r="BW104" s="60"/>
      <c r="BX104" s="60"/>
      <c r="BY104" s="60"/>
      <c r="BZ104" s="60"/>
      <c r="CA104" s="70"/>
      <c r="CB104" s="70"/>
      <c r="CC104" s="80"/>
      <c r="CD104" s="81"/>
      <c r="CE104" s="70"/>
      <c r="CF104" s="70"/>
      <c r="CG104" s="70"/>
      <c r="CH104" s="70"/>
      <c r="CI104" s="70"/>
      <c r="CJ104" s="70"/>
      <c r="CK104" s="70"/>
      <c r="CL104" s="70"/>
      <c r="CM104" s="70"/>
      <c r="CN104" s="70"/>
      <c r="CO104" s="70"/>
      <c r="CP104" s="70"/>
      <c r="CQ104" s="70"/>
      <c r="CR104" s="70"/>
      <c r="CS104" s="70"/>
      <c r="CT104" s="70"/>
    </row>
    <row r="105" spans="1:98" x14ac:dyDescent="0.25">
      <c r="A105" s="344"/>
      <c r="B105" s="62"/>
      <c r="C105" s="63" t="s">
        <v>47</v>
      </c>
      <c r="D105" s="64" t="s">
        <v>30</v>
      </c>
      <c r="E105" s="56"/>
      <c r="F105" s="60">
        <v>1</v>
      </c>
      <c r="G105" s="60">
        <v>6</v>
      </c>
      <c r="H105" s="60">
        <v>6</v>
      </c>
      <c r="I105" s="60">
        <v>0</v>
      </c>
      <c r="J105" s="60">
        <v>0</v>
      </c>
      <c r="K105" s="60">
        <v>0</v>
      </c>
      <c r="L105" s="60">
        <v>1</v>
      </c>
      <c r="M105" s="58"/>
      <c r="N105" s="60">
        <v>7</v>
      </c>
      <c r="O105" s="60">
        <v>7</v>
      </c>
      <c r="P105" s="60">
        <v>7</v>
      </c>
      <c r="Q105" s="60">
        <v>7</v>
      </c>
      <c r="R105" s="60">
        <v>6</v>
      </c>
      <c r="S105" s="60">
        <v>6</v>
      </c>
      <c r="T105" s="60">
        <v>6</v>
      </c>
      <c r="U105" s="60">
        <v>6</v>
      </c>
      <c r="V105" s="60">
        <v>6</v>
      </c>
      <c r="W105" s="60">
        <v>6</v>
      </c>
      <c r="X105" s="60">
        <v>7</v>
      </c>
      <c r="Y105" s="58"/>
      <c r="Z105" s="60">
        <v>0</v>
      </c>
      <c r="AA105" s="60">
        <v>0</v>
      </c>
      <c r="AB105" s="60">
        <v>0</v>
      </c>
      <c r="AC105" s="60">
        <v>0</v>
      </c>
      <c r="AD105" s="60">
        <v>0</v>
      </c>
      <c r="AE105" s="60">
        <v>0</v>
      </c>
      <c r="AF105" s="60">
        <v>0</v>
      </c>
      <c r="AG105" s="60">
        <v>0</v>
      </c>
      <c r="AH105" s="60">
        <v>0</v>
      </c>
      <c r="AI105" s="60">
        <v>1</v>
      </c>
      <c r="AJ105" s="60">
        <v>0</v>
      </c>
      <c r="AK105" s="58"/>
      <c r="AL105" s="60">
        <v>0</v>
      </c>
      <c r="AM105" s="60">
        <v>0</v>
      </c>
      <c r="AN105" s="60">
        <v>0</v>
      </c>
      <c r="AO105" s="60">
        <v>1</v>
      </c>
      <c r="AP105" s="60">
        <v>0</v>
      </c>
      <c r="AQ105" s="60">
        <v>0</v>
      </c>
      <c r="AR105" s="60">
        <v>0</v>
      </c>
      <c r="AS105" s="60">
        <v>0</v>
      </c>
      <c r="AT105" s="60">
        <v>0</v>
      </c>
      <c r="AU105" s="60">
        <v>0</v>
      </c>
      <c r="AV105" s="60">
        <v>0</v>
      </c>
      <c r="AW105" s="85"/>
      <c r="AX105" s="70"/>
      <c r="AY105" s="70"/>
      <c r="AZ105" s="81"/>
      <c r="BA105" s="60"/>
      <c r="BB105" s="60"/>
      <c r="BC105" s="60"/>
      <c r="BD105" s="60"/>
      <c r="BE105" s="60"/>
      <c r="BF105" s="60"/>
      <c r="BG105" s="60"/>
      <c r="BH105" s="60"/>
      <c r="BI105" s="60"/>
      <c r="BJ105" s="60"/>
      <c r="BK105" s="60"/>
      <c r="BL105" s="60"/>
      <c r="BM105" s="60"/>
      <c r="BN105" s="60"/>
      <c r="BO105" s="60"/>
      <c r="BP105" s="60"/>
      <c r="BQ105" s="60"/>
      <c r="BR105" s="60"/>
      <c r="BS105" s="60"/>
      <c r="BT105" s="60"/>
      <c r="BU105" s="60"/>
      <c r="BV105" s="60"/>
      <c r="BW105" s="60"/>
      <c r="BX105" s="60"/>
      <c r="BY105" s="60"/>
      <c r="BZ105" s="60"/>
      <c r="CA105" s="70"/>
      <c r="CB105" s="70"/>
      <c r="CC105" s="80"/>
      <c r="CD105" s="81"/>
      <c r="CE105" s="70"/>
      <c r="CF105" s="70"/>
      <c r="CG105" s="70"/>
      <c r="CH105" s="70"/>
      <c r="CI105" s="70"/>
      <c r="CJ105" s="70"/>
      <c r="CK105" s="70"/>
      <c r="CL105" s="70"/>
      <c r="CM105" s="70"/>
      <c r="CN105" s="70"/>
      <c r="CO105" s="70"/>
      <c r="CP105" s="70"/>
      <c r="CQ105" s="70"/>
      <c r="CR105" s="70"/>
      <c r="CS105" s="70"/>
      <c r="CT105" s="70"/>
    </row>
    <row r="106" spans="1:98" x14ac:dyDescent="0.25">
      <c r="A106" s="344"/>
      <c r="B106" s="62"/>
      <c r="C106" s="63" t="s">
        <v>48</v>
      </c>
      <c r="D106" s="64" t="s">
        <v>30</v>
      </c>
      <c r="E106" s="56"/>
      <c r="F106" s="60">
        <v>0</v>
      </c>
      <c r="G106" s="60">
        <v>2</v>
      </c>
      <c r="H106" s="60">
        <v>1</v>
      </c>
      <c r="I106" s="60">
        <v>1</v>
      </c>
      <c r="J106" s="60">
        <v>0</v>
      </c>
      <c r="K106" s="60">
        <v>0</v>
      </c>
      <c r="L106" s="60">
        <v>3</v>
      </c>
      <c r="M106" s="58"/>
      <c r="N106" s="60">
        <v>5</v>
      </c>
      <c r="O106" s="60">
        <v>5</v>
      </c>
      <c r="P106" s="60">
        <v>4</v>
      </c>
      <c r="Q106" s="60">
        <v>2</v>
      </c>
      <c r="R106" s="60">
        <v>2</v>
      </c>
      <c r="S106" s="60">
        <v>2</v>
      </c>
      <c r="T106" s="60">
        <v>2</v>
      </c>
      <c r="U106" s="60">
        <v>2</v>
      </c>
      <c r="V106" s="60">
        <v>2</v>
      </c>
      <c r="W106" s="60">
        <v>2</v>
      </c>
      <c r="X106" s="60">
        <v>2</v>
      </c>
      <c r="Y106" s="58"/>
      <c r="Z106" s="60">
        <v>0</v>
      </c>
      <c r="AA106" s="60">
        <v>0</v>
      </c>
      <c r="AB106" s="60">
        <v>0</v>
      </c>
      <c r="AC106" s="60">
        <v>0</v>
      </c>
      <c r="AD106" s="60">
        <v>0</v>
      </c>
      <c r="AE106" s="60">
        <v>0</v>
      </c>
      <c r="AF106" s="60">
        <v>0</v>
      </c>
      <c r="AG106" s="60">
        <v>0</v>
      </c>
      <c r="AH106" s="60">
        <v>0</v>
      </c>
      <c r="AI106" s="60">
        <v>0</v>
      </c>
      <c r="AJ106" s="60">
        <v>0</v>
      </c>
      <c r="AK106" s="58"/>
      <c r="AL106" s="60">
        <v>0</v>
      </c>
      <c r="AM106" s="60">
        <v>1</v>
      </c>
      <c r="AN106" s="60">
        <v>2</v>
      </c>
      <c r="AO106" s="60">
        <v>0</v>
      </c>
      <c r="AP106" s="60">
        <v>0</v>
      </c>
      <c r="AQ106" s="60">
        <v>0</v>
      </c>
      <c r="AR106" s="60">
        <v>0</v>
      </c>
      <c r="AS106" s="60">
        <v>0</v>
      </c>
      <c r="AT106" s="60">
        <v>0</v>
      </c>
      <c r="AU106" s="60">
        <v>0</v>
      </c>
      <c r="AV106" s="60">
        <v>0</v>
      </c>
      <c r="AW106" s="85"/>
      <c r="AX106" s="70"/>
      <c r="AY106" s="70"/>
      <c r="AZ106" s="81"/>
      <c r="BA106" s="60"/>
      <c r="BB106" s="60"/>
      <c r="BC106" s="60"/>
      <c r="BD106" s="60"/>
      <c r="BE106" s="60"/>
      <c r="BF106" s="60"/>
      <c r="BG106" s="60"/>
      <c r="BH106" s="60"/>
      <c r="BI106" s="60"/>
      <c r="BJ106" s="60"/>
      <c r="BK106" s="60"/>
      <c r="BL106" s="60"/>
      <c r="BM106" s="60"/>
      <c r="BN106" s="60"/>
      <c r="BO106" s="60"/>
      <c r="BP106" s="60"/>
      <c r="BQ106" s="60"/>
      <c r="BR106" s="60"/>
      <c r="BS106" s="60"/>
      <c r="BT106" s="60"/>
      <c r="BU106" s="60"/>
      <c r="BV106" s="60"/>
      <c r="BW106" s="60"/>
      <c r="BX106" s="60"/>
      <c r="BY106" s="60"/>
      <c r="BZ106" s="60"/>
      <c r="CA106" s="70"/>
      <c r="CB106" s="70"/>
      <c r="CC106" s="80"/>
      <c r="CD106" s="81"/>
      <c r="CE106" s="70"/>
      <c r="CF106" s="70"/>
      <c r="CG106" s="70"/>
      <c r="CH106" s="70"/>
      <c r="CI106" s="70"/>
      <c r="CJ106" s="70"/>
      <c r="CK106" s="70"/>
      <c r="CL106" s="70"/>
      <c r="CM106" s="70"/>
      <c r="CN106" s="70"/>
      <c r="CO106" s="70"/>
      <c r="CP106" s="70"/>
      <c r="CQ106" s="70"/>
      <c r="CR106" s="70"/>
      <c r="CS106" s="70"/>
      <c r="CT106" s="70"/>
    </row>
    <row r="107" spans="1:98" x14ac:dyDescent="0.25">
      <c r="A107" s="344"/>
      <c r="B107" s="62"/>
      <c r="C107" s="63" t="s">
        <v>49</v>
      </c>
      <c r="D107" s="64" t="s">
        <v>30</v>
      </c>
      <c r="E107" s="56"/>
      <c r="F107" s="60">
        <v>0</v>
      </c>
      <c r="G107" s="60">
        <v>1</v>
      </c>
      <c r="H107" s="60">
        <v>0</v>
      </c>
      <c r="I107" s="60">
        <v>1</v>
      </c>
      <c r="J107" s="60">
        <v>0</v>
      </c>
      <c r="K107" s="60">
        <v>0</v>
      </c>
      <c r="L107" s="60">
        <v>0</v>
      </c>
      <c r="M107" s="58"/>
      <c r="N107" s="60">
        <v>1</v>
      </c>
      <c r="O107" s="60">
        <v>1</v>
      </c>
      <c r="P107" s="60">
        <v>1</v>
      </c>
      <c r="Q107" s="60">
        <v>1</v>
      </c>
      <c r="R107" s="60">
        <v>1</v>
      </c>
      <c r="S107" s="60">
        <v>1</v>
      </c>
      <c r="T107" s="60">
        <v>1</v>
      </c>
      <c r="U107" s="60">
        <v>1</v>
      </c>
      <c r="V107" s="60">
        <v>1</v>
      </c>
      <c r="W107" s="60">
        <v>1</v>
      </c>
      <c r="X107" s="60">
        <v>1</v>
      </c>
      <c r="Y107" s="58"/>
      <c r="Z107" s="60">
        <v>0</v>
      </c>
      <c r="AA107" s="60">
        <v>0</v>
      </c>
      <c r="AB107" s="60">
        <v>0</v>
      </c>
      <c r="AC107" s="60">
        <v>0</v>
      </c>
      <c r="AD107" s="60">
        <v>0</v>
      </c>
      <c r="AE107" s="60">
        <v>0</v>
      </c>
      <c r="AF107" s="60">
        <v>0</v>
      </c>
      <c r="AG107" s="60">
        <v>0</v>
      </c>
      <c r="AH107" s="60">
        <v>0</v>
      </c>
      <c r="AI107" s="60">
        <v>0</v>
      </c>
      <c r="AJ107" s="60">
        <v>0</v>
      </c>
      <c r="AK107" s="58"/>
      <c r="AL107" s="60">
        <v>0</v>
      </c>
      <c r="AM107" s="60">
        <v>0</v>
      </c>
      <c r="AN107" s="60">
        <v>0</v>
      </c>
      <c r="AO107" s="60">
        <v>0</v>
      </c>
      <c r="AP107" s="60">
        <v>0</v>
      </c>
      <c r="AQ107" s="60">
        <v>0</v>
      </c>
      <c r="AR107" s="60">
        <v>0</v>
      </c>
      <c r="AS107" s="60">
        <v>0</v>
      </c>
      <c r="AT107" s="60">
        <v>0</v>
      </c>
      <c r="AU107" s="60">
        <v>0</v>
      </c>
      <c r="AV107" s="60">
        <v>0</v>
      </c>
      <c r="AW107" s="85"/>
      <c r="AX107" s="70"/>
      <c r="AY107" s="70"/>
      <c r="AZ107" s="81"/>
      <c r="BA107" s="60"/>
      <c r="BB107" s="60"/>
      <c r="BC107" s="60"/>
      <c r="BD107" s="60"/>
      <c r="BE107" s="60"/>
      <c r="BF107" s="60"/>
      <c r="BG107" s="60"/>
      <c r="BH107" s="60"/>
      <c r="BI107" s="60"/>
      <c r="BJ107" s="60"/>
      <c r="BK107" s="60"/>
      <c r="BL107" s="60"/>
      <c r="BM107" s="60"/>
      <c r="BN107" s="60"/>
      <c r="BO107" s="60"/>
      <c r="BP107" s="60"/>
      <c r="BQ107" s="60"/>
      <c r="BR107" s="60"/>
      <c r="BS107" s="60"/>
      <c r="BT107" s="60"/>
      <c r="BU107" s="60"/>
      <c r="BV107" s="60"/>
      <c r="BW107" s="60"/>
      <c r="BX107" s="60"/>
      <c r="BY107" s="60"/>
      <c r="BZ107" s="60"/>
      <c r="CA107" s="70"/>
      <c r="CB107" s="70"/>
      <c r="CC107" s="80"/>
      <c r="CD107" s="81"/>
      <c r="CE107" s="70"/>
      <c r="CF107" s="70"/>
      <c r="CG107" s="70"/>
      <c r="CH107" s="70"/>
      <c r="CI107" s="70"/>
      <c r="CJ107" s="70"/>
      <c r="CK107" s="70"/>
      <c r="CL107" s="70"/>
      <c r="CM107" s="70"/>
      <c r="CN107" s="70"/>
      <c r="CO107" s="70"/>
      <c r="CP107" s="70"/>
      <c r="CQ107" s="70"/>
      <c r="CR107" s="70"/>
      <c r="CS107" s="70"/>
      <c r="CT107" s="70"/>
    </row>
    <row r="108" spans="1:98" x14ac:dyDescent="0.25">
      <c r="A108" s="344"/>
      <c r="B108" s="62"/>
      <c r="C108" s="63" t="s">
        <v>50</v>
      </c>
      <c r="D108" s="64" t="s">
        <v>30</v>
      </c>
      <c r="E108" s="56"/>
      <c r="F108" s="60">
        <v>0</v>
      </c>
      <c r="G108" s="60">
        <v>10</v>
      </c>
      <c r="H108" s="60">
        <v>0</v>
      </c>
      <c r="I108" s="60">
        <v>10</v>
      </c>
      <c r="J108" s="60">
        <v>0</v>
      </c>
      <c r="K108" s="60">
        <v>2</v>
      </c>
      <c r="L108" s="60">
        <v>3</v>
      </c>
      <c r="M108" s="58"/>
      <c r="N108" s="60">
        <v>13</v>
      </c>
      <c r="O108" s="60">
        <v>13</v>
      </c>
      <c r="P108" s="60">
        <v>13</v>
      </c>
      <c r="Q108" s="60">
        <v>13</v>
      </c>
      <c r="R108" s="60">
        <v>13</v>
      </c>
      <c r="S108" s="60">
        <v>13</v>
      </c>
      <c r="T108" s="60">
        <v>12</v>
      </c>
      <c r="U108" s="60">
        <v>11</v>
      </c>
      <c r="V108" s="60">
        <v>10</v>
      </c>
      <c r="W108" s="60">
        <v>10</v>
      </c>
      <c r="X108" s="60">
        <v>10</v>
      </c>
      <c r="Y108" s="58"/>
      <c r="Z108" s="60">
        <v>0</v>
      </c>
      <c r="AA108" s="60">
        <v>0</v>
      </c>
      <c r="AB108" s="60">
        <v>0</v>
      </c>
      <c r="AC108" s="60">
        <v>0</v>
      </c>
      <c r="AD108" s="60">
        <v>0</v>
      </c>
      <c r="AE108" s="60">
        <v>0</v>
      </c>
      <c r="AF108" s="60">
        <v>0</v>
      </c>
      <c r="AG108" s="60">
        <v>0</v>
      </c>
      <c r="AH108" s="60">
        <v>0</v>
      </c>
      <c r="AI108" s="60">
        <v>0</v>
      </c>
      <c r="AJ108" s="60">
        <v>0</v>
      </c>
      <c r="AK108" s="58"/>
      <c r="AL108" s="60">
        <v>0</v>
      </c>
      <c r="AM108" s="60">
        <v>0</v>
      </c>
      <c r="AN108" s="60">
        <v>0</v>
      </c>
      <c r="AO108" s="60">
        <v>0</v>
      </c>
      <c r="AP108" s="60">
        <v>0</v>
      </c>
      <c r="AQ108" s="60">
        <v>1</v>
      </c>
      <c r="AR108" s="60">
        <v>1</v>
      </c>
      <c r="AS108" s="60">
        <v>1</v>
      </c>
      <c r="AT108" s="60">
        <v>0</v>
      </c>
      <c r="AU108" s="60">
        <v>0</v>
      </c>
      <c r="AV108" s="60">
        <v>0</v>
      </c>
      <c r="AW108" s="85"/>
      <c r="AX108" s="70"/>
      <c r="AY108" s="70"/>
      <c r="AZ108" s="81"/>
      <c r="BA108" s="60"/>
      <c r="BB108" s="60"/>
      <c r="BC108" s="60"/>
      <c r="BD108" s="60"/>
      <c r="BE108" s="60"/>
      <c r="BF108" s="60"/>
      <c r="BG108" s="60"/>
      <c r="BH108" s="60"/>
      <c r="BI108" s="60"/>
      <c r="BJ108" s="60"/>
      <c r="BK108" s="60"/>
      <c r="BL108" s="60"/>
      <c r="BM108" s="60"/>
      <c r="BN108" s="60"/>
      <c r="BO108" s="60"/>
      <c r="BP108" s="60"/>
      <c r="BQ108" s="60"/>
      <c r="BR108" s="60"/>
      <c r="BS108" s="60"/>
      <c r="BT108" s="60"/>
      <c r="BU108" s="60"/>
      <c r="BV108" s="60"/>
      <c r="BW108" s="60"/>
      <c r="BX108" s="60"/>
      <c r="BY108" s="60"/>
      <c r="BZ108" s="60"/>
      <c r="CA108" s="70"/>
      <c r="CB108" s="70"/>
      <c r="CC108" s="80"/>
      <c r="CD108" s="81"/>
      <c r="CE108" s="70"/>
      <c r="CF108" s="70"/>
      <c r="CG108" s="70"/>
      <c r="CH108" s="70"/>
      <c r="CI108" s="70"/>
      <c r="CJ108" s="70"/>
      <c r="CK108" s="70"/>
      <c r="CL108" s="70"/>
      <c r="CM108" s="70"/>
      <c r="CN108" s="70"/>
      <c r="CO108" s="70"/>
      <c r="CP108" s="70"/>
      <c r="CQ108" s="70"/>
      <c r="CR108" s="70"/>
      <c r="CS108" s="70"/>
      <c r="CT108" s="70"/>
    </row>
    <row r="109" spans="1:98" x14ac:dyDescent="0.25">
      <c r="A109" s="344"/>
      <c r="B109" s="62"/>
      <c r="C109" s="63" t="s">
        <v>51</v>
      </c>
      <c r="D109" s="64" t="s">
        <v>30</v>
      </c>
      <c r="E109" s="56"/>
      <c r="F109" s="60">
        <v>0</v>
      </c>
      <c r="G109" s="60">
        <v>5</v>
      </c>
      <c r="H109" s="60">
        <v>0</v>
      </c>
      <c r="I109" s="60">
        <v>5</v>
      </c>
      <c r="J109" s="60">
        <v>0</v>
      </c>
      <c r="K109" s="60">
        <v>1</v>
      </c>
      <c r="L109" s="60">
        <v>3</v>
      </c>
      <c r="M109" s="58"/>
      <c r="N109" s="60">
        <v>5</v>
      </c>
      <c r="O109" s="60">
        <v>5</v>
      </c>
      <c r="P109" s="60">
        <v>5</v>
      </c>
      <c r="Q109" s="60">
        <v>5</v>
      </c>
      <c r="R109" s="60">
        <v>5</v>
      </c>
      <c r="S109" s="60">
        <v>5</v>
      </c>
      <c r="T109" s="60">
        <v>5</v>
      </c>
      <c r="U109" s="60">
        <v>6</v>
      </c>
      <c r="V109" s="60">
        <v>5</v>
      </c>
      <c r="W109" s="60">
        <v>5</v>
      </c>
      <c r="X109" s="60">
        <v>5</v>
      </c>
      <c r="Y109" s="58"/>
      <c r="Z109" s="60">
        <v>0</v>
      </c>
      <c r="AA109" s="60">
        <v>0</v>
      </c>
      <c r="AB109" s="60">
        <v>0</v>
      </c>
      <c r="AC109" s="60">
        <v>0</v>
      </c>
      <c r="AD109" s="60">
        <v>0</v>
      </c>
      <c r="AE109" s="60">
        <v>2</v>
      </c>
      <c r="AF109" s="60">
        <v>1</v>
      </c>
      <c r="AG109" s="60">
        <v>0</v>
      </c>
      <c r="AH109" s="60">
        <v>0</v>
      </c>
      <c r="AI109" s="60">
        <v>0</v>
      </c>
      <c r="AJ109" s="60">
        <v>0</v>
      </c>
      <c r="AK109" s="58"/>
      <c r="AL109" s="60">
        <v>0</v>
      </c>
      <c r="AM109" s="60">
        <v>0</v>
      </c>
      <c r="AN109" s="60">
        <v>0</v>
      </c>
      <c r="AO109" s="60">
        <v>0</v>
      </c>
      <c r="AP109" s="60">
        <v>0</v>
      </c>
      <c r="AQ109" s="60">
        <v>2</v>
      </c>
      <c r="AR109" s="60">
        <v>0</v>
      </c>
      <c r="AS109" s="60">
        <v>1</v>
      </c>
      <c r="AT109" s="60">
        <v>0</v>
      </c>
      <c r="AU109" s="60">
        <v>0</v>
      </c>
      <c r="AV109" s="60">
        <v>0</v>
      </c>
      <c r="AW109" s="85"/>
      <c r="AX109" s="70"/>
      <c r="AY109" s="70"/>
      <c r="AZ109" s="81"/>
      <c r="BA109" s="60"/>
      <c r="BB109" s="60"/>
      <c r="BC109" s="60"/>
      <c r="BD109" s="60"/>
      <c r="BE109" s="60"/>
      <c r="BF109" s="60"/>
      <c r="BG109" s="60"/>
      <c r="BH109" s="60"/>
      <c r="BI109" s="60"/>
      <c r="BJ109" s="60"/>
      <c r="BK109" s="60"/>
      <c r="BL109" s="60"/>
      <c r="BM109" s="60"/>
      <c r="BN109" s="60"/>
      <c r="BO109" s="60"/>
      <c r="BP109" s="60"/>
      <c r="BQ109" s="60"/>
      <c r="BR109" s="60"/>
      <c r="BS109" s="60"/>
      <c r="BT109" s="60"/>
      <c r="BU109" s="60"/>
      <c r="BV109" s="60"/>
      <c r="BW109" s="60"/>
      <c r="BX109" s="60"/>
      <c r="BY109" s="60"/>
      <c r="BZ109" s="60"/>
      <c r="CA109" s="70"/>
      <c r="CB109" s="70"/>
      <c r="CC109" s="80"/>
      <c r="CD109" s="81"/>
      <c r="CE109" s="70"/>
      <c r="CF109" s="70"/>
      <c r="CG109" s="70"/>
      <c r="CH109" s="70"/>
      <c r="CI109" s="70"/>
      <c r="CJ109" s="70"/>
      <c r="CK109" s="70"/>
      <c r="CL109" s="70"/>
      <c r="CM109" s="70"/>
      <c r="CN109" s="70"/>
      <c r="CO109" s="70"/>
      <c r="CP109" s="70"/>
      <c r="CQ109" s="70"/>
      <c r="CR109" s="70"/>
      <c r="CS109" s="70"/>
      <c r="CT109" s="70"/>
    </row>
    <row r="110" spans="1:98" x14ac:dyDescent="0.25">
      <c r="A110" s="344"/>
      <c r="B110" s="62"/>
      <c r="C110" s="63" t="s">
        <v>34</v>
      </c>
      <c r="D110" s="64" t="s">
        <v>30</v>
      </c>
      <c r="E110" s="56"/>
      <c r="F110" s="60">
        <v>1</v>
      </c>
      <c r="G110" s="60">
        <v>43</v>
      </c>
      <c r="H110" s="60">
        <v>5</v>
      </c>
      <c r="I110" s="60">
        <v>38</v>
      </c>
      <c r="J110" s="60">
        <v>0</v>
      </c>
      <c r="K110" s="60">
        <v>1</v>
      </c>
      <c r="L110" s="60">
        <v>7</v>
      </c>
      <c r="M110" s="58"/>
      <c r="N110" s="60">
        <v>49</v>
      </c>
      <c r="O110" s="60">
        <v>50</v>
      </c>
      <c r="P110" s="60">
        <v>50</v>
      </c>
      <c r="Q110" s="60">
        <v>48</v>
      </c>
      <c r="R110" s="60">
        <v>48</v>
      </c>
      <c r="S110" s="60">
        <v>47</v>
      </c>
      <c r="T110" s="60">
        <v>44</v>
      </c>
      <c r="U110" s="60">
        <v>44</v>
      </c>
      <c r="V110" s="60">
        <v>43</v>
      </c>
      <c r="W110" s="60">
        <v>44</v>
      </c>
      <c r="X110" s="60">
        <v>44</v>
      </c>
      <c r="Y110" s="58"/>
      <c r="Z110" s="60">
        <v>1</v>
      </c>
      <c r="AA110" s="60">
        <v>0</v>
      </c>
      <c r="AB110" s="60">
        <v>0</v>
      </c>
      <c r="AC110" s="60">
        <v>0</v>
      </c>
      <c r="AD110" s="60">
        <v>0</v>
      </c>
      <c r="AE110" s="60">
        <v>0</v>
      </c>
      <c r="AF110" s="60">
        <v>0</v>
      </c>
      <c r="AG110" s="60">
        <v>0</v>
      </c>
      <c r="AH110" s="60">
        <v>1</v>
      </c>
      <c r="AI110" s="60">
        <v>0</v>
      </c>
      <c r="AJ110" s="60">
        <v>0</v>
      </c>
      <c r="AK110" s="58"/>
      <c r="AL110" s="60">
        <v>0</v>
      </c>
      <c r="AM110" s="60">
        <v>0</v>
      </c>
      <c r="AN110" s="60">
        <v>2</v>
      </c>
      <c r="AO110" s="60">
        <v>0</v>
      </c>
      <c r="AP110" s="60">
        <v>1</v>
      </c>
      <c r="AQ110" s="60">
        <v>3</v>
      </c>
      <c r="AR110" s="60">
        <v>0</v>
      </c>
      <c r="AS110" s="60">
        <v>1</v>
      </c>
      <c r="AT110" s="60">
        <v>0</v>
      </c>
      <c r="AU110" s="60">
        <v>0</v>
      </c>
      <c r="AV110" s="60">
        <v>0</v>
      </c>
      <c r="AW110" s="85"/>
      <c r="AX110" s="70"/>
      <c r="AY110" s="70"/>
      <c r="AZ110" s="81"/>
      <c r="BA110" s="60"/>
      <c r="BB110" s="60"/>
      <c r="BC110" s="60"/>
      <c r="BD110" s="60"/>
      <c r="BE110" s="60"/>
      <c r="BF110" s="60"/>
      <c r="BG110" s="60"/>
      <c r="BH110" s="60"/>
      <c r="BI110" s="60"/>
      <c r="BJ110" s="60"/>
      <c r="BK110" s="60"/>
      <c r="BL110" s="60"/>
      <c r="BM110" s="60"/>
      <c r="BN110" s="60"/>
      <c r="BO110" s="60"/>
      <c r="BP110" s="60"/>
      <c r="BQ110" s="60"/>
      <c r="BR110" s="60"/>
      <c r="BS110" s="60"/>
      <c r="BT110" s="60"/>
      <c r="BU110" s="60"/>
      <c r="BV110" s="60"/>
      <c r="BW110" s="60"/>
      <c r="BX110" s="60"/>
      <c r="BY110" s="60"/>
      <c r="BZ110" s="60"/>
      <c r="CA110" s="70"/>
      <c r="CB110" s="70"/>
      <c r="CC110" s="80"/>
      <c r="CD110" s="81"/>
      <c r="CE110" s="70"/>
      <c r="CF110" s="70"/>
      <c r="CG110" s="70"/>
      <c r="CH110" s="70"/>
      <c r="CI110" s="70"/>
      <c r="CJ110" s="70"/>
      <c r="CK110" s="70"/>
      <c r="CL110" s="70"/>
      <c r="CM110" s="70"/>
      <c r="CN110" s="70"/>
      <c r="CO110" s="70"/>
      <c r="CP110" s="70"/>
      <c r="CQ110" s="70"/>
      <c r="CR110" s="70"/>
      <c r="CS110" s="70"/>
      <c r="CT110" s="70"/>
    </row>
    <row r="111" spans="1:98" x14ac:dyDescent="0.25">
      <c r="A111" s="344"/>
      <c r="B111" s="62"/>
      <c r="C111" s="63" t="s">
        <v>52</v>
      </c>
      <c r="D111" s="64" t="s">
        <v>30</v>
      </c>
      <c r="E111" s="56"/>
      <c r="F111" s="60">
        <v>0</v>
      </c>
      <c r="G111" s="60">
        <v>2</v>
      </c>
      <c r="H111" s="60">
        <v>0</v>
      </c>
      <c r="I111" s="60">
        <v>2</v>
      </c>
      <c r="J111" s="60">
        <v>0</v>
      </c>
      <c r="K111" s="60">
        <v>0</v>
      </c>
      <c r="L111" s="60">
        <v>0</v>
      </c>
      <c r="M111" s="58"/>
      <c r="N111" s="60">
        <v>2</v>
      </c>
      <c r="O111" s="60">
        <v>2</v>
      </c>
      <c r="P111" s="60">
        <v>2</v>
      </c>
      <c r="Q111" s="60">
        <v>2</v>
      </c>
      <c r="R111" s="60">
        <v>2</v>
      </c>
      <c r="S111" s="60">
        <v>2</v>
      </c>
      <c r="T111" s="60">
        <v>2</v>
      </c>
      <c r="U111" s="60">
        <v>2</v>
      </c>
      <c r="V111" s="60">
        <v>2</v>
      </c>
      <c r="W111" s="60">
        <v>2</v>
      </c>
      <c r="X111" s="60">
        <v>2</v>
      </c>
      <c r="Y111" s="58"/>
      <c r="Z111" s="60">
        <v>0</v>
      </c>
      <c r="AA111" s="60">
        <v>0</v>
      </c>
      <c r="AB111" s="60">
        <v>0</v>
      </c>
      <c r="AC111" s="60">
        <v>0</v>
      </c>
      <c r="AD111" s="60">
        <v>0</v>
      </c>
      <c r="AE111" s="60">
        <v>0</v>
      </c>
      <c r="AF111" s="60">
        <v>0</v>
      </c>
      <c r="AG111" s="60">
        <v>0</v>
      </c>
      <c r="AH111" s="60">
        <v>0</v>
      </c>
      <c r="AI111" s="60">
        <v>0</v>
      </c>
      <c r="AJ111" s="60">
        <v>0</v>
      </c>
      <c r="AK111" s="58"/>
      <c r="AL111" s="60">
        <v>0</v>
      </c>
      <c r="AM111" s="60">
        <v>0</v>
      </c>
      <c r="AN111" s="60">
        <v>0</v>
      </c>
      <c r="AO111" s="60">
        <v>0</v>
      </c>
      <c r="AP111" s="60">
        <v>0</v>
      </c>
      <c r="AQ111" s="60">
        <v>0</v>
      </c>
      <c r="AR111" s="60">
        <v>0</v>
      </c>
      <c r="AS111" s="60">
        <v>0</v>
      </c>
      <c r="AT111" s="60">
        <v>0</v>
      </c>
      <c r="AU111" s="60">
        <v>0</v>
      </c>
      <c r="AV111" s="60">
        <v>0</v>
      </c>
      <c r="AW111" s="85"/>
      <c r="AX111" s="70"/>
      <c r="AY111" s="70"/>
      <c r="AZ111" s="81"/>
      <c r="BA111" s="60"/>
      <c r="BB111" s="60"/>
      <c r="BC111" s="60"/>
      <c r="BD111" s="60"/>
      <c r="BE111" s="60"/>
      <c r="BF111" s="60"/>
      <c r="BG111" s="60"/>
      <c r="BH111" s="60"/>
      <c r="BI111" s="60"/>
      <c r="BJ111" s="60"/>
      <c r="BK111" s="60"/>
      <c r="BL111" s="60"/>
      <c r="BM111" s="60"/>
      <c r="BN111" s="60"/>
      <c r="BO111" s="60"/>
      <c r="BP111" s="60"/>
      <c r="BQ111" s="60"/>
      <c r="BR111" s="60"/>
      <c r="BS111" s="60"/>
      <c r="BT111" s="60"/>
      <c r="BU111" s="60"/>
      <c r="BV111" s="60"/>
      <c r="BW111" s="60"/>
      <c r="BX111" s="60"/>
      <c r="BY111" s="60"/>
      <c r="BZ111" s="60"/>
      <c r="CA111" s="70"/>
      <c r="CB111" s="70"/>
      <c r="CC111" s="80"/>
      <c r="CD111" s="81"/>
      <c r="CE111" s="70"/>
      <c r="CF111" s="70"/>
      <c r="CG111" s="70"/>
      <c r="CH111" s="70"/>
      <c r="CI111" s="70"/>
      <c r="CJ111" s="70"/>
      <c r="CK111" s="70"/>
      <c r="CL111" s="70"/>
      <c r="CM111" s="70"/>
      <c r="CN111" s="70"/>
      <c r="CO111" s="70"/>
      <c r="CP111" s="70"/>
      <c r="CQ111" s="70"/>
      <c r="CR111" s="70"/>
      <c r="CS111" s="70"/>
      <c r="CT111" s="70"/>
    </row>
    <row r="112" spans="1:98" x14ac:dyDescent="0.25">
      <c r="A112" s="344"/>
      <c r="B112" s="62"/>
      <c r="C112" s="63" t="s">
        <v>53</v>
      </c>
      <c r="D112" s="64" t="s">
        <v>30</v>
      </c>
      <c r="E112" s="56"/>
      <c r="F112" s="60">
        <v>0</v>
      </c>
      <c r="G112" s="60">
        <v>10</v>
      </c>
      <c r="H112" s="60">
        <v>7</v>
      </c>
      <c r="I112" s="60">
        <v>3</v>
      </c>
      <c r="J112" s="60">
        <v>0</v>
      </c>
      <c r="K112" s="60">
        <v>0</v>
      </c>
      <c r="L112" s="60">
        <v>6</v>
      </c>
      <c r="M112" s="58"/>
      <c r="N112" s="60">
        <v>16</v>
      </c>
      <c r="O112" s="60">
        <v>16</v>
      </c>
      <c r="P112" s="60">
        <v>16</v>
      </c>
      <c r="Q112" s="60">
        <v>16</v>
      </c>
      <c r="R112" s="60">
        <v>15</v>
      </c>
      <c r="S112" s="60">
        <v>15</v>
      </c>
      <c r="T112" s="60">
        <v>10</v>
      </c>
      <c r="U112" s="60">
        <v>10</v>
      </c>
      <c r="V112" s="60">
        <v>10</v>
      </c>
      <c r="W112" s="60">
        <v>10</v>
      </c>
      <c r="X112" s="60">
        <v>10</v>
      </c>
      <c r="Y112" s="58"/>
      <c r="Z112" s="60">
        <v>0</v>
      </c>
      <c r="AA112" s="60">
        <v>0</v>
      </c>
      <c r="AB112" s="60">
        <v>0</v>
      </c>
      <c r="AC112" s="60">
        <v>0</v>
      </c>
      <c r="AD112" s="60">
        <v>0</v>
      </c>
      <c r="AE112" s="60">
        <v>0</v>
      </c>
      <c r="AF112" s="60">
        <v>0</v>
      </c>
      <c r="AG112" s="60">
        <v>0</v>
      </c>
      <c r="AH112" s="60">
        <v>0</v>
      </c>
      <c r="AI112" s="60">
        <v>0</v>
      </c>
      <c r="AJ112" s="60">
        <v>0</v>
      </c>
      <c r="AK112" s="58"/>
      <c r="AL112" s="60">
        <v>0</v>
      </c>
      <c r="AM112" s="60">
        <v>0</v>
      </c>
      <c r="AN112" s="60">
        <v>0</v>
      </c>
      <c r="AO112" s="60">
        <v>1</v>
      </c>
      <c r="AP112" s="60">
        <v>0</v>
      </c>
      <c r="AQ112" s="60">
        <v>5</v>
      </c>
      <c r="AR112" s="60">
        <v>0</v>
      </c>
      <c r="AS112" s="60">
        <v>0</v>
      </c>
      <c r="AT112" s="60">
        <v>0</v>
      </c>
      <c r="AU112" s="60">
        <v>0</v>
      </c>
      <c r="AV112" s="60">
        <v>0</v>
      </c>
      <c r="AW112" s="85"/>
      <c r="AX112" s="70"/>
      <c r="AY112" s="70"/>
      <c r="AZ112" s="81"/>
      <c r="BA112" s="60"/>
      <c r="BB112" s="60"/>
      <c r="BC112" s="60"/>
      <c r="BD112" s="60"/>
      <c r="BE112" s="60"/>
      <c r="BF112" s="60"/>
      <c r="BG112" s="60"/>
      <c r="BH112" s="60"/>
      <c r="BI112" s="60"/>
      <c r="BJ112" s="60"/>
      <c r="BK112" s="60"/>
      <c r="BL112" s="60"/>
      <c r="BM112" s="60"/>
      <c r="BN112" s="60"/>
      <c r="BO112" s="60"/>
      <c r="BP112" s="60"/>
      <c r="BQ112" s="60"/>
      <c r="BR112" s="60"/>
      <c r="BS112" s="60"/>
      <c r="BT112" s="60"/>
      <c r="BU112" s="60"/>
      <c r="BV112" s="60"/>
      <c r="BW112" s="60"/>
      <c r="BX112" s="60"/>
      <c r="BY112" s="60"/>
      <c r="BZ112" s="60"/>
      <c r="CA112" s="70"/>
      <c r="CB112" s="70"/>
      <c r="CC112" s="80"/>
      <c r="CD112" s="81"/>
      <c r="CE112" s="70"/>
      <c r="CF112" s="70"/>
      <c r="CG112" s="70"/>
      <c r="CH112" s="70"/>
      <c r="CI112" s="70"/>
      <c r="CJ112" s="70"/>
      <c r="CK112" s="70"/>
      <c r="CL112" s="70"/>
      <c r="CM112" s="70"/>
      <c r="CN112" s="70"/>
      <c r="CO112" s="70"/>
      <c r="CP112" s="70"/>
      <c r="CQ112" s="70"/>
      <c r="CR112" s="70"/>
      <c r="CS112" s="70"/>
      <c r="CT112" s="70"/>
    </row>
    <row r="113" spans="1:98" x14ac:dyDescent="0.25">
      <c r="A113" s="344"/>
      <c r="B113" s="62"/>
      <c r="C113" s="63" t="s">
        <v>54</v>
      </c>
      <c r="D113" s="64" t="s">
        <v>30</v>
      </c>
      <c r="E113" s="56"/>
      <c r="F113" s="60">
        <v>0</v>
      </c>
      <c r="G113" s="60">
        <v>5</v>
      </c>
      <c r="H113" s="60">
        <v>3</v>
      </c>
      <c r="I113" s="60">
        <v>2</v>
      </c>
      <c r="J113" s="60">
        <v>1</v>
      </c>
      <c r="K113" s="60">
        <v>0</v>
      </c>
      <c r="L113" s="60">
        <v>0</v>
      </c>
      <c r="M113" s="58"/>
      <c r="N113" s="60">
        <v>5</v>
      </c>
      <c r="O113" s="60">
        <v>5</v>
      </c>
      <c r="P113" s="60">
        <v>5</v>
      </c>
      <c r="Q113" s="60">
        <v>5</v>
      </c>
      <c r="R113" s="60">
        <v>5</v>
      </c>
      <c r="S113" s="60">
        <v>5</v>
      </c>
      <c r="T113" s="60">
        <v>5</v>
      </c>
      <c r="U113" s="60">
        <v>5</v>
      </c>
      <c r="V113" s="60">
        <v>5</v>
      </c>
      <c r="W113" s="60">
        <v>5</v>
      </c>
      <c r="X113" s="60">
        <v>5</v>
      </c>
      <c r="Y113" s="58"/>
      <c r="Z113" s="60">
        <v>0</v>
      </c>
      <c r="AA113" s="60">
        <v>0</v>
      </c>
      <c r="AB113" s="60">
        <v>0</v>
      </c>
      <c r="AC113" s="60">
        <v>0</v>
      </c>
      <c r="AD113" s="60">
        <v>0</v>
      </c>
      <c r="AE113" s="60">
        <v>0</v>
      </c>
      <c r="AF113" s="60">
        <v>0</v>
      </c>
      <c r="AG113" s="60">
        <v>0</v>
      </c>
      <c r="AH113" s="60">
        <v>0</v>
      </c>
      <c r="AI113" s="60">
        <v>0</v>
      </c>
      <c r="AJ113" s="60">
        <v>0</v>
      </c>
      <c r="AK113" s="58"/>
      <c r="AL113" s="60">
        <v>0</v>
      </c>
      <c r="AM113" s="60">
        <v>0</v>
      </c>
      <c r="AN113" s="60">
        <v>0</v>
      </c>
      <c r="AO113" s="60">
        <v>0</v>
      </c>
      <c r="AP113" s="60">
        <v>0</v>
      </c>
      <c r="AQ113" s="60">
        <v>0</v>
      </c>
      <c r="AR113" s="60">
        <v>0</v>
      </c>
      <c r="AS113" s="60">
        <v>0</v>
      </c>
      <c r="AT113" s="60">
        <v>0</v>
      </c>
      <c r="AU113" s="60">
        <v>0</v>
      </c>
      <c r="AV113" s="60">
        <v>1</v>
      </c>
      <c r="AW113" s="85"/>
      <c r="AX113" s="70"/>
      <c r="AY113" s="70"/>
      <c r="AZ113" s="81"/>
      <c r="BA113" s="60"/>
      <c r="BB113" s="60"/>
      <c r="BC113" s="60"/>
      <c r="BD113" s="60"/>
      <c r="BE113" s="60"/>
      <c r="BF113" s="60"/>
      <c r="BG113" s="60"/>
      <c r="BH113" s="60"/>
      <c r="BI113" s="60"/>
      <c r="BJ113" s="60"/>
      <c r="BK113" s="60"/>
      <c r="BL113" s="60"/>
      <c r="BM113" s="60"/>
      <c r="BN113" s="60"/>
      <c r="BO113" s="60"/>
      <c r="BP113" s="60"/>
      <c r="BQ113" s="60"/>
      <c r="BR113" s="60"/>
      <c r="BS113" s="60"/>
      <c r="BT113" s="60"/>
      <c r="BU113" s="60"/>
      <c r="BV113" s="60"/>
      <c r="BW113" s="60"/>
      <c r="BX113" s="60"/>
      <c r="BY113" s="60"/>
      <c r="BZ113" s="60"/>
      <c r="CA113" s="70"/>
      <c r="CB113" s="70"/>
      <c r="CC113" s="80"/>
      <c r="CD113" s="81"/>
      <c r="CE113" s="70"/>
      <c r="CF113" s="70"/>
      <c r="CG113" s="70"/>
      <c r="CH113" s="70"/>
      <c r="CI113" s="70"/>
      <c r="CJ113" s="70"/>
      <c r="CK113" s="70"/>
      <c r="CL113" s="70"/>
      <c r="CM113" s="70"/>
      <c r="CN113" s="70"/>
      <c r="CO113" s="70"/>
      <c r="CP113" s="70"/>
      <c r="CQ113" s="70"/>
      <c r="CR113" s="70"/>
      <c r="CS113" s="70"/>
      <c r="CT113" s="70"/>
    </row>
    <row r="114" spans="1:98" x14ac:dyDescent="0.25">
      <c r="A114" s="344"/>
      <c r="B114" s="62"/>
      <c r="C114" s="63" t="s">
        <v>55</v>
      </c>
      <c r="D114" s="64" t="s">
        <v>30</v>
      </c>
      <c r="E114" s="56"/>
      <c r="F114" s="60">
        <v>0</v>
      </c>
      <c r="G114" s="60">
        <v>2</v>
      </c>
      <c r="H114" s="60">
        <v>2</v>
      </c>
      <c r="I114" s="60">
        <v>0</v>
      </c>
      <c r="J114" s="60">
        <v>0</v>
      </c>
      <c r="K114" s="60">
        <v>1</v>
      </c>
      <c r="L114" s="60">
        <v>1</v>
      </c>
      <c r="M114" s="58"/>
      <c r="N114" s="60">
        <v>3</v>
      </c>
      <c r="O114" s="60">
        <v>3</v>
      </c>
      <c r="P114" s="60">
        <v>3</v>
      </c>
      <c r="Q114" s="60">
        <v>3</v>
      </c>
      <c r="R114" s="60">
        <v>3</v>
      </c>
      <c r="S114" s="60">
        <v>3</v>
      </c>
      <c r="T114" s="60">
        <v>3</v>
      </c>
      <c r="U114" s="60">
        <v>3</v>
      </c>
      <c r="V114" s="60">
        <v>3</v>
      </c>
      <c r="W114" s="60">
        <v>2</v>
      </c>
      <c r="X114" s="60">
        <v>2</v>
      </c>
      <c r="Y114" s="58"/>
      <c r="Z114" s="60">
        <v>0</v>
      </c>
      <c r="AA114" s="60">
        <v>0</v>
      </c>
      <c r="AB114" s="60">
        <v>0</v>
      </c>
      <c r="AC114" s="60">
        <v>0</v>
      </c>
      <c r="AD114" s="60">
        <v>0</v>
      </c>
      <c r="AE114" s="60">
        <v>0</v>
      </c>
      <c r="AF114" s="60">
        <v>0</v>
      </c>
      <c r="AG114" s="60">
        <v>0</v>
      </c>
      <c r="AH114" s="60">
        <v>0</v>
      </c>
      <c r="AI114" s="60">
        <v>0</v>
      </c>
      <c r="AJ114" s="60">
        <v>0</v>
      </c>
      <c r="AK114" s="58"/>
      <c r="AL114" s="60">
        <v>0</v>
      </c>
      <c r="AM114" s="60">
        <v>0</v>
      </c>
      <c r="AN114" s="60">
        <v>0</v>
      </c>
      <c r="AO114" s="60">
        <v>0</v>
      </c>
      <c r="AP114" s="60">
        <v>0</v>
      </c>
      <c r="AQ114" s="60">
        <v>0</v>
      </c>
      <c r="AR114" s="60">
        <v>0</v>
      </c>
      <c r="AS114" s="60">
        <v>0</v>
      </c>
      <c r="AT114" s="60">
        <v>1</v>
      </c>
      <c r="AU114" s="60">
        <v>0</v>
      </c>
      <c r="AV114" s="60">
        <v>0</v>
      </c>
      <c r="AW114" s="85"/>
      <c r="AX114" s="70"/>
      <c r="AY114" s="70"/>
      <c r="AZ114" s="81"/>
      <c r="BA114" s="60"/>
      <c r="BB114" s="60"/>
      <c r="BC114" s="60"/>
      <c r="BD114" s="60"/>
      <c r="BE114" s="60"/>
      <c r="BF114" s="60"/>
      <c r="BG114" s="60"/>
      <c r="BH114" s="60"/>
      <c r="BI114" s="60"/>
      <c r="BJ114" s="60"/>
      <c r="BK114" s="60"/>
      <c r="BL114" s="60"/>
      <c r="BM114" s="60"/>
      <c r="BN114" s="60"/>
      <c r="BO114" s="60"/>
      <c r="BP114" s="60"/>
      <c r="BQ114" s="60"/>
      <c r="BR114" s="60"/>
      <c r="BS114" s="60"/>
      <c r="BT114" s="60"/>
      <c r="BU114" s="60"/>
      <c r="BV114" s="60"/>
      <c r="BW114" s="60"/>
      <c r="BX114" s="60"/>
      <c r="BY114" s="60"/>
      <c r="BZ114" s="60"/>
      <c r="CA114" s="70"/>
      <c r="CB114" s="70"/>
      <c r="CC114" s="80"/>
      <c r="CD114" s="81"/>
      <c r="CE114" s="70"/>
      <c r="CF114" s="70"/>
      <c r="CG114" s="70"/>
      <c r="CH114" s="70"/>
      <c r="CI114" s="70"/>
      <c r="CJ114" s="70"/>
      <c r="CK114" s="70"/>
      <c r="CL114" s="70"/>
      <c r="CM114" s="70"/>
      <c r="CN114" s="70"/>
      <c r="CO114" s="70"/>
      <c r="CP114" s="70"/>
      <c r="CQ114" s="70"/>
      <c r="CR114" s="70"/>
      <c r="CS114" s="70"/>
      <c r="CT114" s="70"/>
    </row>
    <row r="115" spans="1:98" x14ac:dyDescent="0.25">
      <c r="A115" s="344"/>
      <c r="B115" s="62"/>
      <c r="C115" s="63" t="s">
        <v>56</v>
      </c>
      <c r="D115" s="64" t="s">
        <v>30</v>
      </c>
      <c r="E115" s="56"/>
      <c r="F115" s="60">
        <v>0</v>
      </c>
      <c r="G115" s="60">
        <v>15</v>
      </c>
      <c r="H115" s="60">
        <v>1</v>
      </c>
      <c r="I115" s="60">
        <v>14</v>
      </c>
      <c r="J115" s="60">
        <v>0</v>
      </c>
      <c r="K115" s="60">
        <v>0</v>
      </c>
      <c r="L115" s="60">
        <v>6</v>
      </c>
      <c r="M115" s="58"/>
      <c r="N115" s="60">
        <v>19</v>
      </c>
      <c r="O115" s="60">
        <v>19</v>
      </c>
      <c r="P115" s="60">
        <v>18</v>
      </c>
      <c r="Q115" s="60">
        <v>16</v>
      </c>
      <c r="R115" s="60">
        <v>15</v>
      </c>
      <c r="S115" s="60">
        <v>15</v>
      </c>
      <c r="T115" s="60">
        <v>15</v>
      </c>
      <c r="U115" s="60">
        <v>15</v>
      </c>
      <c r="V115" s="60">
        <v>15</v>
      </c>
      <c r="W115" s="60">
        <v>15</v>
      </c>
      <c r="X115" s="60">
        <v>15</v>
      </c>
      <c r="Y115" s="58"/>
      <c r="Z115" s="60">
        <v>0</v>
      </c>
      <c r="AA115" s="60">
        <v>0</v>
      </c>
      <c r="AB115" s="60">
        <v>0</v>
      </c>
      <c r="AC115" s="60">
        <v>0</v>
      </c>
      <c r="AD115" s="60">
        <v>0</v>
      </c>
      <c r="AE115" s="60">
        <v>0</v>
      </c>
      <c r="AF115" s="60">
        <v>0</v>
      </c>
      <c r="AG115" s="60">
        <v>0</v>
      </c>
      <c r="AH115" s="60">
        <v>0</v>
      </c>
      <c r="AI115" s="60">
        <v>0</v>
      </c>
      <c r="AJ115" s="60">
        <v>0</v>
      </c>
      <c r="AK115" s="58"/>
      <c r="AL115" s="60">
        <v>0</v>
      </c>
      <c r="AM115" s="60">
        <v>1</v>
      </c>
      <c r="AN115" s="60">
        <v>2</v>
      </c>
      <c r="AO115" s="60">
        <v>1</v>
      </c>
      <c r="AP115" s="60">
        <v>0</v>
      </c>
      <c r="AQ115" s="60">
        <v>0</v>
      </c>
      <c r="AR115" s="60">
        <v>0</v>
      </c>
      <c r="AS115" s="60">
        <v>0</v>
      </c>
      <c r="AT115" s="60">
        <v>0</v>
      </c>
      <c r="AU115" s="60">
        <v>0</v>
      </c>
      <c r="AV115" s="60">
        <v>0</v>
      </c>
      <c r="AW115" s="85"/>
      <c r="AX115" s="70"/>
      <c r="AY115" s="70"/>
      <c r="AZ115" s="81"/>
      <c r="BA115" s="60"/>
      <c r="BB115" s="60"/>
      <c r="BC115" s="60"/>
      <c r="BD115" s="60"/>
      <c r="BE115" s="60"/>
      <c r="BF115" s="60"/>
      <c r="BG115" s="60"/>
      <c r="BH115" s="60"/>
      <c r="BI115" s="60"/>
      <c r="BJ115" s="60"/>
      <c r="BK115" s="60"/>
      <c r="BL115" s="60"/>
      <c r="BM115" s="60"/>
      <c r="BN115" s="60"/>
      <c r="BO115" s="60"/>
      <c r="BP115" s="60"/>
      <c r="BQ115" s="60"/>
      <c r="BR115" s="60"/>
      <c r="BS115" s="60"/>
      <c r="BT115" s="60"/>
      <c r="BU115" s="60"/>
      <c r="BV115" s="60"/>
      <c r="BW115" s="60"/>
      <c r="BX115" s="60"/>
      <c r="BY115" s="60"/>
      <c r="BZ115" s="60"/>
      <c r="CA115" s="70"/>
      <c r="CB115" s="70"/>
      <c r="CC115" s="80"/>
      <c r="CD115" s="81"/>
      <c r="CE115" s="70"/>
      <c r="CF115" s="70"/>
      <c r="CG115" s="70"/>
      <c r="CH115" s="70"/>
      <c r="CI115" s="70"/>
      <c r="CJ115" s="70"/>
      <c r="CK115" s="70"/>
      <c r="CL115" s="70"/>
      <c r="CM115" s="70"/>
      <c r="CN115" s="70"/>
      <c r="CO115" s="70"/>
      <c r="CP115" s="70"/>
      <c r="CQ115" s="70"/>
      <c r="CR115" s="70"/>
      <c r="CS115" s="70"/>
      <c r="CT115" s="70"/>
    </row>
    <row r="116" spans="1:98" x14ac:dyDescent="0.25">
      <c r="A116" s="344"/>
      <c r="B116" s="62"/>
      <c r="C116" s="63" t="s">
        <v>57</v>
      </c>
      <c r="D116" s="64" t="s">
        <v>30</v>
      </c>
      <c r="E116" s="56"/>
      <c r="F116" s="60">
        <v>0</v>
      </c>
      <c r="G116" s="60">
        <v>1</v>
      </c>
      <c r="H116" s="60">
        <v>0</v>
      </c>
      <c r="I116" s="60">
        <v>1</v>
      </c>
      <c r="J116" s="60">
        <v>1</v>
      </c>
      <c r="K116" s="60">
        <v>0</v>
      </c>
      <c r="L116" s="60">
        <v>0</v>
      </c>
      <c r="M116" s="58"/>
      <c r="N116" s="60">
        <v>1</v>
      </c>
      <c r="O116" s="60">
        <v>1</v>
      </c>
      <c r="P116" s="60">
        <v>1</v>
      </c>
      <c r="Q116" s="60">
        <v>1</v>
      </c>
      <c r="R116" s="60">
        <v>1</v>
      </c>
      <c r="S116" s="60">
        <v>1</v>
      </c>
      <c r="T116" s="60">
        <v>1</v>
      </c>
      <c r="U116" s="60">
        <v>1</v>
      </c>
      <c r="V116" s="60">
        <v>1</v>
      </c>
      <c r="W116" s="60">
        <v>1</v>
      </c>
      <c r="X116" s="60">
        <v>1</v>
      </c>
      <c r="Y116" s="58"/>
      <c r="Z116" s="60">
        <v>0</v>
      </c>
      <c r="AA116" s="60">
        <v>0</v>
      </c>
      <c r="AB116" s="60">
        <v>0</v>
      </c>
      <c r="AC116" s="60">
        <v>0</v>
      </c>
      <c r="AD116" s="60">
        <v>0</v>
      </c>
      <c r="AE116" s="60">
        <v>0</v>
      </c>
      <c r="AF116" s="60">
        <v>0</v>
      </c>
      <c r="AG116" s="60">
        <v>0</v>
      </c>
      <c r="AH116" s="60">
        <v>0</v>
      </c>
      <c r="AI116" s="60">
        <v>0</v>
      </c>
      <c r="AJ116" s="60">
        <v>0</v>
      </c>
      <c r="AK116" s="58"/>
      <c r="AL116" s="60">
        <v>0</v>
      </c>
      <c r="AM116" s="60">
        <v>0</v>
      </c>
      <c r="AN116" s="60">
        <v>0</v>
      </c>
      <c r="AO116" s="60">
        <v>0</v>
      </c>
      <c r="AP116" s="60">
        <v>0</v>
      </c>
      <c r="AQ116" s="60">
        <v>0</v>
      </c>
      <c r="AR116" s="60">
        <v>0</v>
      </c>
      <c r="AS116" s="60">
        <v>0</v>
      </c>
      <c r="AT116" s="60">
        <v>0</v>
      </c>
      <c r="AU116" s="60">
        <v>0</v>
      </c>
      <c r="AV116" s="60">
        <v>0</v>
      </c>
      <c r="AW116" s="85"/>
      <c r="AX116" s="70"/>
      <c r="AY116" s="70"/>
      <c r="AZ116" s="81"/>
      <c r="BA116" s="60"/>
      <c r="BB116" s="60"/>
      <c r="BC116" s="60"/>
      <c r="BD116" s="60"/>
      <c r="BE116" s="60"/>
      <c r="BF116" s="60"/>
      <c r="BG116" s="60"/>
      <c r="BH116" s="60"/>
      <c r="BI116" s="60"/>
      <c r="BJ116" s="60"/>
      <c r="BK116" s="60"/>
      <c r="BL116" s="60"/>
      <c r="BM116" s="60"/>
      <c r="BN116" s="60"/>
      <c r="BO116" s="60"/>
      <c r="BP116" s="60"/>
      <c r="BQ116" s="60"/>
      <c r="BR116" s="60"/>
      <c r="BS116" s="60"/>
      <c r="BT116" s="60"/>
      <c r="BU116" s="60"/>
      <c r="BV116" s="60"/>
      <c r="BW116" s="60"/>
      <c r="BX116" s="60"/>
      <c r="BY116" s="60"/>
      <c r="BZ116" s="60"/>
      <c r="CA116" s="70"/>
      <c r="CB116" s="70"/>
      <c r="CC116" s="80"/>
      <c r="CD116" s="81"/>
      <c r="CE116" s="70"/>
      <c r="CF116" s="70"/>
      <c r="CG116" s="70"/>
      <c r="CH116" s="70"/>
      <c r="CI116" s="70"/>
      <c r="CJ116" s="70"/>
      <c r="CK116" s="70"/>
      <c r="CL116" s="70"/>
      <c r="CM116" s="70"/>
      <c r="CN116" s="70"/>
      <c r="CO116" s="70"/>
      <c r="CP116" s="70"/>
      <c r="CQ116" s="70"/>
      <c r="CR116" s="70"/>
      <c r="CS116" s="70"/>
      <c r="CT116" s="70"/>
    </row>
    <row r="117" spans="1:98" x14ac:dyDescent="0.25">
      <c r="A117" s="344"/>
      <c r="B117" s="62"/>
      <c r="C117" s="63" t="s">
        <v>58</v>
      </c>
      <c r="D117" s="64" t="s">
        <v>30</v>
      </c>
      <c r="E117" s="56"/>
      <c r="F117" s="60">
        <v>0</v>
      </c>
      <c r="G117" s="60">
        <v>9</v>
      </c>
      <c r="H117" s="60">
        <v>0</v>
      </c>
      <c r="I117" s="60">
        <v>9</v>
      </c>
      <c r="J117" s="60">
        <v>1</v>
      </c>
      <c r="K117" s="60">
        <v>3</v>
      </c>
      <c r="L117" s="60">
        <v>9</v>
      </c>
      <c r="M117" s="58"/>
      <c r="N117" s="60">
        <v>18</v>
      </c>
      <c r="O117" s="60">
        <v>18</v>
      </c>
      <c r="P117" s="60">
        <v>16</v>
      </c>
      <c r="Q117" s="60">
        <v>15</v>
      </c>
      <c r="R117" s="60">
        <v>13</v>
      </c>
      <c r="S117" s="60">
        <v>13</v>
      </c>
      <c r="T117" s="60">
        <v>12</v>
      </c>
      <c r="U117" s="60">
        <v>9</v>
      </c>
      <c r="V117" s="60">
        <v>9</v>
      </c>
      <c r="W117" s="60">
        <v>8</v>
      </c>
      <c r="X117" s="60">
        <v>8</v>
      </c>
      <c r="Y117" s="58"/>
      <c r="Z117" s="60">
        <v>0</v>
      </c>
      <c r="AA117" s="60">
        <v>0</v>
      </c>
      <c r="AB117" s="60">
        <v>0</v>
      </c>
      <c r="AC117" s="60">
        <v>0</v>
      </c>
      <c r="AD117" s="60">
        <v>0</v>
      </c>
      <c r="AE117" s="60">
        <v>0</v>
      </c>
      <c r="AF117" s="60">
        <v>0</v>
      </c>
      <c r="AG117" s="60">
        <v>0</v>
      </c>
      <c r="AH117" s="60">
        <v>0</v>
      </c>
      <c r="AI117" s="60">
        <v>0</v>
      </c>
      <c r="AJ117" s="60">
        <v>0</v>
      </c>
      <c r="AK117" s="58"/>
      <c r="AL117" s="60">
        <v>0</v>
      </c>
      <c r="AM117" s="60">
        <v>2</v>
      </c>
      <c r="AN117" s="60">
        <v>1</v>
      </c>
      <c r="AO117" s="60">
        <v>2</v>
      </c>
      <c r="AP117" s="60">
        <v>0</v>
      </c>
      <c r="AQ117" s="60">
        <v>1</v>
      </c>
      <c r="AR117" s="60">
        <v>3</v>
      </c>
      <c r="AS117" s="60">
        <v>0</v>
      </c>
      <c r="AT117" s="60">
        <v>1</v>
      </c>
      <c r="AU117" s="60">
        <v>0</v>
      </c>
      <c r="AV117" s="60">
        <v>0</v>
      </c>
      <c r="AW117" s="85"/>
      <c r="AX117" s="70"/>
      <c r="AY117" s="70"/>
      <c r="AZ117" s="81"/>
      <c r="BA117" s="60"/>
      <c r="BB117" s="60"/>
      <c r="BC117" s="60"/>
      <c r="BD117" s="60"/>
      <c r="BE117" s="60"/>
      <c r="BF117" s="60"/>
      <c r="BG117" s="60"/>
      <c r="BH117" s="60"/>
      <c r="BI117" s="60"/>
      <c r="BJ117" s="60"/>
      <c r="BK117" s="60"/>
      <c r="BL117" s="60"/>
      <c r="BM117" s="60"/>
      <c r="BN117" s="60"/>
      <c r="BO117" s="60"/>
      <c r="BP117" s="60"/>
      <c r="BQ117" s="60"/>
      <c r="BR117" s="60"/>
      <c r="BS117" s="60"/>
      <c r="BT117" s="60"/>
      <c r="BU117" s="60"/>
      <c r="BV117" s="60"/>
      <c r="BW117" s="60"/>
      <c r="BX117" s="60"/>
      <c r="BY117" s="60"/>
      <c r="BZ117" s="60"/>
      <c r="CA117" s="70"/>
      <c r="CB117" s="70"/>
      <c r="CC117" s="80"/>
      <c r="CD117" s="81"/>
      <c r="CE117" s="70"/>
      <c r="CF117" s="70"/>
      <c r="CG117" s="70"/>
      <c r="CH117" s="70"/>
      <c r="CI117" s="70"/>
      <c r="CJ117" s="70"/>
      <c r="CK117" s="70"/>
      <c r="CL117" s="70"/>
      <c r="CM117" s="70"/>
      <c r="CN117" s="70"/>
      <c r="CO117" s="70"/>
      <c r="CP117" s="70"/>
      <c r="CQ117" s="70"/>
      <c r="CR117" s="70"/>
      <c r="CS117" s="70"/>
      <c r="CT117" s="70"/>
    </row>
    <row r="118" spans="1:98" x14ac:dyDescent="0.25">
      <c r="A118" s="344"/>
      <c r="B118" s="62" t="s">
        <v>36</v>
      </c>
      <c r="C118" s="63"/>
      <c r="D118" s="64"/>
      <c r="E118" s="56"/>
      <c r="F118" s="60"/>
      <c r="G118" s="60"/>
      <c r="H118" s="60"/>
      <c r="I118" s="60"/>
      <c r="J118" s="60"/>
      <c r="K118" s="60"/>
      <c r="L118" s="60"/>
      <c r="M118" s="58"/>
      <c r="N118" s="60"/>
      <c r="O118" s="60"/>
      <c r="P118" s="60"/>
      <c r="Q118" s="60"/>
      <c r="R118" s="60"/>
      <c r="S118" s="60"/>
      <c r="T118" s="60"/>
      <c r="U118" s="60"/>
      <c r="V118" s="60"/>
      <c r="W118" s="60"/>
      <c r="X118" s="60"/>
      <c r="Y118" s="58"/>
      <c r="Z118" s="60"/>
      <c r="AA118" s="60"/>
      <c r="AB118" s="60"/>
      <c r="AC118" s="60"/>
      <c r="AD118" s="60"/>
      <c r="AE118" s="60"/>
      <c r="AF118" s="60"/>
      <c r="AG118" s="60"/>
      <c r="AH118" s="60"/>
      <c r="AI118" s="60"/>
      <c r="AJ118" s="60"/>
      <c r="AK118" s="58"/>
      <c r="AL118" s="60"/>
      <c r="AM118" s="60"/>
      <c r="AN118" s="60"/>
      <c r="AO118" s="60"/>
      <c r="AP118" s="60"/>
      <c r="AQ118" s="60"/>
      <c r="AR118" s="60"/>
      <c r="AS118" s="60"/>
      <c r="AT118" s="60"/>
      <c r="AU118" s="60"/>
      <c r="AV118" s="60"/>
      <c r="AW118" s="85"/>
      <c r="AX118" s="70"/>
      <c r="AY118" s="70"/>
      <c r="AZ118" s="81"/>
      <c r="BA118" s="60"/>
      <c r="BB118" s="60"/>
      <c r="BC118" s="60"/>
      <c r="BD118" s="60"/>
      <c r="BE118" s="60"/>
      <c r="BF118" s="60"/>
      <c r="BG118" s="60"/>
      <c r="BH118" s="60"/>
      <c r="BI118" s="60"/>
      <c r="BJ118" s="60"/>
      <c r="BK118" s="60"/>
      <c r="BL118" s="60"/>
      <c r="BM118" s="60"/>
      <c r="BN118" s="60"/>
      <c r="BO118" s="60"/>
      <c r="BP118" s="60"/>
      <c r="BQ118" s="60"/>
      <c r="BR118" s="60"/>
      <c r="BS118" s="60"/>
      <c r="BT118" s="60"/>
      <c r="BU118" s="60"/>
      <c r="BV118" s="60"/>
      <c r="BW118" s="60"/>
      <c r="BX118" s="60"/>
      <c r="BY118" s="60"/>
      <c r="BZ118" s="60"/>
      <c r="CA118" s="70"/>
      <c r="CB118" s="70"/>
      <c r="CC118" s="80"/>
      <c r="CD118" s="81"/>
      <c r="CE118" s="70"/>
      <c r="CF118" s="70"/>
      <c r="CG118" s="70"/>
      <c r="CH118" s="70"/>
      <c r="CI118" s="70"/>
      <c r="CJ118" s="70"/>
      <c r="CK118" s="70"/>
      <c r="CL118" s="70"/>
      <c r="CM118" s="70"/>
      <c r="CN118" s="70"/>
      <c r="CO118" s="70"/>
      <c r="CP118" s="70"/>
      <c r="CQ118" s="70"/>
      <c r="CR118" s="70"/>
      <c r="CS118" s="70"/>
      <c r="CT118" s="70"/>
    </row>
    <row r="119" spans="1:98" x14ac:dyDescent="0.25">
      <c r="A119" s="344"/>
      <c r="B119" s="62"/>
      <c r="C119" s="63" t="s">
        <v>59</v>
      </c>
      <c r="D119" s="64" t="s">
        <v>30</v>
      </c>
      <c r="E119" s="56"/>
      <c r="F119" s="60">
        <v>0</v>
      </c>
      <c r="G119" s="60">
        <v>0</v>
      </c>
      <c r="H119" s="60">
        <v>0</v>
      </c>
      <c r="I119" s="60">
        <v>0</v>
      </c>
      <c r="J119" s="60">
        <v>0</v>
      </c>
      <c r="K119" s="60">
        <v>0</v>
      </c>
      <c r="L119" s="60">
        <v>0</v>
      </c>
      <c r="M119" s="58"/>
      <c r="N119" s="100"/>
      <c r="O119" s="100"/>
      <c r="P119" s="100"/>
      <c r="Q119" s="100"/>
      <c r="R119" s="100"/>
      <c r="S119" s="100"/>
      <c r="T119" s="60">
        <v>0</v>
      </c>
      <c r="U119" s="60">
        <v>0</v>
      </c>
      <c r="V119" s="60">
        <v>0</v>
      </c>
      <c r="W119" s="60">
        <v>0</v>
      </c>
      <c r="X119" s="60">
        <v>0</v>
      </c>
      <c r="Y119" s="58"/>
      <c r="Z119" s="100"/>
      <c r="AA119" s="100"/>
      <c r="AB119" s="100"/>
      <c r="AC119" s="100"/>
      <c r="AD119" s="100"/>
      <c r="AE119" s="100"/>
      <c r="AF119" s="60">
        <v>0</v>
      </c>
      <c r="AG119" s="60">
        <v>0</v>
      </c>
      <c r="AH119" s="60">
        <v>0</v>
      </c>
      <c r="AI119" s="60">
        <v>0</v>
      </c>
      <c r="AJ119" s="60">
        <v>0</v>
      </c>
      <c r="AK119" s="58"/>
      <c r="AL119" s="100"/>
      <c r="AM119" s="100"/>
      <c r="AN119" s="100"/>
      <c r="AO119" s="100"/>
      <c r="AP119" s="100"/>
      <c r="AQ119" s="100"/>
      <c r="AR119" s="60">
        <v>0</v>
      </c>
      <c r="AS119" s="60">
        <v>0</v>
      </c>
      <c r="AT119" s="60">
        <v>0</v>
      </c>
      <c r="AU119" s="60">
        <v>0</v>
      </c>
      <c r="AV119" s="60">
        <v>0</v>
      </c>
      <c r="AW119" s="85"/>
      <c r="AX119" s="70"/>
      <c r="AY119" s="70"/>
      <c r="AZ119" s="81"/>
      <c r="BA119" s="60"/>
      <c r="BB119" s="60"/>
      <c r="BC119" s="60"/>
      <c r="BD119" s="60"/>
      <c r="BE119" s="60"/>
      <c r="BF119" s="60"/>
      <c r="BG119" s="60"/>
      <c r="BH119" s="60"/>
      <c r="BI119" s="60"/>
      <c r="BJ119" s="60"/>
      <c r="BK119" s="60"/>
      <c r="BL119" s="60"/>
      <c r="BM119" s="60"/>
      <c r="BN119" s="60"/>
      <c r="BO119" s="60"/>
      <c r="BP119" s="60"/>
      <c r="BQ119" s="60"/>
      <c r="BR119" s="60"/>
      <c r="BS119" s="60"/>
      <c r="BT119" s="60"/>
      <c r="BU119" s="60"/>
      <c r="BV119" s="60"/>
      <c r="BW119" s="60"/>
      <c r="BX119" s="60"/>
      <c r="BY119" s="60"/>
      <c r="BZ119" s="60"/>
      <c r="CA119" s="70"/>
      <c r="CB119" s="70"/>
      <c r="CC119" s="80"/>
      <c r="CD119" s="81"/>
      <c r="CE119" s="70"/>
      <c r="CF119" s="70"/>
      <c r="CG119" s="70"/>
      <c r="CH119" s="70"/>
      <c r="CI119" s="70"/>
      <c r="CJ119" s="70"/>
      <c r="CK119" s="70"/>
      <c r="CL119" s="70"/>
      <c r="CM119" s="70"/>
      <c r="CN119" s="70"/>
      <c r="CO119" s="70"/>
      <c r="CP119" s="70"/>
      <c r="CQ119" s="70"/>
      <c r="CR119" s="70"/>
      <c r="CS119" s="70"/>
      <c r="CT119" s="70"/>
    </row>
    <row r="120" spans="1:98" x14ac:dyDescent="0.25">
      <c r="A120" s="344"/>
      <c r="B120" s="62"/>
      <c r="C120" s="63" t="s">
        <v>60</v>
      </c>
      <c r="D120" s="64" t="s">
        <v>30</v>
      </c>
      <c r="E120" s="56"/>
      <c r="F120" s="60">
        <v>0</v>
      </c>
      <c r="G120" s="60">
        <v>5</v>
      </c>
      <c r="H120" s="60">
        <v>5</v>
      </c>
      <c r="I120" s="60">
        <v>0</v>
      </c>
      <c r="J120" s="60">
        <v>0</v>
      </c>
      <c r="K120" s="60">
        <v>0</v>
      </c>
      <c r="L120" s="60">
        <v>0</v>
      </c>
      <c r="M120" s="58"/>
      <c r="N120" s="100"/>
      <c r="O120" s="100"/>
      <c r="P120" s="100"/>
      <c r="Q120" s="100"/>
      <c r="R120" s="100"/>
      <c r="S120" s="100"/>
      <c r="T120" s="60">
        <v>4</v>
      </c>
      <c r="U120" s="60">
        <v>5</v>
      </c>
      <c r="V120" s="60">
        <v>5</v>
      </c>
      <c r="W120" s="60">
        <v>5</v>
      </c>
      <c r="X120" s="60">
        <v>5</v>
      </c>
      <c r="Y120" s="58"/>
      <c r="Z120" s="100"/>
      <c r="AA120" s="100"/>
      <c r="AB120" s="100"/>
      <c r="AC120" s="100"/>
      <c r="AD120" s="100"/>
      <c r="AE120" s="100"/>
      <c r="AF120" s="60">
        <v>1</v>
      </c>
      <c r="AG120" s="60">
        <v>0</v>
      </c>
      <c r="AH120" s="60">
        <v>0</v>
      </c>
      <c r="AI120" s="60">
        <v>0</v>
      </c>
      <c r="AJ120" s="60">
        <v>0</v>
      </c>
      <c r="AK120" s="58"/>
      <c r="AL120" s="100"/>
      <c r="AM120" s="100"/>
      <c r="AN120" s="100"/>
      <c r="AO120" s="100"/>
      <c r="AP120" s="100"/>
      <c r="AQ120" s="100"/>
      <c r="AR120" s="60">
        <v>0</v>
      </c>
      <c r="AS120" s="60">
        <v>0</v>
      </c>
      <c r="AT120" s="60">
        <v>0</v>
      </c>
      <c r="AU120" s="60">
        <v>0</v>
      </c>
      <c r="AV120" s="60">
        <v>0</v>
      </c>
      <c r="AW120" s="85"/>
      <c r="AX120" s="70"/>
      <c r="AY120" s="70"/>
      <c r="AZ120" s="81"/>
      <c r="BA120" s="60"/>
      <c r="BB120" s="60"/>
      <c r="BC120" s="60"/>
      <c r="BD120" s="60"/>
      <c r="BE120" s="60"/>
      <c r="BF120" s="60"/>
      <c r="BG120" s="60"/>
      <c r="BH120" s="60"/>
      <c r="BI120" s="60"/>
      <c r="BJ120" s="60"/>
      <c r="BK120" s="60"/>
      <c r="BL120" s="60"/>
      <c r="BM120" s="60"/>
      <c r="BN120" s="60"/>
      <c r="BO120" s="60"/>
      <c r="BP120" s="60"/>
      <c r="BQ120" s="60"/>
      <c r="BR120" s="60"/>
      <c r="BS120" s="60"/>
      <c r="BT120" s="60"/>
      <c r="BU120" s="60"/>
      <c r="BV120" s="60"/>
      <c r="BW120" s="60"/>
      <c r="BX120" s="60"/>
      <c r="BY120" s="60"/>
      <c r="BZ120" s="60"/>
      <c r="CA120" s="70"/>
      <c r="CB120" s="70"/>
      <c r="CC120" s="80"/>
      <c r="CD120" s="81"/>
      <c r="CE120" s="70"/>
      <c r="CF120" s="70"/>
      <c r="CG120" s="70"/>
      <c r="CH120" s="70"/>
      <c r="CI120" s="70"/>
      <c r="CJ120" s="70"/>
      <c r="CK120" s="70"/>
      <c r="CL120" s="70"/>
      <c r="CM120" s="70"/>
      <c r="CN120" s="70"/>
      <c r="CO120" s="70"/>
      <c r="CP120" s="70"/>
      <c r="CQ120" s="70"/>
      <c r="CR120" s="70"/>
      <c r="CS120" s="70"/>
      <c r="CT120" s="70"/>
    </row>
    <row r="121" spans="1:98" x14ac:dyDescent="0.25">
      <c r="A121" s="344"/>
      <c r="B121" s="62"/>
      <c r="C121" s="63" t="s">
        <v>61</v>
      </c>
      <c r="D121" s="64" t="s">
        <v>30</v>
      </c>
      <c r="E121" s="56"/>
      <c r="F121" s="60">
        <v>0</v>
      </c>
      <c r="G121" s="60">
        <v>2</v>
      </c>
      <c r="H121" s="60">
        <v>2</v>
      </c>
      <c r="I121" s="60">
        <v>0</v>
      </c>
      <c r="J121" s="60">
        <v>0</v>
      </c>
      <c r="K121" s="60">
        <v>0</v>
      </c>
      <c r="L121" s="60">
        <v>0</v>
      </c>
      <c r="M121" s="58"/>
      <c r="N121" s="100"/>
      <c r="O121" s="100"/>
      <c r="P121" s="100"/>
      <c r="Q121" s="100"/>
      <c r="R121" s="100"/>
      <c r="S121" s="100"/>
      <c r="T121" s="60">
        <v>2</v>
      </c>
      <c r="U121" s="60">
        <v>2</v>
      </c>
      <c r="V121" s="60">
        <v>2</v>
      </c>
      <c r="W121" s="60">
        <v>2</v>
      </c>
      <c r="X121" s="60">
        <v>2</v>
      </c>
      <c r="Y121" s="58"/>
      <c r="Z121" s="100"/>
      <c r="AA121" s="100"/>
      <c r="AB121" s="100"/>
      <c r="AC121" s="100"/>
      <c r="AD121" s="100"/>
      <c r="AE121" s="100"/>
      <c r="AF121" s="60">
        <v>0</v>
      </c>
      <c r="AG121" s="60">
        <v>0</v>
      </c>
      <c r="AH121" s="60">
        <v>0</v>
      </c>
      <c r="AI121" s="60">
        <v>0</v>
      </c>
      <c r="AJ121" s="60">
        <v>0</v>
      </c>
      <c r="AK121" s="58"/>
      <c r="AL121" s="100"/>
      <c r="AM121" s="100"/>
      <c r="AN121" s="100"/>
      <c r="AO121" s="100"/>
      <c r="AP121" s="100"/>
      <c r="AQ121" s="100"/>
      <c r="AR121" s="60">
        <v>0</v>
      </c>
      <c r="AS121" s="60">
        <v>0</v>
      </c>
      <c r="AT121" s="60">
        <v>0</v>
      </c>
      <c r="AU121" s="60">
        <v>0</v>
      </c>
      <c r="AV121" s="60">
        <v>0</v>
      </c>
      <c r="AW121" s="85"/>
      <c r="AX121" s="70"/>
      <c r="AY121" s="70"/>
      <c r="AZ121" s="81"/>
      <c r="BA121" s="60"/>
      <c r="BB121" s="60"/>
      <c r="BC121" s="60"/>
      <c r="BD121" s="60"/>
      <c r="BE121" s="60"/>
      <c r="BF121" s="60"/>
      <c r="BG121" s="60"/>
      <c r="BH121" s="60"/>
      <c r="BI121" s="60"/>
      <c r="BJ121" s="60"/>
      <c r="BK121" s="60"/>
      <c r="BL121" s="60"/>
      <c r="BM121" s="60"/>
      <c r="BN121" s="60"/>
      <c r="BO121" s="60"/>
      <c r="BP121" s="60"/>
      <c r="BQ121" s="60"/>
      <c r="BR121" s="60"/>
      <c r="BS121" s="60"/>
      <c r="BT121" s="60"/>
      <c r="BU121" s="60"/>
      <c r="BV121" s="60"/>
      <c r="BW121" s="60"/>
      <c r="BX121" s="60"/>
      <c r="BY121" s="60"/>
      <c r="BZ121" s="60"/>
      <c r="CA121" s="70"/>
      <c r="CB121" s="70"/>
      <c r="CC121" s="80"/>
      <c r="CD121" s="81"/>
      <c r="CE121" s="70"/>
      <c r="CF121" s="70"/>
      <c r="CG121" s="70"/>
      <c r="CH121" s="70"/>
      <c r="CI121" s="70"/>
      <c r="CJ121" s="70"/>
      <c r="CK121" s="70"/>
      <c r="CL121" s="70"/>
      <c r="CM121" s="70"/>
      <c r="CN121" s="70"/>
      <c r="CO121" s="70"/>
      <c r="CP121" s="70"/>
      <c r="CQ121" s="70"/>
      <c r="CR121" s="70"/>
      <c r="CS121" s="70"/>
      <c r="CT121" s="70"/>
    </row>
    <row r="122" spans="1:98" x14ac:dyDescent="0.25">
      <c r="A122" s="344"/>
      <c r="B122" s="62"/>
      <c r="C122" s="63" t="s">
        <v>62</v>
      </c>
      <c r="D122" s="64" t="s">
        <v>30</v>
      </c>
      <c r="E122" s="56"/>
      <c r="F122" s="60">
        <v>0</v>
      </c>
      <c r="G122" s="60">
        <v>2</v>
      </c>
      <c r="H122" s="60">
        <v>2</v>
      </c>
      <c r="I122" s="60">
        <v>0</v>
      </c>
      <c r="J122" s="60">
        <v>0</v>
      </c>
      <c r="K122" s="60">
        <v>0</v>
      </c>
      <c r="L122" s="60">
        <v>0</v>
      </c>
      <c r="M122" s="58"/>
      <c r="N122" s="100"/>
      <c r="O122" s="100"/>
      <c r="P122" s="100"/>
      <c r="Q122" s="100"/>
      <c r="R122" s="100"/>
      <c r="S122" s="100"/>
      <c r="T122" s="60">
        <v>2</v>
      </c>
      <c r="U122" s="60">
        <v>2</v>
      </c>
      <c r="V122" s="60">
        <v>2</v>
      </c>
      <c r="W122" s="60">
        <v>2</v>
      </c>
      <c r="X122" s="60">
        <v>2</v>
      </c>
      <c r="Y122" s="58"/>
      <c r="Z122" s="100"/>
      <c r="AA122" s="100"/>
      <c r="AB122" s="100"/>
      <c r="AC122" s="100"/>
      <c r="AD122" s="100"/>
      <c r="AE122" s="100"/>
      <c r="AF122" s="60">
        <v>0</v>
      </c>
      <c r="AG122" s="60">
        <v>0</v>
      </c>
      <c r="AH122" s="60">
        <v>0</v>
      </c>
      <c r="AI122" s="60">
        <v>0</v>
      </c>
      <c r="AJ122" s="60">
        <v>0</v>
      </c>
      <c r="AK122" s="58"/>
      <c r="AL122" s="100"/>
      <c r="AM122" s="100"/>
      <c r="AN122" s="100"/>
      <c r="AO122" s="100"/>
      <c r="AP122" s="100"/>
      <c r="AQ122" s="100"/>
      <c r="AR122" s="60">
        <v>0</v>
      </c>
      <c r="AS122" s="60">
        <v>0</v>
      </c>
      <c r="AT122" s="60">
        <v>0</v>
      </c>
      <c r="AU122" s="60">
        <v>0</v>
      </c>
      <c r="AV122" s="60">
        <v>0</v>
      </c>
      <c r="AW122" s="85"/>
      <c r="AX122" s="70"/>
      <c r="AY122" s="70"/>
      <c r="AZ122" s="81"/>
      <c r="BA122" s="60"/>
      <c r="BB122" s="60"/>
      <c r="BC122" s="60"/>
      <c r="BD122" s="60"/>
      <c r="BE122" s="60"/>
      <c r="BF122" s="60"/>
      <c r="BG122" s="60"/>
      <c r="BH122" s="60"/>
      <c r="BI122" s="60"/>
      <c r="BJ122" s="60"/>
      <c r="BK122" s="60"/>
      <c r="BL122" s="60"/>
      <c r="BM122" s="60"/>
      <c r="BN122" s="60"/>
      <c r="BO122" s="60"/>
      <c r="BP122" s="60"/>
      <c r="BQ122" s="60"/>
      <c r="BR122" s="60"/>
      <c r="BS122" s="60"/>
      <c r="BT122" s="60"/>
      <c r="BU122" s="60"/>
      <c r="BV122" s="60"/>
      <c r="BW122" s="60"/>
      <c r="BX122" s="60"/>
      <c r="BY122" s="60"/>
      <c r="BZ122" s="60"/>
      <c r="CA122" s="70"/>
      <c r="CB122" s="70"/>
      <c r="CC122" s="80"/>
      <c r="CD122" s="81"/>
      <c r="CE122" s="70"/>
      <c r="CF122" s="70"/>
      <c r="CG122" s="70"/>
      <c r="CH122" s="70"/>
      <c r="CI122" s="70"/>
      <c r="CJ122" s="70"/>
      <c r="CK122" s="70"/>
      <c r="CL122" s="70"/>
      <c r="CM122" s="70"/>
      <c r="CN122" s="70"/>
      <c r="CO122" s="70"/>
      <c r="CP122" s="70"/>
      <c r="CQ122" s="70"/>
      <c r="CR122" s="70"/>
      <c r="CS122" s="70"/>
      <c r="CT122" s="70"/>
    </row>
    <row r="123" spans="1:98" x14ac:dyDescent="0.25">
      <c r="A123" s="344"/>
      <c r="B123" s="62"/>
      <c r="C123" s="63" t="s">
        <v>63</v>
      </c>
      <c r="D123" s="64" t="s">
        <v>30</v>
      </c>
      <c r="E123" s="56"/>
      <c r="F123" s="60">
        <v>0</v>
      </c>
      <c r="G123" s="60">
        <v>1</v>
      </c>
      <c r="H123" s="60">
        <v>1</v>
      </c>
      <c r="I123" s="60">
        <v>0</v>
      </c>
      <c r="J123" s="60">
        <v>0</v>
      </c>
      <c r="K123" s="60">
        <v>0</v>
      </c>
      <c r="L123" s="60">
        <v>0</v>
      </c>
      <c r="M123" s="58"/>
      <c r="N123" s="100"/>
      <c r="O123" s="100"/>
      <c r="P123" s="100"/>
      <c r="Q123" s="100"/>
      <c r="R123" s="100"/>
      <c r="S123" s="100"/>
      <c r="T123" s="60">
        <v>1</v>
      </c>
      <c r="U123" s="60">
        <v>1</v>
      </c>
      <c r="V123" s="60">
        <v>1</v>
      </c>
      <c r="W123" s="60">
        <v>1</v>
      </c>
      <c r="X123" s="60">
        <v>1</v>
      </c>
      <c r="Y123" s="58"/>
      <c r="Z123" s="100"/>
      <c r="AA123" s="100"/>
      <c r="AB123" s="100"/>
      <c r="AC123" s="100"/>
      <c r="AD123" s="100"/>
      <c r="AE123" s="100"/>
      <c r="AF123" s="60">
        <v>0</v>
      </c>
      <c r="AG123" s="60">
        <v>0</v>
      </c>
      <c r="AH123" s="60">
        <v>0</v>
      </c>
      <c r="AI123" s="60">
        <v>0</v>
      </c>
      <c r="AJ123" s="60">
        <v>0</v>
      </c>
      <c r="AK123" s="58"/>
      <c r="AL123" s="100"/>
      <c r="AM123" s="100"/>
      <c r="AN123" s="100"/>
      <c r="AO123" s="100"/>
      <c r="AP123" s="100"/>
      <c r="AQ123" s="100"/>
      <c r="AR123" s="60">
        <v>0</v>
      </c>
      <c r="AS123" s="60">
        <v>0</v>
      </c>
      <c r="AT123" s="60">
        <v>0</v>
      </c>
      <c r="AU123" s="60">
        <v>0</v>
      </c>
      <c r="AV123" s="60">
        <v>0</v>
      </c>
      <c r="AW123" s="85"/>
      <c r="AX123" s="70"/>
      <c r="AY123" s="70"/>
      <c r="AZ123" s="81"/>
      <c r="BA123" s="60"/>
      <c r="BB123" s="60"/>
      <c r="BC123" s="60"/>
      <c r="BD123" s="60"/>
      <c r="BE123" s="60"/>
      <c r="BF123" s="60"/>
      <c r="BG123" s="60"/>
      <c r="BH123" s="60"/>
      <c r="BI123" s="60"/>
      <c r="BJ123" s="60"/>
      <c r="BK123" s="60"/>
      <c r="BL123" s="60"/>
      <c r="BM123" s="60"/>
      <c r="BN123" s="60"/>
      <c r="BO123" s="60"/>
      <c r="BP123" s="60"/>
      <c r="BQ123" s="60"/>
      <c r="BR123" s="60"/>
      <c r="BS123" s="60"/>
      <c r="BT123" s="60"/>
      <c r="BU123" s="60"/>
      <c r="BV123" s="60"/>
      <c r="BW123" s="60"/>
      <c r="BX123" s="60"/>
      <c r="BY123" s="60"/>
      <c r="BZ123" s="60"/>
      <c r="CA123" s="70"/>
      <c r="CB123" s="70"/>
      <c r="CC123" s="80"/>
      <c r="CD123" s="81"/>
      <c r="CE123" s="70"/>
      <c r="CF123" s="70"/>
      <c r="CG123" s="70"/>
      <c r="CH123" s="70"/>
      <c r="CI123" s="70"/>
      <c r="CJ123" s="70"/>
      <c r="CK123" s="70"/>
      <c r="CL123" s="70"/>
      <c r="CM123" s="70"/>
      <c r="CN123" s="70"/>
      <c r="CO123" s="70"/>
      <c r="CP123" s="70"/>
      <c r="CQ123" s="70"/>
      <c r="CR123" s="70"/>
      <c r="CS123" s="70"/>
      <c r="CT123" s="70"/>
    </row>
    <row r="124" spans="1:98" x14ac:dyDescent="0.25">
      <c r="A124" s="344"/>
      <c r="B124" s="62"/>
      <c r="C124" s="63" t="s">
        <v>64</v>
      </c>
      <c r="D124" s="64" t="s">
        <v>30</v>
      </c>
      <c r="E124" s="56"/>
      <c r="F124" s="60">
        <v>0</v>
      </c>
      <c r="G124" s="60">
        <v>6</v>
      </c>
      <c r="H124" s="60">
        <v>6</v>
      </c>
      <c r="I124" s="60">
        <v>0</v>
      </c>
      <c r="J124" s="60">
        <v>0</v>
      </c>
      <c r="K124" s="60">
        <v>0</v>
      </c>
      <c r="L124" s="60">
        <v>0</v>
      </c>
      <c r="M124" s="58"/>
      <c r="N124" s="100"/>
      <c r="O124" s="100"/>
      <c r="P124" s="100"/>
      <c r="Q124" s="100"/>
      <c r="R124" s="100"/>
      <c r="S124" s="100"/>
      <c r="T124" s="60">
        <v>6</v>
      </c>
      <c r="U124" s="60">
        <v>6</v>
      </c>
      <c r="V124" s="60">
        <v>6</v>
      </c>
      <c r="W124" s="60">
        <v>6</v>
      </c>
      <c r="X124" s="60">
        <v>6</v>
      </c>
      <c r="Y124" s="58"/>
      <c r="Z124" s="100"/>
      <c r="AA124" s="100"/>
      <c r="AB124" s="100"/>
      <c r="AC124" s="100"/>
      <c r="AD124" s="100"/>
      <c r="AE124" s="100"/>
      <c r="AF124" s="60">
        <v>0</v>
      </c>
      <c r="AG124" s="60">
        <v>0</v>
      </c>
      <c r="AH124" s="60">
        <v>0</v>
      </c>
      <c r="AI124" s="60">
        <v>0</v>
      </c>
      <c r="AJ124" s="60">
        <v>0</v>
      </c>
      <c r="AK124" s="58"/>
      <c r="AL124" s="100"/>
      <c r="AM124" s="100"/>
      <c r="AN124" s="100"/>
      <c r="AO124" s="100"/>
      <c r="AP124" s="100"/>
      <c r="AQ124" s="100"/>
      <c r="AR124" s="60">
        <v>0</v>
      </c>
      <c r="AS124" s="60">
        <v>0</v>
      </c>
      <c r="AT124" s="60">
        <v>0</v>
      </c>
      <c r="AU124" s="60">
        <v>0</v>
      </c>
      <c r="AV124" s="60">
        <v>0</v>
      </c>
      <c r="AW124" s="85"/>
      <c r="AX124" s="70"/>
      <c r="AY124" s="70"/>
      <c r="AZ124" s="81"/>
      <c r="BA124" s="60"/>
      <c r="BB124" s="60"/>
      <c r="BC124" s="60"/>
      <c r="BD124" s="60"/>
      <c r="BE124" s="60"/>
      <c r="BF124" s="60"/>
      <c r="BG124" s="60"/>
      <c r="BH124" s="60"/>
      <c r="BI124" s="60"/>
      <c r="BJ124" s="60"/>
      <c r="BK124" s="60"/>
      <c r="BL124" s="60"/>
      <c r="BM124" s="60"/>
      <c r="BN124" s="60"/>
      <c r="BO124" s="60"/>
      <c r="BP124" s="60"/>
      <c r="BQ124" s="60"/>
      <c r="BR124" s="60"/>
      <c r="BS124" s="60"/>
      <c r="BT124" s="60"/>
      <c r="BU124" s="60"/>
      <c r="BV124" s="60"/>
      <c r="BW124" s="60"/>
      <c r="BX124" s="60"/>
      <c r="BY124" s="60"/>
      <c r="BZ124" s="60"/>
      <c r="CA124" s="70"/>
      <c r="CB124" s="70"/>
      <c r="CC124" s="80"/>
      <c r="CD124" s="81"/>
      <c r="CE124" s="70"/>
      <c r="CF124" s="70"/>
      <c r="CG124" s="70"/>
      <c r="CH124" s="70"/>
      <c r="CI124" s="70"/>
      <c r="CJ124" s="70"/>
      <c r="CK124" s="70"/>
      <c r="CL124" s="70"/>
      <c r="CM124" s="70"/>
      <c r="CN124" s="70"/>
      <c r="CO124" s="70"/>
      <c r="CP124" s="70"/>
      <c r="CQ124" s="70"/>
      <c r="CR124" s="70"/>
      <c r="CS124" s="70"/>
      <c r="CT124" s="70"/>
    </row>
    <row r="125" spans="1:98" x14ac:dyDescent="0.25">
      <c r="A125" s="344"/>
      <c r="B125" s="62" t="s">
        <v>35</v>
      </c>
      <c r="C125" s="63"/>
      <c r="D125" s="64"/>
      <c r="E125" s="56"/>
      <c r="F125" s="60"/>
      <c r="G125" s="60"/>
      <c r="H125" s="60"/>
      <c r="I125" s="60"/>
      <c r="J125" s="60"/>
      <c r="K125" s="60"/>
      <c r="L125" s="60"/>
      <c r="M125" s="58"/>
      <c r="N125" s="60"/>
      <c r="O125" s="60"/>
      <c r="P125" s="60"/>
      <c r="Q125" s="60"/>
      <c r="R125" s="60"/>
      <c r="S125" s="60"/>
      <c r="T125" s="60"/>
      <c r="U125" s="60"/>
      <c r="V125" s="60"/>
      <c r="W125" s="60"/>
      <c r="X125" s="60"/>
      <c r="Y125" s="58"/>
      <c r="Z125" s="60"/>
      <c r="AA125" s="60"/>
      <c r="AB125" s="60"/>
      <c r="AC125" s="60"/>
      <c r="AD125" s="60"/>
      <c r="AE125" s="60"/>
      <c r="AF125" s="60"/>
      <c r="AG125" s="60"/>
      <c r="AH125" s="60"/>
      <c r="AI125" s="60"/>
      <c r="AJ125" s="60"/>
      <c r="AK125" s="58"/>
      <c r="AL125" s="60"/>
      <c r="AM125" s="60"/>
      <c r="AN125" s="60"/>
      <c r="AO125" s="60"/>
      <c r="AP125" s="60"/>
      <c r="AQ125" s="60"/>
      <c r="AR125" s="60"/>
      <c r="AS125" s="60"/>
      <c r="AT125" s="60"/>
      <c r="AU125" s="60"/>
      <c r="AV125" s="60"/>
      <c r="AW125" s="85"/>
      <c r="AX125" s="70"/>
      <c r="AY125" s="70"/>
      <c r="AZ125" s="81"/>
      <c r="BA125" s="60"/>
      <c r="BB125" s="60"/>
      <c r="BC125" s="60"/>
      <c r="BD125" s="60"/>
      <c r="BE125" s="60"/>
      <c r="BF125" s="60"/>
      <c r="BG125" s="60"/>
      <c r="BH125" s="60"/>
      <c r="BI125" s="60"/>
      <c r="BJ125" s="60"/>
      <c r="BK125" s="60"/>
      <c r="BL125" s="60"/>
      <c r="BM125" s="60"/>
      <c r="BN125" s="60"/>
      <c r="BO125" s="60"/>
      <c r="BP125" s="60"/>
      <c r="BQ125" s="60"/>
      <c r="BR125" s="60"/>
      <c r="BS125" s="60"/>
      <c r="BT125" s="60"/>
      <c r="BU125" s="60"/>
      <c r="BV125" s="60"/>
      <c r="BW125" s="60"/>
      <c r="BX125" s="60"/>
      <c r="BY125" s="60"/>
      <c r="BZ125" s="60"/>
      <c r="CA125" s="70"/>
      <c r="CB125" s="70"/>
      <c r="CC125" s="80"/>
      <c r="CD125" s="81"/>
      <c r="CE125" s="70"/>
      <c r="CF125" s="70"/>
      <c r="CG125" s="70"/>
      <c r="CH125" s="70"/>
      <c r="CI125" s="70"/>
      <c r="CJ125" s="70"/>
      <c r="CK125" s="70"/>
      <c r="CL125" s="70"/>
      <c r="CM125" s="70"/>
      <c r="CN125" s="70"/>
      <c r="CO125" s="70"/>
      <c r="CP125" s="70"/>
      <c r="CQ125" s="70"/>
      <c r="CR125" s="70"/>
      <c r="CS125" s="70"/>
      <c r="CT125" s="70"/>
    </row>
    <row r="126" spans="1:98" ht="15.75" thickBot="1" x14ac:dyDescent="0.3">
      <c r="A126" s="344"/>
      <c r="B126" s="66"/>
      <c r="C126" s="67" t="s">
        <v>35</v>
      </c>
      <c r="D126" s="68" t="s">
        <v>30</v>
      </c>
      <c r="E126" s="56"/>
      <c r="F126" s="69">
        <v>3</v>
      </c>
      <c r="G126" s="69">
        <v>26</v>
      </c>
      <c r="H126" s="69">
        <v>15</v>
      </c>
      <c r="I126" s="69">
        <v>11</v>
      </c>
      <c r="J126" s="69">
        <v>0</v>
      </c>
      <c r="K126" s="69">
        <v>0</v>
      </c>
      <c r="L126" s="69">
        <v>0</v>
      </c>
      <c r="M126" s="58"/>
      <c r="N126" s="101"/>
      <c r="O126" s="101"/>
      <c r="P126" s="101"/>
      <c r="Q126" s="101"/>
      <c r="R126" s="101"/>
      <c r="S126" s="101"/>
      <c r="T126" s="69">
        <v>23</v>
      </c>
      <c r="U126" s="69">
        <v>25</v>
      </c>
      <c r="V126" s="69">
        <v>26</v>
      </c>
      <c r="W126" s="69">
        <v>29</v>
      </c>
      <c r="X126" s="69">
        <v>29</v>
      </c>
      <c r="Y126" s="58"/>
      <c r="Z126" s="101"/>
      <c r="AA126" s="101"/>
      <c r="AB126" s="101"/>
      <c r="AC126" s="101"/>
      <c r="AD126" s="101"/>
      <c r="AE126" s="101"/>
      <c r="AF126" s="69">
        <v>2</v>
      </c>
      <c r="AG126" s="69">
        <v>1</v>
      </c>
      <c r="AH126" s="69">
        <v>3</v>
      </c>
      <c r="AI126" s="69">
        <v>0</v>
      </c>
      <c r="AJ126" s="69">
        <v>0</v>
      </c>
      <c r="AK126" s="58"/>
      <c r="AL126" s="101"/>
      <c r="AM126" s="101"/>
      <c r="AN126" s="101"/>
      <c r="AO126" s="101"/>
      <c r="AP126" s="101"/>
      <c r="AQ126" s="101"/>
      <c r="AR126" s="69">
        <v>0</v>
      </c>
      <c r="AS126" s="69">
        <v>0</v>
      </c>
      <c r="AT126" s="69">
        <v>0</v>
      </c>
      <c r="AU126" s="69">
        <v>0</v>
      </c>
      <c r="AV126" s="69">
        <v>0</v>
      </c>
      <c r="AW126" s="85"/>
      <c r="AX126" s="70"/>
      <c r="AY126" s="70"/>
      <c r="AZ126" s="81"/>
      <c r="BA126" s="60"/>
      <c r="BB126" s="60"/>
      <c r="BC126" s="60"/>
      <c r="BD126" s="60"/>
      <c r="BE126" s="60"/>
      <c r="BF126" s="60"/>
      <c r="BG126" s="60"/>
      <c r="BH126" s="60"/>
      <c r="BI126" s="60"/>
      <c r="BJ126" s="60"/>
      <c r="BK126" s="60"/>
      <c r="BL126" s="60"/>
      <c r="BM126" s="60"/>
      <c r="BN126" s="60"/>
      <c r="BO126" s="60"/>
      <c r="BP126" s="60"/>
      <c r="BQ126" s="60"/>
      <c r="BR126" s="60"/>
      <c r="BS126" s="60"/>
      <c r="BT126" s="60"/>
      <c r="BU126" s="60"/>
      <c r="BV126" s="60"/>
      <c r="BW126" s="60"/>
      <c r="BX126" s="60"/>
      <c r="BY126" s="60"/>
      <c r="BZ126" s="60"/>
      <c r="CA126" s="70"/>
      <c r="CB126" s="70"/>
      <c r="CC126" s="80"/>
      <c r="CD126" s="81"/>
      <c r="CE126" s="70"/>
      <c r="CF126" s="70"/>
      <c r="CG126" s="70"/>
      <c r="CH126" s="70"/>
      <c r="CI126" s="70"/>
      <c r="CJ126" s="70"/>
      <c r="CK126" s="70"/>
      <c r="CL126" s="70"/>
      <c r="CM126" s="70"/>
      <c r="CN126" s="70"/>
      <c r="CO126" s="70"/>
      <c r="CP126" s="70"/>
      <c r="CQ126" s="70"/>
      <c r="CR126" s="70"/>
      <c r="CS126" s="70"/>
      <c r="CT126" s="70"/>
    </row>
    <row r="127" spans="1:98" x14ac:dyDescent="0.25">
      <c r="A127" s="344"/>
      <c r="F127" s="70"/>
      <c r="G127" s="70"/>
      <c r="H127" s="70"/>
      <c r="I127" s="70"/>
      <c r="J127" s="70"/>
      <c r="K127" s="70"/>
      <c r="L127" s="70"/>
      <c r="M127" s="70"/>
      <c r="N127" s="70"/>
      <c r="O127" s="70"/>
      <c r="P127" s="70"/>
      <c r="Q127" s="70"/>
      <c r="R127" s="70"/>
      <c r="S127" s="70"/>
      <c r="T127" s="70"/>
      <c r="U127" s="70"/>
      <c r="V127" s="70"/>
      <c r="W127" s="70"/>
      <c r="X127" s="70"/>
      <c r="Y127" s="70"/>
      <c r="Z127" s="70"/>
      <c r="AA127" s="70"/>
      <c r="AB127" s="70"/>
      <c r="AC127" s="70"/>
      <c r="AD127" s="70"/>
      <c r="AE127" s="60"/>
      <c r="AF127" s="60"/>
      <c r="AG127" s="70"/>
      <c r="AH127" s="70"/>
      <c r="AI127" s="70"/>
      <c r="AJ127" s="70"/>
      <c r="AK127" s="70"/>
      <c r="AL127" s="70"/>
      <c r="AM127" s="70"/>
      <c r="AN127" s="70"/>
      <c r="AO127" s="70"/>
      <c r="AP127" s="70"/>
      <c r="AQ127" s="60"/>
      <c r="AR127" s="60"/>
      <c r="AS127" s="70"/>
      <c r="AT127" s="70"/>
      <c r="AU127" s="70"/>
      <c r="AV127" s="70"/>
      <c r="AW127" s="70"/>
      <c r="AX127" s="70"/>
      <c r="AY127" s="70"/>
      <c r="AZ127" s="81"/>
      <c r="BA127" s="60"/>
      <c r="BB127" s="60"/>
      <c r="BC127" s="60"/>
      <c r="BD127" s="60"/>
      <c r="BE127" s="60"/>
      <c r="BF127" s="60"/>
      <c r="BG127" s="60"/>
      <c r="BH127" s="60"/>
      <c r="BI127" s="60"/>
      <c r="BJ127" s="60"/>
      <c r="BK127" s="60"/>
      <c r="BL127" s="60"/>
      <c r="BM127" s="60"/>
      <c r="BN127" s="60"/>
      <c r="BO127" s="60"/>
      <c r="BP127" s="60"/>
      <c r="BQ127" s="60"/>
      <c r="BR127" s="60"/>
      <c r="BS127" s="60"/>
      <c r="BT127" s="60"/>
      <c r="BU127" s="60"/>
      <c r="BV127" s="60"/>
      <c r="BW127" s="60"/>
      <c r="BX127" s="60"/>
      <c r="BY127" s="60"/>
      <c r="BZ127" s="60"/>
      <c r="CA127" s="70"/>
      <c r="CB127" s="70"/>
      <c r="CC127" s="80"/>
      <c r="CD127" s="81"/>
      <c r="CE127" s="70"/>
      <c r="CF127" s="70"/>
      <c r="CG127" s="70"/>
      <c r="CH127" s="70"/>
      <c r="CI127" s="70"/>
      <c r="CJ127" s="70"/>
      <c r="CK127" s="70"/>
      <c r="CL127" s="70"/>
      <c r="CM127" s="70"/>
      <c r="CN127" s="70"/>
      <c r="CO127" s="70"/>
      <c r="CP127" s="70"/>
      <c r="CQ127" s="70"/>
      <c r="CR127" s="70"/>
      <c r="CS127" s="70"/>
      <c r="CT127" s="70"/>
    </row>
    <row r="128" spans="1:98" ht="19.5" thickBot="1" x14ac:dyDescent="0.35">
      <c r="A128" s="344"/>
      <c r="B128" s="73" t="s">
        <v>3695</v>
      </c>
      <c r="C128" s="74"/>
      <c r="D128" s="75"/>
      <c r="E128" s="76"/>
      <c r="F128" s="42"/>
      <c r="G128" s="42"/>
      <c r="H128" s="42"/>
      <c r="I128" s="42"/>
      <c r="J128" s="42"/>
      <c r="K128" s="42"/>
      <c r="L128" s="42"/>
      <c r="M128" s="42"/>
      <c r="N128" s="42"/>
      <c r="O128" s="42"/>
      <c r="P128" s="42"/>
      <c r="Q128" s="42"/>
      <c r="R128" s="42"/>
      <c r="S128" s="42"/>
      <c r="T128" s="42"/>
      <c r="U128" s="42"/>
      <c r="V128" s="42"/>
      <c r="W128" s="42"/>
      <c r="X128" s="42"/>
      <c r="Y128" s="42"/>
      <c r="Z128" s="42"/>
      <c r="AA128" s="42"/>
      <c r="AB128" s="42"/>
      <c r="AC128" s="42"/>
      <c r="AD128" s="42"/>
      <c r="AE128" s="77"/>
      <c r="AF128" s="77"/>
      <c r="AG128" s="42"/>
      <c r="AH128" s="42"/>
      <c r="AI128" s="42"/>
      <c r="AJ128" s="42"/>
      <c r="AK128" s="42"/>
      <c r="AL128" s="42"/>
      <c r="AM128" s="42"/>
      <c r="AN128" s="42"/>
      <c r="AO128" s="42"/>
      <c r="AP128" s="42"/>
      <c r="AQ128" s="77"/>
      <c r="AR128" s="77"/>
      <c r="AS128" s="42"/>
      <c r="AT128" s="42"/>
      <c r="AU128" s="42"/>
      <c r="AV128" s="42"/>
      <c r="AW128" s="42"/>
      <c r="AX128" s="70"/>
      <c r="AY128" s="70"/>
      <c r="AZ128" s="84"/>
      <c r="BA128" s="77"/>
      <c r="BB128" s="77"/>
      <c r="BC128" s="77"/>
      <c r="BD128" s="77"/>
      <c r="BE128" s="77"/>
      <c r="BF128" s="77"/>
      <c r="BG128" s="77"/>
      <c r="BH128" s="77"/>
      <c r="BI128" s="77"/>
      <c r="BJ128" s="77"/>
      <c r="BK128" s="77"/>
      <c r="BL128" s="77"/>
      <c r="BM128" s="77"/>
      <c r="BN128" s="77"/>
      <c r="BO128" s="77"/>
      <c r="BP128" s="77"/>
      <c r="BQ128" s="77"/>
      <c r="BR128" s="77"/>
      <c r="BS128" s="77"/>
      <c r="BT128" s="77"/>
      <c r="BU128" s="77"/>
      <c r="BV128" s="77"/>
      <c r="BW128" s="77"/>
      <c r="BX128" s="77"/>
      <c r="BY128" s="77"/>
      <c r="BZ128" s="77"/>
      <c r="CA128" s="70"/>
      <c r="CB128" s="70"/>
      <c r="CC128" s="86"/>
      <c r="CD128" s="84"/>
      <c r="CE128" s="70"/>
      <c r="CF128" s="70"/>
      <c r="CG128" s="70"/>
      <c r="CH128" s="70"/>
      <c r="CI128" s="70"/>
      <c r="CJ128" s="70"/>
      <c r="CK128" s="70"/>
      <c r="CL128" s="70"/>
      <c r="CM128" s="70"/>
      <c r="CN128" s="70"/>
      <c r="CO128" s="70"/>
      <c r="CP128" s="70"/>
      <c r="CQ128" s="70"/>
      <c r="CR128" s="70"/>
      <c r="CS128" s="70"/>
      <c r="CT128" s="70"/>
    </row>
    <row r="129" spans="1:98" x14ac:dyDescent="0.25">
      <c r="A129" s="344"/>
      <c r="B129" s="53"/>
      <c r="C129" s="54" t="s">
        <v>65</v>
      </c>
      <c r="D129" s="55" t="s">
        <v>30</v>
      </c>
      <c r="E129" s="56"/>
      <c r="F129" s="57">
        <v>0</v>
      </c>
      <c r="G129" s="57">
        <v>15</v>
      </c>
      <c r="H129" s="57">
        <v>7</v>
      </c>
      <c r="I129" s="57">
        <v>8</v>
      </c>
      <c r="J129" s="57">
        <v>1</v>
      </c>
      <c r="K129" s="57">
        <v>1</v>
      </c>
      <c r="L129" s="57">
        <v>4</v>
      </c>
      <c r="M129" s="58"/>
      <c r="N129" s="57">
        <v>17</v>
      </c>
      <c r="O129" s="57">
        <v>17</v>
      </c>
      <c r="P129" s="57">
        <v>16</v>
      </c>
      <c r="Q129" s="57">
        <v>16</v>
      </c>
      <c r="R129" s="57">
        <v>15</v>
      </c>
      <c r="S129" s="57">
        <v>16</v>
      </c>
      <c r="T129" s="57">
        <v>16</v>
      </c>
      <c r="U129" s="57">
        <v>16</v>
      </c>
      <c r="V129" s="57">
        <v>15</v>
      </c>
      <c r="W129" s="57">
        <v>15</v>
      </c>
      <c r="X129" s="57">
        <v>15</v>
      </c>
      <c r="Y129" s="58"/>
      <c r="Z129" s="57">
        <v>0</v>
      </c>
      <c r="AA129" s="57">
        <v>0</v>
      </c>
      <c r="AB129" s="57">
        <v>0</v>
      </c>
      <c r="AC129" s="57">
        <v>0</v>
      </c>
      <c r="AD129" s="57">
        <v>1</v>
      </c>
      <c r="AE129" s="57">
        <v>1</v>
      </c>
      <c r="AF129" s="57">
        <v>0</v>
      </c>
      <c r="AG129" s="57">
        <v>0</v>
      </c>
      <c r="AH129" s="57">
        <v>0</v>
      </c>
      <c r="AI129" s="57">
        <v>0</v>
      </c>
      <c r="AJ129" s="57">
        <v>0</v>
      </c>
      <c r="AK129" s="58"/>
      <c r="AL129" s="57">
        <v>0</v>
      </c>
      <c r="AM129" s="57">
        <v>1</v>
      </c>
      <c r="AN129" s="57">
        <v>0</v>
      </c>
      <c r="AO129" s="57">
        <v>1</v>
      </c>
      <c r="AP129" s="57">
        <v>0</v>
      </c>
      <c r="AQ129" s="57">
        <v>1</v>
      </c>
      <c r="AR129" s="57">
        <v>0</v>
      </c>
      <c r="AS129" s="57">
        <v>1</v>
      </c>
      <c r="AT129" s="57">
        <v>0</v>
      </c>
      <c r="AU129" s="57">
        <v>0</v>
      </c>
      <c r="AV129" s="57">
        <v>0</v>
      </c>
      <c r="AW129" s="85"/>
      <c r="AX129" s="70"/>
      <c r="AY129" s="70"/>
      <c r="AZ129" s="81"/>
      <c r="BA129" s="60"/>
      <c r="BB129" s="60"/>
      <c r="BC129" s="60"/>
      <c r="BD129" s="60"/>
      <c r="BE129" s="60"/>
      <c r="BF129" s="60"/>
      <c r="BG129" s="60"/>
      <c r="BH129" s="60"/>
      <c r="BI129" s="60"/>
      <c r="BJ129" s="60"/>
      <c r="BK129" s="60"/>
      <c r="BL129" s="60"/>
      <c r="BM129" s="60"/>
      <c r="BN129" s="60"/>
      <c r="BO129" s="60"/>
      <c r="BP129" s="60"/>
      <c r="BQ129" s="60"/>
      <c r="BR129" s="60"/>
      <c r="BS129" s="60"/>
      <c r="BT129" s="60"/>
      <c r="BU129" s="60"/>
      <c r="BV129" s="60"/>
      <c r="BW129" s="60"/>
      <c r="BX129" s="60"/>
      <c r="BY129" s="60"/>
      <c r="BZ129" s="60"/>
      <c r="CA129" s="70"/>
      <c r="CB129" s="70"/>
      <c r="CC129" s="80"/>
      <c r="CD129" s="81"/>
      <c r="CE129" s="70"/>
      <c r="CF129" s="70"/>
      <c r="CG129" s="70"/>
      <c r="CH129" s="70"/>
      <c r="CI129" s="70"/>
      <c r="CJ129" s="70"/>
      <c r="CK129" s="70"/>
      <c r="CL129" s="70"/>
      <c r="CM129" s="70"/>
      <c r="CN129" s="70"/>
      <c r="CO129" s="70"/>
      <c r="CP129" s="70"/>
      <c r="CQ129" s="70"/>
      <c r="CR129" s="70"/>
      <c r="CS129" s="70"/>
      <c r="CT129" s="70"/>
    </row>
    <row r="130" spans="1:98" x14ac:dyDescent="0.25">
      <c r="A130" s="344"/>
      <c r="B130" s="62"/>
      <c r="C130" s="63" t="s">
        <v>66</v>
      </c>
      <c r="D130" s="64" t="s">
        <v>30</v>
      </c>
      <c r="E130" s="56"/>
      <c r="F130" s="60">
        <v>0</v>
      </c>
      <c r="G130" s="60">
        <v>6</v>
      </c>
      <c r="H130" s="60">
        <v>0</v>
      </c>
      <c r="I130" s="60">
        <v>6</v>
      </c>
      <c r="J130" s="60">
        <v>0</v>
      </c>
      <c r="K130" s="60">
        <v>1</v>
      </c>
      <c r="L130" s="60">
        <v>2</v>
      </c>
      <c r="M130" s="58"/>
      <c r="N130" s="60">
        <v>8</v>
      </c>
      <c r="O130" s="60">
        <v>8</v>
      </c>
      <c r="P130" s="60">
        <v>8</v>
      </c>
      <c r="Q130" s="60">
        <v>8</v>
      </c>
      <c r="R130" s="60">
        <v>8</v>
      </c>
      <c r="S130" s="60">
        <v>8</v>
      </c>
      <c r="T130" s="60">
        <v>7</v>
      </c>
      <c r="U130" s="60">
        <v>7</v>
      </c>
      <c r="V130" s="60">
        <v>6</v>
      </c>
      <c r="W130" s="60">
        <v>6</v>
      </c>
      <c r="X130" s="60">
        <v>6</v>
      </c>
      <c r="Y130" s="58"/>
      <c r="Z130" s="60">
        <v>0</v>
      </c>
      <c r="AA130" s="60">
        <v>0</v>
      </c>
      <c r="AB130" s="60">
        <v>0</v>
      </c>
      <c r="AC130" s="60">
        <v>0</v>
      </c>
      <c r="AD130" s="60">
        <v>0</v>
      </c>
      <c r="AE130" s="60">
        <v>0</v>
      </c>
      <c r="AF130" s="60">
        <v>0</v>
      </c>
      <c r="AG130" s="60">
        <v>0</v>
      </c>
      <c r="AH130" s="60">
        <v>0</v>
      </c>
      <c r="AI130" s="60">
        <v>0</v>
      </c>
      <c r="AJ130" s="60">
        <v>0</v>
      </c>
      <c r="AK130" s="58"/>
      <c r="AL130" s="60">
        <v>0</v>
      </c>
      <c r="AM130" s="60">
        <v>0</v>
      </c>
      <c r="AN130" s="60">
        <v>0</v>
      </c>
      <c r="AO130" s="60">
        <v>0</v>
      </c>
      <c r="AP130" s="60">
        <v>0</v>
      </c>
      <c r="AQ130" s="60">
        <v>1</v>
      </c>
      <c r="AR130" s="60">
        <v>0</v>
      </c>
      <c r="AS130" s="60">
        <v>1</v>
      </c>
      <c r="AT130" s="60">
        <v>0</v>
      </c>
      <c r="AU130" s="60">
        <v>0</v>
      </c>
      <c r="AV130" s="60">
        <v>0</v>
      </c>
      <c r="AW130" s="85"/>
      <c r="AX130" s="70"/>
      <c r="AY130" s="70"/>
      <c r="AZ130" s="81"/>
      <c r="BA130" s="60"/>
      <c r="BB130" s="60"/>
      <c r="BC130" s="60"/>
      <c r="BD130" s="60"/>
      <c r="BE130" s="60"/>
      <c r="BF130" s="60"/>
      <c r="BG130" s="60"/>
      <c r="BH130" s="60"/>
      <c r="BI130" s="60"/>
      <c r="BJ130" s="60"/>
      <c r="BK130" s="60"/>
      <c r="BL130" s="60"/>
      <c r="BM130" s="60"/>
      <c r="BN130" s="60"/>
      <c r="BO130" s="60"/>
      <c r="BP130" s="60"/>
      <c r="BQ130" s="60"/>
      <c r="BR130" s="60"/>
      <c r="BS130" s="60"/>
      <c r="BT130" s="60"/>
      <c r="BU130" s="60"/>
      <c r="BV130" s="60"/>
      <c r="BW130" s="60"/>
      <c r="BX130" s="60"/>
      <c r="BY130" s="60"/>
      <c r="BZ130" s="60"/>
      <c r="CA130" s="70"/>
      <c r="CB130" s="70"/>
      <c r="CC130" s="80"/>
      <c r="CD130" s="81"/>
      <c r="CE130" s="70"/>
      <c r="CF130" s="70"/>
      <c r="CG130" s="70"/>
      <c r="CH130" s="70"/>
      <c r="CI130" s="70"/>
      <c r="CJ130" s="70"/>
      <c r="CK130" s="70"/>
      <c r="CL130" s="70"/>
      <c r="CM130" s="70"/>
      <c r="CN130" s="70"/>
      <c r="CO130" s="70"/>
      <c r="CP130" s="70"/>
      <c r="CQ130" s="70"/>
      <c r="CR130" s="70"/>
      <c r="CS130" s="70"/>
      <c r="CT130" s="70"/>
    </row>
    <row r="131" spans="1:98" x14ac:dyDescent="0.25">
      <c r="A131" s="344"/>
      <c r="B131" s="62"/>
      <c r="C131" s="63" t="s">
        <v>67</v>
      </c>
      <c r="D131" s="64" t="s">
        <v>30</v>
      </c>
      <c r="E131" s="56"/>
      <c r="F131" s="60">
        <v>0</v>
      </c>
      <c r="G131" s="60">
        <v>11</v>
      </c>
      <c r="H131" s="60">
        <v>8</v>
      </c>
      <c r="I131" s="60">
        <v>3</v>
      </c>
      <c r="J131" s="60">
        <v>2</v>
      </c>
      <c r="K131" s="60">
        <v>0</v>
      </c>
      <c r="L131" s="60">
        <v>2</v>
      </c>
      <c r="M131" s="58"/>
      <c r="N131" s="60">
        <v>13</v>
      </c>
      <c r="O131" s="60">
        <v>13</v>
      </c>
      <c r="P131" s="60">
        <v>13</v>
      </c>
      <c r="Q131" s="60">
        <v>13</v>
      </c>
      <c r="R131" s="60">
        <v>12</v>
      </c>
      <c r="S131" s="60">
        <v>12</v>
      </c>
      <c r="T131" s="60">
        <v>11</v>
      </c>
      <c r="U131" s="60">
        <v>11</v>
      </c>
      <c r="V131" s="60">
        <v>11</v>
      </c>
      <c r="W131" s="60">
        <v>10</v>
      </c>
      <c r="X131" s="60">
        <v>10</v>
      </c>
      <c r="Y131" s="58"/>
      <c r="Z131" s="60">
        <v>0</v>
      </c>
      <c r="AA131" s="60">
        <v>0</v>
      </c>
      <c r="AB131" s="60">
        <v>0</v>
      </c>
      <c r="AC131" s="60">
        <v>0</v>
      </c>
      <c r="AD131" s="60">
        <v>0</v>
      </c>
      <c r="AE131" s="60">
        <v>0</v>
      </c>
      <c r="AF131" s="60">
        <v>0</v>
      </c>
      <c r="AG131" s="60">
        <v>0</v>
      </c>
      <c r="AH131" s="60">
        <v>0</v>
      </c>
      <c r="AI131" s="60">
        <v>0</v>
      </c>
      <c r="AJ131" s="60">
        <v>0</v>
      </c>
      <c r="AK131" s="58"/>
      <c r="AL131" s="60">
        <v>0</v>
      </c>
      <c r="AM131" s="60">
        <v>0</v>
      </c>
      <c r="AN131" s="60">
        <v>0</v>
      </c>
      <c r="AO131" s="60">
        <v>1</v>
      </c>
      <c r="AP131" s="60">
        <v>0</v>
      </c>
      <c r="AQ131" s="60">
        <v>1</v>
      </c>
      <c r="AR131" s="60">
        <v>0</v>
      </c>
      <c r="AS131" s="60">
        <v>0</v>
      </c>
      <c r="AT131" s="60">
        <v>1</v>
      </c>
      <c r="AU131" s="60">
        <v>0</v>
      </c>
      <c r="AV131" s="60">
        <v>1</v>
      </c>
      <c r="AW131" s="85"/>
      <c r="AX131" s="70"/>
      <c r="AY131" s="70"/>
      <c r="AZ131" s="81"/>
      <c r="BA131" s="60"/>
      <c r="BB131" s="60"/>
      <c r="BC131" s="60"/>
      <c r="BD131" s="60"/>
      <c r="BE131" s="60"/>
      <c r="BF131" s="60"/>
      <c r="BG131" s="60"/>
      <c r="BH131" s="60"/>
      <c r="BI131" s="60"/>
      <c r="BJ131" s="60"/>
      <c r="BK131" s="60"/>
      <c r="BL131" s="60"/>
      <c r="BM131" s="60"/>
      <c r="BN131" s="60"/>
      <c r="BO131" s="60"/>
      <c r="BP131" s="60"/>
      <c r="BQ131" s="60"/>
      <c r="BR131" s="60"/>
      <c r="BS131" s="60"/>
      <c r="BT131" s="60"/>
      <c r="BU131" s="60"/>
      <c r="BV131" s="60"/>
      <c r="BW131" s="60"/>
      <c r="BX131" s="60"/>
      <c r="BY131" s="60"/>
      <c r="BZ131" s="60"/>
      <c r="CA131" s="70"/>
      <c r="CB131" s="70"/>
      <c r="CC131" s="80"/>
      <c r="CD131" s="81"/>
      <c r="CE131" s="70"/>
      <c r="CF131" s="70"/>
      <c r="CG131" s="70"/>
      <c r="CH131" s="70"/>
      <c r="CI131" s="70"/>
      <c r="CJ131" s="70"/>
      <c r="CK131" s="70"/>
      <c r="CL131" s="70"/>
      <c r="CM131" s="70"/>
      <c r="CN131" s="70"/>
      <c r="CO131" s="70"/>
      <c r="CP131" s="70"/>
      <c r="CQ131" s="70"/>
      <c r="CR131" s="70"/>
      <c r="CS131" s="70"/>
      <c r="CT131" s="70"/>
    </row>
    <row r="132" spans="1:98" x14ac:dyDescent="0.25">
      <c r="A132" s="344"/>
      <c r="B132" s="62"/>
      <c r="C132" s="63" t="s">
        <v>68</v>
      </c>
      <c r="D132" s="64" t="s">
        <v>30</v>
      </c>
      <c r="E132" s="56"/>
      <c r="F132" s="60">
        <v>0</v>
      </c>
      <c r="G132" s="60">
        <v>13</v>
      </c>
      <c r="H132" s="60">
        <v>2</v>
      </c>
      <c r="I132" s="60">
        <v>11</v>
      </c>
      <c r="J132" s="60">
        <v>0</v>
      </c>
      <c r="K132" s="60">
        <v>0</v>
      </c>
      <c r="L132" s="60">
        <v>1</v>
      </c>
      <c r="M132" s="58"/>
      <c r="N132" s="60">
        <v>14</v>
      </c>
      <c r="O132" s="60">
        <v>14</v>
      </c>
      <c r="P132" s="60">
        <v>14</v>
      </c>
      <c r="Q132" s="60">
        <v>14</v>
      </c>
      <c r="R132" s="60">
        <v>14</v>
      </c>
      <c r="S132" s="60">
        <v>14</v>
      </c>
      <c r="T132" s="60">
        <v>13</v>
      </c>
      <c r="U132" s="60">
        <v>13</v>
      </c>
      <c r="V132" s="60">
        <v>13</v>
      </c>
      <c r="W132" s="60">
        <v>13</v>
      </c>
      <c r="X132" s="60">
        <v>13</v>
      </c>
      <c r="Y132" s="58"/>
      <c r="Z132" s="60">
        <v>0</v>
      </c>
      <c r="AA132" s="60">
        <v>0</v>
      </c>
      <c r="AB132" s="60">
        <v>0</v>
      </c>
      <c r="AC132" s="60">
        <v>0</v>
      </c>
      <c r="AD132" s="60">
        <v>0</v>
      </c>
      <c r="AE132" s="60">
        <v>0</v>
      </c>
      <c r="AF132" s="60">
        <v>0</v>
      </c>
      <c r="AG132" s="60">
        <v>0</v>
      </c>
      <c r="AH132" s="60">
        <v>0</v>
      </c>
      <c r="AI132" s="60">
        <v>0</v>
      </c>
      <c r="AJ132" s="60">
        <v>0</v>
      </c>
      <c r="AK132" s="58"/>
      <c r="AL132" s="60">
        <v>0</v>
      </c>
      <c r="AM132" s="60">
        <v>0</v>
      </c>
      <c r="AN132" s="60">
        <v>0</v>
      </c>
      <c r="AO132" s="60">
        <v>0</v>
      </c>
      <c r="AP132" s="60">
        <v>0</v>
      </c>
      <c r="AQ132" s="60">
        <v>1</v>
      </c>
      <c r="AR132" s="60">
        <v>0</v>
      </c>
      <c r="AS132" s="60">
        <v>0</v>
      </c>
      <c r="AT132" s="60">
        <v>0</v>
      </c>
      <c r="AU132" s="60">
        <v>0</v>
      </c>
      <c r="AV132" s="60">
        <v>0</v>
      </c>
      <c r="AW132" s="85"/>
      <c r="AX132" s="70"/>
      <c r="AY132" s="70"/>
      <c r="AZ132" s="81"/>
      <c r="BA132" s="60"/>
      <c r="BB132" s="60"/>
      <c r="BC132" s="60"/>
      <c r="BD132" s="60"/>
      <c r="BE132" s="60"/>
      <c r="BF132" s="60"/>
      <c r="BG132" s="60"/>
      <c r="BH132" s="60"/>
      <c r="BI132" s="60"/>
      <c r="BJ132" s="60"/>
      <c r="BK132" s="60"/>
      <c r="BL132" s="60"/>
      <c r="BM132" s="60"/>
      <c r="BN132" s="60"/>
      <c r="BO132" s="60"/>
      <c r="BP132" s="60"/>
      <c r="BQ132" s="60"/>
      <c r="BR132" s="60"/>
      <c r="BS132" s="60"/>
      <c r="BT132" s="60"/>
      <c r="BU132" s="60"/>
      <c r="BV132" s="60"/>
      <c r="BW132" s="60"/>
      <c r="BX132" s="60"/>
      <c r="BY132" s="60"/>
      <c r="BZ132" s="60"/>
      <c r="CA132" s="70"/>
      <c r="CB132" s="70"/>
      <c r="CC132" s="80"/>
      <c r="CD132" s="81"/>
      <c r="CE132" s="70"/>
      <c r="CF132" s="70"/>
      <c r="CG132" s="70"/>
      <c r="CH132" s="70"/>
      <c r="CI132" s="70"/>
      <c r="CJ132" s="70"/>
      <c r="CK132" s="70"/>
      <c r="CL132" s="70"/>
      <c r="CM132" s="70"/>
      <c r="CN132" s="70"/>
      <c r="CO132" s="70"/>
      <c r="CP132" s="70"/>
      <c r="CQ132" s="70"/>
      <c r="CR132" s="70"/>
      <c r="CS132" s="70"/>
      <c r="CT132" s="70"/>
    </row>
    <row r="133" spans="1:98" x14ac:dyDescent="0.25">
      <c r="A133" s="344"/>
      <c r="B133" s="62"/>
      <c r="C133" s="63" t="s">
        <v>69</v>
      </c>
      <c r="D133" s="64" t="s">
        <v>30</v>
      </c>
      <c r="E133" s="56"/>
      <c r="F133" s="60">
        <v>0</v>
      </c>
      <c r="G133" s="60">
        <v>4</v>
      </c>
      <c r="H133" s="60">
        <v>0</v>
      </c>
      <c r="I133" s="60">
        <v>4</v>
      </c>
      <c r="J133" s="60">
        <v>0</v>
      </c>
      <c r="K133" s="60">
        <v>0</v>
      </c>
      <c r="L133" s="60">
        <v>5</v>
      </c>
      <c r="M133" s="58"/>
      <c r="N133" s="60">
        <v>8</v>
      </c>
      <c r="O133" s="60">
        <v>8</v>
      </c>
      <c r="P133" s="60">
        <v>8</v>
      </c>
      <c r="Q133" s="60">
        <v>8</v>
      </c>
      <c r="R133" s="60">
        <v>8</v>
      </c>
      <c r="S133" s="60">
        <v>7</v>
      </c>
      <c r="T133" s="60">
        <v>4</v>
      </c>
      <c r="U133" s="60">
        <v>4</v>
      </c>
      <c r="V133" s="60">
        <v>4</v>
      </c>
      <c r="W133" s="60">
        <v>4</v>
      </c>
      <c r="X133" s="60">
        <v>4</v>
      </c>
      <c r="Y133" s="58"/>
      <c r="Z133" s="60">
        <v>0</v>
      </c>
      <c r="AA133" s="60">
        <v>0</v>
      </c>
      <c r="AB133" s="60">
        <v>0</v>
      </c>
      <c r="AC133" s="60">
        <v>0</v>
      </c>
      <c r="AD133" s="60">
        <v>0</v>
      </c>
      <c r="AE133" s="60">
        <v>0</v>
      </c>
      <c r="AF133" s="60">
        <v>0</v>
      </c>
      <c r="AG133" s="60">
        <v>0</v>
      </c>
      <c r="AH133" s="60">
        <v>0</v>
      </c>
      <c r="AI133" s="60">
        <v>0</v>
      </c>
      <c r="AJ133" s="60">
        <v>0</v>
      </c>
      <c r="AK133" s="58"/>
      <c r="AL133" s="60">
        <v>0</v>
      </c>
      <c r="AM133" s="60">
        <v>0</v>
      </c>
      <c r="AN133" s="60">
        <v>0</v>
      </c>
      <c r="AO133" s="60">
        <v>0</v>
      </c>
      <c r="AP133" s="60">
        <v>1</v>
      </c>
      <c r="AQ133" s="60">
        <v>3</v>
      </c>
      <c r="AR133" s="60">
        <v>0</v>
      </c>
      <c r="AS133" s="60">
        <v>0</v>
      </c>
      <c r="AT133" s="60">
        <v>0</v>
      </c>
      <c r="AU133" s="60">
        <v>0</v>
      </c>
      <c r="AV133" s="60">
        <v>0</v>
      </c>
      <c r="AW133" s="85"/>
      <c r="AX133" s="70"/>
      <c r="AY133" s="70"/>
      <c r="AZ133" s="81"/>
      <c r="BA133" s="60"/>
      <c r="BB133" s="60"/>
      <c r="BC133" s="60"/>
      <c r="BD133" s="60"/>
      <c r="BE133" s="60"/>
      <c r="BF133" s="60"/>
      <c r="BG133" s="60"/>
      <c r="BH133" s="60"/>
      <c r="BI133" s="60"/>
      <c r="BJ133" s="60"/>
      <c r="BK133" s="60"/>
      <c r="BL133" s="60"/>
      <c r="BM133" s="60"/>
      <c r="BN133" s="60"/>
      <c r="BO133" s="60"/>
      <c r="BP133" s="60"/>
      <c r="BQ133" s="60"/>
      <c r="BR133" s="60"/>
      <c r="BS133" s="60"/>
      <c r="BT133" s="60"/>
      <c r="BU133" s="60"/>
      <c r="BV133" s="60"/>
      <c r="BW133" s="60"/>
      <c r="BX133" s="60"/>
      <c r="BY133" s="60"/>
      <c r="BZ133" s="60"/>
      <c r="CA133" s="70"/>
      <c r="CB133" s="70"/>
      <c r="CC133" s="80"/>
      <c r="CD133" s="81"/>
      <c r="CE133" s="70"/>
      <c r="CF133" s="70"/>
      <c r="CG133" s="70"/>
      <c r="CH133" s="70"/>
      <c r="CI133" s="70"/>
      <c r="CJ133" s="70"/>
      <c r="CK133" s="70"/>
      <c r="CL133" s="70"/>
      <c r="CM133" s="70"/>
      <c r="CN133" s="70"/>
      <c r="CO133" s="70"/>
      <c r="CP133" s="70"/>
      <c r="CQ133" s="70"/>
      <c r="CR133" s="70"/>
      <c r="CS133" s="70"/>
      <c r="CT133" s="70"/>
    </row>
    <row r="134" spans="1:98" x14ac:dyDescent="0.25">
      <c r="A134" s="344"/>
      <c r="B134" s="62"/>
      <c r="C134" s="63" t="s">
        <v>70</v>
      </c>
      <c r="D134" s="64" t="s">
        <v>30</v>
      </c>
      <c r="E134" s="56"/>
      <c r="F134" s="60">
        <v>1</v>
      </c>
      <c r="G134" s="60">
        <v>10</v>
      </c>
      <c r="H134" s="60">
        <v>1</v>
      </c>
      <c r="I134" s="60">
        <v>9</v>
      </c>
      <c r="J134" s="60">
        <v>1</v>
      </c>
      <c r="K134" s="60">
        <v>2</v>
      </c>
      <c r="L134" s="60">
        <v>14</v>
      </c>
      <c r="M134" s="58"/>
      <c r="N134" s="60">
        <v>21</v>
      </c>
      <c r="O134" s="60">
        <v>21</v>
      </c>
      <c r="P134" s="60">
        <v>19</v>
      </c>
      <c r="Q134" s="60">
        <v>17</v>
      </c>
      <c r="R134" s="60">
        <v>14</v>
      </c>
      <c r="S134" s="60">
        <v>13</v>
      </c>
      <c r="T134" s="60">
        <v>11</v>
      </c>
      <c r="U134" s="60">
        <v>11</v>
      </c>
      <c r="V134" s="60">
        <v>10</v>
      </c>
      <c r="W134" s="60">
        <v>10</v>
      </c>
      <c r="X134" s="60">
        <v>9</v>
      </c>
      <c r="Y134" s="58"/>
      <c r="Z134" s="60">
        <v>0</v>
      </c>
      <c r="AA134" s="60">
        <v>0</v>
      </c>
      <c r="AB134" s="60">
        <v>0</v>
      </c>
      <c r="AC134" s="60">
        <v>0</v>
      </c>
      <c r="AD134" s="60">
        <v>0</v>
      </c>
      <c r="AE134" s="60">
        <v>0</v>
      </c>
      <c r="AF134" s="60">
        <v>1</v>
      </c>
      <c r="AG134" s="60">
        <v>0</v>
      </c>
      <c r="AH134" s="60">
        <v>0</v>
      </c>
      <c r="AI134" s="60">
        <v>0</v>
      </c>
      <c r="AJ134" s="60">
        <v>1</v>
      </c>
      <c r="AK134" s="58"/>
      <c r="AL134" s="60">
        <v>0</v>
      </c>
      <c r="AM134" s="60">
        <v>2</v>
      </c>
      <c r="AN134" s="60">
        <v>2</v>
      </c>
      <c r="AO134" s="60">
        <v>3</v>
      </c>
      <c r="AP134" s="60">
        <v>1</v>
      </c>
      <c r="AQ134" s="60">
        <v>2</v>
      </c>
      <c r="AR134" s="60">
        <v>1</v>
      </c>
      <c r="AS134" s="60">
        <v>1</v>
      </c>
      <c r="AT134" s="60">
        <v>0</v>
      </c>
      <c r="AU134" s="60">
        <v>1</v>
      </c>
      <c r="AV134" s="60">
        <v>0</v>
      </c>
      <c r="AW134" s="85"/>
      <c r="AX134" s="70"/>
      <c r="AY134" s="70"/>
      <c r="AZ134" s="81"/>
      <c r="BA134" s="60"/>
      <c r="BB134" s="60"/>
      <c r="BC134" s="60"/>
      <c r="BD134" s="60"/>
      <c r="BE134" s="60"/>
      <c r="BF134" s="60"/>
      <c r="BG134" s="60"/>
      <c r="BH134" s="60"/>
      <c r="BI134" s="60"/>
      <c r="BJ134" s="60"/>
      <c r="BK134" s="60"/>
      <c r="BL134" s="60"/>
      <c r="BM134" s="60"/>
      <c r="BN134" s="60"/>
      <c r="BO134" s="60"/>
      <c r="BP134" s="60"/>
      <c r="BQ134" s="60"/>
      <c r="BR134" s="60"/>
      <c r="BS134" s="60"/>
      <c r="BT134" s="60"/>
      <c r="BU134" s="60"/>
      <c r="BV134" s="60"/>
      <c r="BW134" s="60"/>
      <c r="BX134" s="60"/>
      <c r="BY134" s="60"/>
      <c r="BZ134" s="60"/>
      <c r="CA134" s="70"/>
      <c r="CB134" s="70"/>
      <c r="CC134" s="80"/>
      <c r="CD134" s="81"/>
      <c r="CE134" s="70"/>
      <c r="CF134" s="70"/>
      <c r="CG134" s="70"/>
      <c r="CH134" s="70"/>
      <c r="CI134" s="70"/>
      <c r="CJ134" s="70"/>
      <c r="CK134" s="70"/>
      <c r="CL134" s="70"/>
      <c r="CM134" s="70"/>
      <c r="CN134" s="70"/>
      <c r="CO134" s="70"/>
      <c r="CP134" s="70"/>
      <c r="CQ134" s="70"/>
      <c r="CR134" s="70"/>
      <c r="CS134" s="70"/>
      <c r="CT134" s="70"/>
    </row>
    <row r="135" spans="1:98" x14ac:dyDescent="0.25">
      <c r="A135" s="344"/>
      <c r="B135" s="62"/>
      <c r="C135" s="63" t="s">
        <v>71</v>
      </c>
      <c r="D135" s="64" t="s">
        <v>30</v>
      </c>
      <c r="E135" s="56"/>
      <c r="F135" s="60">
        <v>0</v>
      </c>
      <c r="G135" s="60">
        <v>7</v>
      </c>
      <c r="H135" s="60">
        <v>0</v>
      </c>
      <c r="I135" s="60">
        <v>7</v>
      </c>
      <c r="J135" s="60">
        <v>0</v>
      </c>
      <c r="K135" s="60">
        <v>2</v>
      </c>
      <c r="L135" s="60">
        <v>2</v>
      </c>
      <c r="M135" s="58"/>
      <c r="N135" s="60">
        <v>9</v>
      </c>
      <c r="O135" s="60">
        <v>9</v>
      </c>
      <c r="P135" s="60">
        <v>9</v>
      </c>
      <c r="Q135" s="60">
        <v>9</v>
      </c>
      <c r="R135" s="60">
        <v>9</v>
      </c>
      <c r="S135" s="60">
        <v>9</v>
      </c>
      <c r="T135" s="60">
        <v>9</v>
      </c>
      <c r="U135" s="60">
        <v>9</v>
      </c>
      <c r="V135" s="60">
        <v>7</v>
      </c>
      <c r="W135" s="60">
        <v>7</v>
      </c>
      <c r="X135" s="60">
        <v>7</v>
      </c>
      <c r="Y135" s="58"/>
      <c r="Z135" s="60">
        <v>0</v>
      </c>
      <c r="AA135" s="60">
        <v>0</v>
      </c>
      <c r="AB135" s="60">
        <v>0</v>
      </c>
      <c r="AC135" s="60">
        <v>0</v>
      </c>
      <c r="AD135" s="60">
        <v>0</v>
      </c>
      <c r="AE135" s="60">
        <v>0</v>
      </c>
      <c r="AF135" s="60">
        <v>0</v>
      </c>
      <c r="AG135" s="60">
        <v>0</v>
      </c>
      <c r="AH135" s="60">
        <v>0</v>
      </c>
      <c r="AI135" s="60">
        <v>0</v>
      </c>
      <c r="AJ135" s="60">
        <v>0</v>
      </c>
      <c r="AK135" s="58"/>
      <c r="AL135" s="60">
        <v>0</v>
      </c>
      <c r="AM135" s="60">
        <v>0</v>
      </c>
      <c r="AN135" s="60">
        <v>0</v>
      </c>
      <c r="AO135" s="60">
        <v>0</v>
      </c>
      <c r="AP135" s="60">
        <v>0</v>
      </c>
      <c r="AQ135" s="60">
        <v>0</v>
      </c>
      <c r="AR135" s="60">
        <v>0</v>
      </c>
      <c r="AS135" s="60">
        <v>2</v>
      </c>
      <c r="AT135" s="60">
        <v>0</v>
      </c>
      <c r="AU135" s="60">
        <v>0</v>
      </c>
      <c r="AV135" s="60">
        <v>0</v>
      </c>
      <c r="AW135" s="85"/>
      <c r="AX135" s="70"/>
      <c r="AY135" s="70"/>
      <c r="AZ135" s="81"/>
      <c r="BA135" s="60"/>
      <c r="BB135" s="60"/>
      <c r="BC135" s="60"/>
      <c r="BD135" s="60"/>
      <c r="BE135" s="60"/>
      <c r="BF135" s="60"/>
      <c r="BG135" s="60"/>
      <c r="BH135" s="60"/>
      <c r="BI135" s="60"/>
      <c r="BJ135" s="60"/>
      <c r="BK135" s="60"/>
      <c r="BL135" s="60"/>
      <c r="BM135" s="60"/>
      <c r="BN135" s="60"/>
      <c r="BO135" s="60"/>
      <c r="BP135" s="60"/>
      <c r="BQ135" s="60"/>
      <c r="BR135" s="60"/>
      <c r="BS135" s="60"/>
      <c r="BT135" s="60"/>
      <c r="BU135" s="60"/>
      <c r="BV135" s="60"/>
      <c r="BW135" s="60"/>
      <c r="BX135" s="60"/>
      <c r="BY135" s="60"/>
      <c r="BZ135" s="60"/>
      <c r="CA135" s="70"/>
      <c r="CB135" s="70"/>
      <c r="CC135" s="80"/>
      <c r="CD135" s="81"/>
      <c r="CE135" s="70"/>
      <c r="CF135" s="70"/>
      <c r="CG135" s="70"/>
      <c r="CH135" s="70"/>
      <c r="CI135" s="70"/>
      <c r="CJ135" s="70"/>
      <c r="CK135" s="70"/>
      <c r="CL135" s="70"/>
      <c r="CM135" s="70"/>
      <c r="CN135" s="70"/>
      <c r="CO135" s="70"/>
      <c r="CP135" s="70"/>
      <c r="CQ135" s="70"/>
      <c r="CR135" s="70"/>
      <c r="CS135" s="70"/>
      <c r="CT135" s="70"/>
    </row>
    <row r="136" spans="1:98" x14ac:dyDescent="0.25">
      <c r="A136" s="344"/>
      <c r="B136" s="62"/>
      <c r="C136" s="63" t="s">
        <v>72</v>
      </c>
      <c r="D136" s="64" t="s">
        <v>30</v>
      </c>
      <c r="E136" s="56"/>
      <c r="F136" s="60">
        <v>0</v>
      </c>
      <c r="G136" s="60">
        <v>14</v>
      </c>
      <c r="H136" s="60">
        <v>10</v>
      </c>
      <c r="I136" s="60">
        <v>4</v>
      </c>
      <c r="J136" s="60">
        <v>0</v>
      </c>
      <c r="K136" s="60">
        <v>0</v>
      </c>
      <c r="L136" s="60">
        <v>0</v>
      </c>
      <c r="M136" s="58"/>
      <c r="N136" s="60">
        <v>14</v>
      </c>
      <c r="O136" s="60">
        <v>14</v>
      </c>
      <c r="P136" s="60">
        <v>14</v>
      </c>
      <c r="Q136" s="60">
        <v>14</v>
      </c>
      <c r="R136" s="60">
        <v>14</v>
      </c>
      <c r="S136" s="60">
        <v>14</v>
      </c>
      <c r="T136" s="60">
        <v>14</v>
      </c>
      <c r="U136" s="60">
        <v>14</v>
      </c>
      <c r="V136" s="60">
        <v>14</v>
      </c>
      <c r="W136" s="60">
        <v>14</v>
      </c>
      <c r="X136" s="60">
        <v>14</v>
      </c>
      <c r="Y136" s="58"/>
      <c r="Z136" s="60">
        <v>0</v>
      </c>
      <c r="AA136" s="60">
        <v>0</v>
      </c>
      <c r="AB136" s="60">
        <v>0</v>
      </c>
      <c r="AC136" s="60">
        <v>0</v>
      </c>
      <c r="AD136" s="60">
        <v>0</v>
      </c>
      <c r="AE136" s="60">
        <v>0</v>
      </c>
      <c r="AF136" s="60">
        <v>0</v>
      </c>
      <c r="AG136" s="60">
        <v>0</v>
      </c>
      <c r="AH136" s="60">
        <v>0</v>
      </c>
      <c r="AI136" s="60">
        <v>0</v>
      </c>
      <c r="AJ136" s="60">
        <v>0</v>
      </c>
      <c r="AK136" s="58"/>
      <c r="AL136" s="60">
        <v>0</v>
      </c>
      <c r="AM136" s="60">
        <v>0</v>
      </c>
      <c r="AN136" s="60">
        <v>0</v>
      </c>
      <c r="AO136" s="60">
        <v>0</v>
      </c>
      <c r="AP136" s="60">
        <v>0</v>
      </c>
      <c r="AQ136" s="60">
        <v>0</v>
      </c>
      <c r="AR136" s="60">
        <v>0</v>
      </c>
      <c r="AS136" s="60">
        <v>0</v>
      </c>
      <c r="AT136" s="60">
        <v>0</v>
      </c>
      <c r="AU136" s="60">
        <v>0</v>
      </c>
      <c r="AV136" s="60">
        <v>0</v>
      </c>
      <c r="AW136" s="85"/>
      <c r="AX136" s="70"/>
      <c r="AY136" s="70"/>
      <c r="AZ136" s="81"/>
      <c r="BA136" s="60"/>
      <c r="BB136" s="60"/>
      <c r="BC136" s="60"/>
      <c r="BD136" s="60"/>
      <c r="BE136" s="60"/>
      <c r="BF136" s="60"/>
      <c r="BG136" s="60"/>
      <c r="BH136" s="60"/>
      <c r="BI136" s="60"/>
      <c r="BJ136" s="60"/>
      <c r="BK136" s="60"/>
      <c r="BL136" s="60"/>
      <c r="BM136" s="60"/>
      <c r="BN136" s="60"/>
      <c r="BO136" s="60"/>
      <c r="BP136" s="60"/>
      <c r="BQ136" s="60"/>
      <c r="BR136" s="60"/>
      <c r="BS136" s="60"/>
      <c r="BT136" s="60"/>
      <c r="BU136" s="60"/>
      <c r="BV136" s="60"/>
      <c r="BW136" s="60"/>
      <c r="BX136" s="60"/>
      <c r="BY136" s="60"/>
      <c r="BZ136" s="60"/>
      <c r="CA136" s="70"/>
      <c r="CB136" s="70"/>
      <c r="CC136" s="80"/>
      <c r="CD136" s="81"/>
      <c r="CE136" s="70"/>
      <c r="CF136" s="70"/>
      <c r="CG136" s="70"/>
      <c r="CH136" s="70"/>
      <c r="CI136" s="70"/>
      <c r="CJ136" s="70"/>
      <c r="CK136" s="70"/>
      <c r="CL136" s="70"/>
      <c r="CM136" s="70"/>
      <c r="CN136" s="70"/>
      <c r="CO136" s="70"/>
      <c r="CP136" s="70"/>
      <c r="CQ136" s="70"/>
      <c r="CR136" s="70"/>
      <c r="CS136" s="70"/>
      <c r="CT136" s="70"/>
    </row>
    <row r="137" spans="1:98" x14ac:dyDescent="0.25">
      <c r="A137" s="344"/>
      <c r="B137" s="62"/>
      <c r="C137" s="63" t="s">
        <v>73</v>
      </c>
      <c r="D137" s="64" t="s">
        <v>30</v>
      </c>
      <c r="E137" s="56"/>
      <c r="F137" s="60">
        <v>0</v>
      </c>
      <c r="G137" s="60">
        <v>5</v>
      </c>
      <c r="H137" s="60">
        <v>0</v>
      </c>
      <c r="I137" s="60">
        <v>5</v>
      </c>
      <c r="J137" s="60">
        <v>0</v>
      </c>
      <c r="K137" s="60">
        <v>2</v>
      </c>
      <c r="L137" s="60">
        <v>8</v>
      </c>
      <c r="M137" s="58"/>
      <c r="N137" s="60">
        <v>8</v>
      </c>
      <c r="O137" s="60">
        <v>7</v>
      </c>
      <c r="P137" s="60">
        <v>7</v>
      </c>
      <c r="Q137" s="60">
        <v>7</v>
      </c>
      <c r="R137" s="60">
        <v>6</v>
      </c>
      <c r="S137" s="60">
        <v>6</v>
      </c>
      <c r="T137" s="60">
        <v>7</v>
      </c>
      <c r="U137" s="60">
        <v>5</v>
      </c>
      <c r="V137" s="60">
        <v>5</v>
      </c>
      <c r="W137" s="60">
        <v>5</v>
      </c>
      <c r="X137" s="60">
        <v>5</v>
      </c>
      <c r="Y137" s="58"/>
      <c r="Z137" s="60">
        <v>0</v>
      </c>
      <c r="AA137" s="60">
        <v>0</v>
      </c>
      <c r="AB137" s="60">
        <v>0</v>
      </c>
      <c r="AC137" s="60">
        <v>0</v>
      </c>
      <c r="AD137" s="60">
        <v>0</v>
      </c>
      <c r="AE137" s="60">
        <v>2</v>
      </c>
      <c r="AF137" s="60">
        <v>0</v>
      </c>
      <c r="AG137" s="60">
        <v>0</v>
      </c>
      <c r="AH137" s="60">
        <v>0</v>
      </c>
      <c r="AI137" s="60">
        <v>0</v>
      </c>
      <c r="AJ137" s="60">
        <v>0</v>
      </c>
      <c r="AK137" s="58"/>
      <c r="AL137" s="60">
        <v>1</v>
      </c>
      <c r="AM137" s="60">
        <v>0</v>
      </c>
      <c r="AN137" s="60">
        <v>0</v>
      </c>
      <c r="AO137" s="60">
        <v>1</v>
      </c>
      <c r="AP137" s="60">
        <v>0</v>
      </c>
      <c r="AQ137" s="60">
        <v>1</v>
      </c>
      <c r="AR137" s="60">
        <v>2</v>
      </c>
      <c r="AS137" s="60">
        <v>0</v>
      </c>
      <c r="AT137" s="60">
        <v>0</v>
      </c>
      <c r="AU137" s="60">
        <v>0</v>
      </c>
      <c r="AV137" s="60">
        <v>0</v>
      </c>
      <c r="AW137" s="85"/>
      <c r="AX137" s="70"/>
      <c r="AY137" s="70"/>
      <c r="AZ137" s="81"/>
      <c r="BA137" s="60"/>
      <c r="BB137" s="60"/>
      <c r="BC137" s="60"/>
      <c r="BD137" s="60"/>
      <c r="BE137" s="60"/>
      <c r="BF137" s="60"/>
      <c r="BG137" s="60"/>
      <c r="BH137" s="60"/>
      <c r="BI137" s="60"/>
      <c r="BJ137" s="60"/>
      <c r="BK137" s="60"/>
      <c r="BL137" s="60"/>
      <c r="BM137" s="60"/>
      <c r="BN137" s="60"/>
      <c r="BO137" s="60"/>
      <c r="BP137" s="60"/>
      <c r="BQ137" s="60"/>
      <c r="BR137" s="60"/>
      <c r="BS137" s="60"/>
      <c r="BT137" s="60"/>
      <c r="BU137" s="60"/>
      <c r="BV137" s="60"/>
      <c r="BW137" s="60"/>
      <c r="BX137" s="60"/>
      <c r="BY137" s="60"/>
      <c r="BZ137" s="60"/>
      <c r="CA137" s="70"/>
      <c r="CB137" s="70"/>
      <c r="CC137" s="80"/>
      <c r="CD137" s="81"/>
      <c r="CE137" s="70"/>
      <c r="CF137" s="70"/>
      <c r="CG137" s="70"/>
      <c r="CH137" s="70"/>
      <c r="CI137" s="70"/>
      <c r="CJ137" s="70"/>
      <c r="CK137" s="70"/>
      <c r="CL137" s="70"/>
      <c r="CM137" s="70"/>
      <c r="CN137" s="70"/>
      <c r="CO137" s="70"/>
      <c r="CP137" s="70"/>
      <c r="CQ137" s="70"/>
      <c r="CR137" s="70"/>
      <c r="CS137" s="70"/>
      <c r="CT137" s="70"/>
    </row>
    <row r="138" spans="1:98" x14ac:dyDescent="0.25">
      <c r="A138" s="344"/>
      <c r="B138" s="62"/>
      <c r="C138" s="63" t="s">
        <v>74</v>
      </c>
      <c r="D138" s="64" t="s">
        <v>30</v>
      </c>
      <c r="E138" s="56"/>
      <c r="F138" s="60">
        <v>0</v>
      </c>
      <c r="G138" s="60">
        <v>8</v>
      </c>
      <c r="H138" s="60">
        <v>0</v>
      </c>
      <c r="I138" s="60">
        <v>8</v>
      </c>
      <c r="J138" s="60">
        <v>0</v>
      </c>
      <c r="K138" s="60">
        <v>0</v>
      </c>
      <c r="L138" s="60">
        <v>0</v>
      </c>
      <c r="M138" s="58"/>
      <c r="N138" s="60">
        <v>8</v>
      </c>
      <c r="O138" s="60">
        <v>8</v>
      </c>
      <c r="P138" s="60">
        <v>8</v>
      </c>
      <c r="Q138" s="60">
        <v>8</v>
      </c>
      <c r="R138" s="60">
        <v>8</v>
      </c>
      <c r="S138" s="60">
        <v>8</v>
      </c>
      <c r="T138" s="60">
        <v>8</v>
      </c>
      <c r="U138" s="60">
        <v>8</v>
      </c>
      <c r="V138" s="60">
        <v>8</v>
      </c>
      <c r="W138" s="60">
        <v>8</v>
      </c>
      <c r="X138" s="60">
        <v>8</v>
      </c>
      <c r="Y138" s="58"/>
      <c r="Z138" s="60">
        <v>0</v>
      </c>
      <c r="AA138" s="60">
        <v>0</v>
      </c>
      <c r="AB138" s="60">
        <v>0</v>
      </c>
      <c r="AC138" s="60">
        <v>0</v>
      </c>
      <c r="AD138" s="60">
        <v>0</v>
      </c>
      <c r="AE138" s="60">
        <v>0</v>
      </c>
      <c r="AF138" s="60">
        <v>0</v>
      </c>
      <c r="AG138" s="60">
        <v>0</v>
      </c>
      <c r="AH138" s="60">
        <v>0</v>
      </c>
      <c r="AI138" s="60">
        <v>0</v>
      </c>
      <c r="AJ138" s="60">
        <v>0</v>
      </c>
      <c r="AK138" s="58"/>
      <c r="AL138" s="60">
        <v>0</v>
      </c>
      <c r="AM138" s="60">
        <v>0</v>
      </c>
      <c r="AN138" s="60">
        <v>0</v>
      </c>
      <c r="AO138" s="60">
        <v>0</v>
      </c>
      <c r="AP138" s="60">
        <v>0</v>
      </c>
      <c r="AQ138" s="60">
        <v>0</v>
      </c>
      <c r="AR138" s="60">
        <v>0</v>
      </c>
      <c r="AS138" s="60">
        <v>0</v>
      </c>
      <c r="AT138" s="60">
        <v>0</v>
      </c>
      <c r="AU138" s="60">
        <v>0</v>
      </c>
      <c r="AV138" s="60">
        <v>0</v>
      </c>
      <c r="AW138" s="85"/>
      <c r="AX138" s="70"/>
      <c r="AY138" s="70"/>
      <c r="AZ138" s="81"/>
      <c r="BA138" s="60"/>
      <c r="BB138" s="60"/>
      <c r="BC138" s="60"/>
      <c r="BD138" s="60"/>
      <c r="BE138" s="60"/>
      <c r="BF138" s="60"/>
      <c r="BG138" s="60"/>
      <c r="BH138" s="60"/>
      <c r="BI138" s="60"/>
      <c r="BJ138" s="60"/>
      <c r="BK138" s="60"/>
      <c r="BL138" s="60"/>
      <c r="BM138" s="60"/>
      <c r="BN138" s="60"/>
      <c r="BO138" s="60"/>
      <c r="BP138" s="60"/>
      <c r="BQ138" s="60"/>
      <c r="BR138" s="60"/>
      <c r="BS138" s="60"/>
      <c r="BT138" s="60"/>
      <c r="BU138" s="60"/>
      <c r="BV138" s="60"/>
      <c r="BW138" s="60"/>
      <c r="BX138" s="60"/>
      <c r="BY138" s="60"/>
      <c r="BZ138" s="60"/>
      <c r="CA138" s="70"/>
      <c r="CB138" s="70"/>
      <c r="CC138" s="80"/>
      <c r="CD138" s="81"/>
      <c r="CE138" s="70"/>
      <c r="CF138" s="70"/>
      <c r="CG138" s="70"/>
      <c r="CH138" s="70"/>
      <c r="CI138" s="70"/>
      <c r="CJ138" s="70"/>
      <c r="CK138" s="70"/>
      <c r="CL138" s="70"/>
      <c r="CM138" s="70"/>
      <c r="CN138" s="70"/>
      <c r="CO138" s="70"/>
      <c r="CP138" s="70"/>
      <c r="CQ138" s="70"/>
      <c r="CR138" s="70"/>
      <c r="CS138" s="70"/>
      <c r="CT138" s="70"/>
    </row>
    <row r="139" spans="1:98" x14ac:dyDescent="0.25">
      <c r="A139" s="344"/>
      <c r="B139" s="62"/>
      <c r="C139" s="63" t="s">
        <v>75</v>
      </c>
      <c r="D139" s="64" t="s">
        <v>30</v>
      </c>
      <c r="E139" s="56"/>
      <c r="F139" s="60">
        <v>0</v>
      </c>
      <c r="G139" s="60">
        <v>7</v>
      </c>
      <c r="H139" s="60">
        <v>0</v>
      </c>
      <c r="I139" s="60">
        <v>7</v>
      </c>
      <c r="J139" s="60">
        <v>3</v>
      </c>
      <c r="K139" s="60">
        <v>1</v>
      </c>
      <c r="L139" s="60">
        <v>1</v>
      </c>
      <c r="M139" s="58"/>
      <c r="N139" s="60">
        <v>7</v>
      </c>
      <c r="O139" s="60">
        <v>7</v>
      </c>
      <c r="P139" s="60">
        <v>7</v>
      </c>
      <c r="Q139" s="60">
        <v>7</v>
      </c>
      <c r="R139" s="60">
        <v>7</v>
      </c>
      <c r="S139" s="60">
        <v>7</v>
      </c>
      <c r="T139" s="60">
        <v>8</v>
      </c>
      <c r="U139" s="60">
        <v>8</v>
      </c>
      <c r="V139" s="60">
        <v>7</v>
      </c>
      <c r="W139" s="60">
        <v>7</v>
      </c>
      <c r="X139" s="60">
        <v>7</v>
      </c>
      <c r="Y139" s="58"/>
      <c r="Z139" s="60">
        <v>0</v>
      </c>
      <c r="AA139" s="60">
        <v>0</v>
      </c>
      <c r="AB139" s="60">
        <v>0</v>
      </c>
      <c r="AC139" s="60">
        <v>0</v>
      </c>
      <c r="AD139" s="60">
        <v>0</v>
      </c>
      <c r="AE139" s="60">
        <v>1</v>
      </c>
      <c r="AF139" s="60">
        <v>0</v>
      </c>
      <c r="AG139" s="60">
        <v>0</v>
      </c>
      <c r="AH139" s="60">
        <v>0</v>
      </c>
      <c r="AI139" s="60">
        <v>0</v>
      </c>
      <c r="AJ139" s="60">
        <v>0</v>
      </c>
      <c r="AK139" s="58"/>
      <c r="AL139" s="60">
        <v>0</v>
      </c>
      <c r="AM139" s="60">
        <v>0</v>
      </c>
      <c r="AN139" s="60">
        <v>0</v>
      </c>
      <c r="AO139" s="60">
        <v>0</v>
      </c>
      <c r="AP139" s="60">
        <v>0</v>
      </c>
      <c r="AQ139" s="60">
        <v>0</v>
      </c>
      <c r="AR139" s="60">
        <v>0</v>
      </c>
      <c r="AS139" s="60">
        <v>1</v>
      </c>
      <c r="AT139" s="60">
        <v>0</v>
      </c>
      <c r="AU139" s="60">
        <v>0</v>
      </c>
      <c r="AV139" s="60">
        <v>0</v>
      </c>
      <c r="AW139" s="85"/>
      <c r="AX139" s="70"/>
      <c r="AY139" s="70"/>
      <c r="AZ139" s="81"/>
      <c r="BA139" s="60"/>
      <c r="BB139" s="60"/>
      <c r="BC139" s="60"/>
      <c r="BD139" s="60"/>
      <c r="BE139" s="60"/>
      <c r="BF139" s="60"/>
      <c r="BG139" s="60"/>
      <c r="BH139" s="60"/>
      <c r="BI139" s="60"/>
      <c r="BJ139" s="60"/>
      <c r="BK139" s="60"/>
      <c r="BL139" s="60"/>
      <c r="BM139" s="60"/>
      <c r="BN139" s="60"/>
      <c r="BO139" s="60"/>
      <c r="BP139" s="60"/>
      <c r="BQ139" s="60"/>
      <c r="BR139" s="60"/>
      <c r="BS139" s="60"/>
      <c r="BT139" s="60"/>
      <c r="BU139" s="60"/>
      <c r="BV139" s="60"/>
      <c r="BW139" s="60"/>
      <c r="BX139" s="60"/>
      <c r="BY139" s="60"/>
      <c r="BZ139" s="60"/>
      <c r="CA139" s="70"/>
      <c r="CB139" s="70"/>
      <c r="CC139" s="80"/>
      <c r="CD139" s="81"/>
      <c r="CE139" s="70"/>
      <c r="CF139" s="70"/>
      <c r="CG139" s="70"/>
      <c r="CH139" s="70"/>
      <c r="CI139" s="70"/>
      <c r="CJ139" s="70"/>
      <c r="CK139" s="70"/>
      <c r="CL139" s="70"/>
      <c r="CM139" s="70"/>
      <c r="CN139" s="70"/>
      <c r="CO139" s="70"/>
      <c r="CP139" s="70"/>
      <c r="CQ139" s="70"/>
      <c r="CR139" s="70"/>
      <c r="CS139" s="70"/>
      <c r="CT139" s="70"/>
    </row>
    <row r="140" spans="1:98" x14ac:dyDescent="0.25">
      <c r="A140" s="344"/>
      <c r="B140" s="62"/>
      <c r="C140" s="63" t="s">
        <v>76</v>
      </c>
      <c r="D140" s="64" t="s">
        <v>30</v>
      </c>
      <c r="E140" s="56"/>
      <c r="F140" s="60">
        <v>1</v>
      </c>
      <c r="G140" s="60">
        <v>6</v>
      </c>
      <c r="H140" s="60">
        <v>6</v>
      </c>
      <c r="I140" s="60">
        <v>0</v>
      </c>
      <c r="J140" s="60">
        <v>0</v>
      </c>
      <c r="K140" s="60">
        <v>0</v>
      </c>
      <c r="L140" s="60">
        <v>1</v>
      </c>
      <c r="M140" s="58"/>
      <c r="N140" s="60">
        <v>7</v>
      </c>
      <c r="O140" s="60">
        <v>7</v>
      </c>
      <c r="P140" s="60">
        <v>7</v>
      </c>
      <c r="Q140" s="60">
        <v>7</v>
      </c>
      <c r="R140" s="60">
        <v>6</v>
      </c>
      <c r="S140" s="60">
        <v>6</v>
      </c>
      <c r="T140" s="60">
        <v>6</v>
      </c>
      <c r="U140" s="60">
        <v>6</v>
      </c>
      <c r="V140" s="60">
        <v>6</v>
      </c>
      <c r="W140" s="60">
        <v>6</v>
      </c>
      <c r="X140" s="60">
        <v>7</v>
      </c>
      <c r="Y140" s="58"/>
      <c r="Z140" s="60">
        <v>0</v>
      </c>
      <c r="AA140" s="60">
        <v>0</v>
      </c>
      <c r="AB140" s="60">
        <v>0</v>
      </c>
      <c r="AC140" s="60">
        <v>0</v>
      </c>
      <c r="AD140" s="60">
        <v>0</v>
      </c>
      <c r="AE140" s="60">
        <v>0</v>
      </c>
      <c r="AF140" s="60">
        <v>0</v>
      </c>
      <c r="AG140" s="60">
        <v>0</v>
      </c>
      <c r="AH140" s="60">
        <v>0</v>
      </c>
      <c r="AI140" s="60">
        <v>1</v>
      </c>
      <c r="AJ140" s="60">
        <v>0</v>
      </c>
      <c r="AK140" s="58"/>
      <c r="AL140" s="60">
        <v>0</v>
      </c>
      <c r="AM140" s="60">
        <v>0</v>
      </c>
      <c r="AN140" s="60">
        <v>0</v>
      </c>
      <c r="AO140" s="60">
        <v>1</v>
      </c>
      <c r="AP140" s="60">
        <v>0</v>
      </c>
      <c r="AQ140" s="60">
        <v>0</v>
      </c>
      <c r="AR140" s="60">
        <v>0</v>
      </c>
      <c r="AS140" s="60">
        <v>0</v>
      </c>
      <c r="AT140" s="60">
        <v>0</v>
      </c>
      <c r="AU140" s="60">
        <v>0</v>
      </c>
      <c r="AV140" s="60">
        <v>0</v>
      </c>
      <c r="AW140" s="85"/>
      <c r="AX140" s="70"/>
      <c r="AY140" s="70"/>
      <c r="AZ140" s="81"/>
      <c r="BA140" s="60"/>
      <c r="BB140" s="60"/>
      <c r="BC140" s="60"/>
      <c r="BD140" s="60"/>
      <c r="BE140" s="60"/>
      <c r="BF140" s="60"/>
      <c r="BG140" s="60"/>
      <c r="BH140" s="60"/>
      <c r="BI140" s="60"/>
      <c r="BJ140" s="60"/>
      <c r="BK140" s="60"/>
      <c r="BL140" s="60"/>
      <c r="BM140" s="60"/>
      <c r="BN140" s="60"/>
      <c r="BO140" s="60"/>
      <c r="BP140" s="60"/>
      <c r="BQ140" s="60"/>
      <c r="BR140" s="60"/>
      <c r="BS140" s="60"/>
      <c r="BT140" s="60"/>
      <c r="BU140" s="60"/>
      <c r="BV140" s="60"/>
      <c r="BW140" s="60"/>
      <c r="BX140" s="60"/>
      <c r="BY140" s="60"/>
      <c r="BZ140" s="60"/>
      <c r="CA140" s="70"/>
      <c r="CB140" s="70"/>
      <c r="CC140" s="80"/>
      <c r="CD140" s="81"/>
      <c r="CE140" s="70"/>
      <c r="CF140" s="70"/>
      <c r="CG140" s="70"/>
      <c r="CH140" s="70"/>
      <c r="CI140" s="70"/>
      <c r="CJ140" s="70"/>
      <c r="CK140" s="70"/>
      <c r="CL140" s="70"/>
      <c r="CM140" s="70"/>
      <c r="CN140" s="70"/>
      <c r="CO140" s="70"/>
      <c r="CP140" s="70"/>
      <c r="CQ140" s="70"/>
      <c r="CR140" s="70"/>
      <c r="CS140" s="70"/>
      <c r="CT140" s="70"/>
    </row>
    <row r="141" spans="1:98" x14ac:dyDescent="0.25">
      <c r="A141" s="344"/>
      <c r="B141" s="62"/>
      <c r="C141" s="63" t="s">
        <v>77</v>
      </c>
      <c r="D141" s="64" t="s">
        <v>30</v>
      </c>
      <c r="E141" s="56"/>
      <c r="F141" s="60">
        <v>0</v>
      </c>
      <c r="G141" s="60">
        <v>9</v>
      </c>
      <c r="H141" s="60">
        <v>0</v>
      </c>
      <c r="I141" s="60">
        <v>9</v>
      </c>
      <c r="J141" s="60">
        <v>0</v>
      </c>
      <c r="K141" s="60">
        <v>0</v>
      </c>
      <c r="L141" s="60">
        <v>2</v>
      </c>
      <c r="M141" s="58"/>
      <c r="N141" s="60">
        <v>11</v>
      </c>
      <c r="O141" s="60">
        <v>11</v>
      </c>
      <c r="P141" s="60">
        <v>11</v>
      </c>
      <c r="Q141" s="60">
        <v>10</v>
      </c>
      <c r="R141" s="60">
        <v>10</v>
      </c>
      <c r="S141" s="60">
        <v>9</v>
      </c>
      <c r="T141" s="60">
        <v>9</v>
      </c>
      <c r="U141" s="60">
        <v>9</v>
      </c>
      <c r="V141" s="60">
        <v>9</v>
      </c>
      <c r="W141" s="60">
        <v>9</v>
      </c>
      <c r="X141" s="60">
        <v>9</v>
      </c>
      <c r="Y141" s="58"/>
      <c r="Z141" s="60">
        <v>0</v>
      </c>
      <c r="AA141" s="60">
        <v>0</v>
      </c>
      <c r="AB141" s="60">
        <v>0</v>
      </c>
      <c r="AC141" s="60">
        <v>0</v>
      </c>
      <c r="AD141" s="60">
        <v>0</v>
      </c>
      <c r="AE141" s="60">
        <v>0</v>
      </c>
      <c r="AF141" s="60">
        <v>0</v>
      </c>
      <c r="AG141" s="60">
        <v>0</v>
      </c>
      <c r="AH141" s="60">
        <v>0</v>
      </c>
      <c r="AI141" s="60">
        <v>0</v>
      </c>
      <c r="AJ141" s="60">
        <v>0</v>
      </c>
      <c r="AK141" s="58"/>
      <c r="AL141" s="60">
        <v>0</v>
      </c>
      <c r="AM141" s="60">
        <v>0</v>
      </c>
      <c r="AN141" s="60">
        <v>1</v>
      </c>
      <c r="AO141" s="60">
        <v>0</v>
      </c>
      <c r="AP141" s="60">
        <v>1</v>
      </c>
      <c r="AQ141" s="60">
        <v>0</v>
      </c>
      <c r="AR141" s="60">
        <v>0</v>
      </c>
      <c r="AS141" s="60">
        <v>0</v>
      </c>
      <c r="AT141" s="60">
        <v>0</v>
      </c>
      <c r="AU141" s="60">
        <v>0</v>
      </c>
      <c r="AV141" s="60">
        <v>0</v>
      </c>
      <c r="AW141" s="85"/>
      <c r="AX141" s="70"/>
      <c r="AY141" s="70"/>
      <c r="AZ141" s="81"/>
      <c r="BA141" s="60"/>
      <c r="BB141" s="60"/>
      <c r="BC141" s="60"/>
      <c r="BD141" s="60"/>
      <c r="BE141" s="60"/>
      <c r="BF141" s="60"/>
      <c r="BG141" s="60"/>
      <c r="BH141" s="60"/>
      <c r="BI141" s="60"/>
      <c r="BJ141" s="60"/>
      <c r="BK141" s="60"/>
      <c r="BL141" s="60"/>
      <c r="BM141" s="60"/>
      <c r="BN141" s="60"/>
      <c r="BO141" s="60"/>
      <c r="BP141" s="60"/>
      <c r="BQ141" s="60"/>
      <c r="BR141" s="60"/>
      <c r="BS141" s="60"/>
      <c r="BT141" s="60"/>
      <c r="BU141" s="60"/>
      <c r="BV141" s="60"/>
      <c r="BW141" s="60"/>
      <c r="BX141" s="60"/>
      <c r="BY141" s="60"/>
      <c r="BZ141" s="60"/>
      <c r="CA141" s="70"/>
      <c r="CB141" s="70"/>
      <c r="CC141" s="80"/>
      <c r="CD141" s="81"/>
      <c r="CE141" s="70"/>
      <c r="CF141" s="70"/>
      <c r="CG141" s="70"/>
      <c r="CH141" s="70"/>
      <c r="CI141" s="70"/>
      <c r="CJ141" s="70"/>
      <c r="CK141" s="70"/>
      <c r="CL141" s="70"/>
      <c r="CM141" s="70"/>
      <c r="CN141" s="70"/>
      <c r="CO141" s="70"/>
      <c r="CP141" s="70"/>
      <c r="CQ141" s="70"/>
      <c r="CR141" s="70"/>
      <c r="CS141" s="70"/>
      <c r="CT141" s="70"/>
    </row>
    <row r="142" spans="1:98" x14ac:dyDescent="0.25">
      <c r="A142" s="344"/>
      <c r="B142" s="62"/>
      <c r="C142" s="63" t="s">
        <v>78</v>
      </c>
      <c r="D142" s="64" t="s">
        <v>30</v>
      </c>
      <c r="E142" s="56"/>
      <c r="F142" s="60">
        <v>0</v>
      </c>
      <c r="G142" s="60">
        <v>6</v>
      </c>
      <c r="H142" s="60">
        <v>6</v>
      </c>
      <c r="I142" s="60">
        <v>0</v>
      </c>
      <c r="J142" s="60">
        <v>0</v>
      </c>
      <c r="K142" s="60">
        <v>0</v>
      </c>
      <c r="L142" s="60">
        <v>0</v>
      </c>
      <c r="M142" s="58"/>
      <c r="N142" s="60">
        <v>6</v>
      </c>
      <c r="O142" s="60">
        <v>6</v>
      </c>
      <c r="P142" s="60">
        <v>6</v>
      </c>
      <c r="Q142" s="60">
        <v>6</v>
      </c>
      <c r="R142" s="60">
        <v>6</v>
      </c>
      <c r="S142" s="60">
        <v>6</v>
      </c>
      <c r="T142" s="60">
        <v>6</v>
      </c>
      <c r="U142" s="60">
        <v>6</v>
      </c>
      <c r="V142" s="60">
        <v>6</v>
      </c>
      <c r="W142" s="60">
        <v>6</v>
      </c>
      <c r="X142" s="60">
        <v>6</v>
      </c>
      <c r="Y142" s="58"/>
      <c r="Z142" s="60">
        <v>0</v>
      </c>
      <c r="AA142" s="60">
        <v>0</v>
      </c>
      <c r="AB142" s="60">
        <v>0</v>
      </c>
      <c r="AC142" s="60">
        <v>0</v>
      </c>
      <c r="AD142" s="60">
        <v>0</v>
      </c>
      <c r="AE142" s="60">
        <v>0</v>
      </c>
      <c r="AF142" s="60">
        <v>0</v>
      </c>
      <c r="AG142" s="60">
        <v>0</v>
      </c>
      <c r="AH142" s="60">
        <v>0</v>
      </c>
      <c r="AI142" s="60">
        <v>0</v>
      </c>
      <c r="AJ142" s="60">
        <v>0</v>
      </c>
      <c r="AK142" s="58"/>
      <c r="AL142" s="60">
        <v>0</v>
      </c>
      <c r="AM142" s="60">
        <v>0</v>
      </c>
      <c r="AN142" s="60">
        <v>0</v>
      </c>
      <c r="AO142" s="60">
        <v>0</v>
      </c>
      <c r="AP142" s="60">
        <v>0</v>
      </c>
      <c r="AQ142" s="60">
        <v>0</v>
      </c>
      <c r="AR142" s="60">
        <v>0</v>
      </c>
      <c r="AS142" s="60">
        <v>0</v>
      </c>
      <c r="AT142" s="60">
        <v>0</v>
      </c>
      <c r="AU142" s="60">
        <v>0</v>
      </c>
      <c r="AV142" s="60">
        <v>0</v>
      </c>
      <c r="AW142" s="85"/>
      <c r="AX142" s="70"/>
      <c r="AY142" s="70"/>
      <c r="AZ142" s="81"/>
      <c r="BA142" s="60"/>
      <c r="BB142" s="60"/>
      <c r="BC142" s="60"/>
      <c r="BD142" s="60"/>
      <c r="BE142" s="60"/>
      <c r="BF142" s="60"/>
      <c r="BG142" s="60"/>
      <c r="BH142" s="60"/>
      <c r="BI142" s="60"/>
      <c r="BJ142" s="60"/>
      <c r="BK142" s="60"/>
      <c r="BL142" s="60"/>
      <c r="BM142" s="60"/>
      <c r="BN142" s="60"/>
      <c r="BO142" s="60"/>
      <c r="BP142" s="60"/>
      <c r="BQ142" s="60"/>
      <c r="BR142" s="60"/>
      <c r="BS142" s="60"/>
      <c r="BT142" s="60"/>
      <c r="BU142" s="60"/>
      <c r="BV142" s="60"/>
      <c r="BW142" s="60"/>
      <c r="BX142" s="60"/>
      <c r="BY142" s="60"/>
      <c r="BZ142" s="60"/>
      <c r="CA142" s="70"/>
      <c r="CB142" s="70"/>
      <c r="CC142" s="80"/>
      <c r="CD142" s="81"/>
      <c r="CE142" s="70"/>
      <c r="CF142" s="70"/>
      <c r="CG142" s="70"/>
      <c r="CH142" s="70"/>
      <c r="CI142" s="70"/>
      <c r="CJ142" s="70"/>
      <c r="CK142" s="70"/>
      <c r="CL142" s="70"/>
      <c r="CM142" s="70"/>
      <c r="CN142" s="70"/>
      <c r="CO142" s="70"/>
      <c r="CP142" s="70"/>
      <c r="CQ142" s="70"/>
      <c r="CR142" s="70"/>
      <c r="CS142" s="70"/>
      <c r="CT142" s="70"/>
    </row>
    <row r="143" spans="1:98" x14ac:dyDescent="0.25">
      <c r="A143" s="344"/>
      <c r="B143" s="62"/>
      <c r="C143" s="63" t="s">
        <v>79</v>
      </c>
      <c r="D143" s="64" t="s">
        <v>30</v>
      </c>
      <c r="E143" s="56"/>
      <c r="F143" s="60">
        <v>0</v>
      </c>
      <c r="G143" s="60">
        <v>4</v>
      </c>
      <c r="H143" s="60">
        <v>4</v>
      </c>
      <c r="I143" s="60">
        <v>0</v>
      </c>
      <c r="J143" s="60">
        <v>0</v>
      </c>
      <c r="K143" s="60">
        <v>0</v>
      </c>
      <c r="L143" s="60">
        <v>0</v>
      </c>
      <c r="M143" s="58"/>
      <c r="N143" s="60">
        <v>4</v>
      </c>
      <c r="O143" s="60">
        <v>4</v>
      </c>
      <c r="P143" s="60">
        <v>4</v>
      </c>
      <c r="Q143" s="60">
        <v>4</v>
      </c>
      <c r="R143" s="60">
        <v>4</v>
      </c>
      <c r="S143" s="60">
        <v>4</v>
      </c>
      <c r="T143" s="60">
        <v>4</v>
      </c>
      <c r="U143" s="60">
        <v>4</v>
      </c>
      <c r="V143" s="60">
        <v>4</v>
      </c>
      <c r="W143" s="60">
        <v>4</v>
      </c>
      <c r="X143" s="60">
        <v>4</v>
      </c>
      <c r="Y143" s="58"/>
      <c r="Z143" s="60">
        <v>0</v>
      </c>
      <c r="AA143" s="60">
        <v>0</v>
      </c>
      <c r="AB143" s="60">
        <v>0</v>
      </c>
      <c r="AC143" s="60">
        <v>0</v>
      </c>
      <c r="AD143" s="60">
        <v>0</v>
      </c>
      <c r="AE143" s="60">
        <v>0</v>
      </c>
      <c r="AF143" s="60">
        <v>0</v>
      </c>
      <c r="AG143" s="60">
        <v>0</v>
      </c>
      <c r="AH143" s="60">
        <v>0</v>
      </c>
      <c r="AI143" s="60">
        <v>0</v>
      </c>
      <c r="AJ143" s="60">
        <v>0</v>
      </c>
      <c r="AK143" s="58"/>
      <c r="AL143" s="60">
        <v>0</v>
      </c>
      <c r="AM143" s="60">
        <v>0</v>
      </c>
      <c r="AN143" s="60">
        <v>0</v>
      </c>
      <c r="AO143" s="60">
        <v>0</v>
      </c>
      <c r="AP143" s="60">
        <v>0</v>
      </c>
      <c r="AQ143" s="60">
        <v>0</v>
      </c>
      <c r="AR143" s="60">
        <v>0</v>
      </c>
      <c r="AS143" s="60">
        <v>0</v>
      </c>
      <c r="AT143" s="60">
        <v>0</v>
      </c>
      <c r="AU143" s="60">
        <v>0</v>
      </c>
      <c r="AV143" s="60">
        <v>0</v>
      </c>
      <c r="AW143" s="85"/>
      <c r="AX143" s="70"/>
      <c r="AY143" s="70"/>
      <c r="AZ143" s="81"/>
      <c r="BA143" s="60"/>
      <c r="BB143" s="60"/>
      <c r="BC143" s="60"/>
      <c r="BD143" s="60"/>
      <c r="BE143" s="60"/>
      <c r="BF143" s="60"/>
      <c r="BG143" s="60"/>
      <c r="BH143" s="60"/>
      <c r="BI143" s="60"/>
      <c r="BJ143" s="60"/>
      <c r="BK143" s="60"/>
      <c r="BL143" s="60"/>
      <c r="BM143" s="60"/>
      <c r="BN143" s="60"/>
      <c r="BO143" s="60"/>
      <c r="BP143" s="60"/>
      <c r="BQ143" s="60"/>
      <c r="BR143" s="60"/>
      <c r="BS143" s="60"/>
      <c r="BT143" s="60"/>
      <c r="BU143" s="60"/>
      <c r="BV143" s="60"/>
      <c r="BW143" s="60"/>
      <c r="BX143" s="60"/>
      <c r="BY143" s="60"/>
      <c r="BZ143" s="60"/>
      <c r="CA143" s="70"/>
      <c r="CB143" s="70"/>
      <c r="CC143" s="80"/>
      <c r="CD143" s="81"/>
      <c r="CE143" s="70"/>
      <c r="CF143" s="70"/>
      <c r="CG143" s="70"/>
      <c r="CH143" s="70"/>
      <c r="CI143" s="70"/>
      <c r="CJ143" s="70"/>
      <c r="CK143" s="70"/>
      <c r="CL143" s="70"/>
      <c r="CM143" s="70"/>
      <c r="CN143" s="70"/>
      <c r="CO143" s="70"/>
      <c r="CP143" s="70"/>
      <c r="CQ143" s="70"/>
      <c r="CR143" s="70"/>
      <c r="CS143" s="70"/>
      <c r="CT143" s="70"/>
    </row>
    <row r="144" spans="1:98" x14ac:dyDescent="0.25">
      <c r="A144" s="344"/>
      <c r="B144" s="62"/>
      <c r="C144" s="63" t="s">
        <v>80</v>
      </c>
      <c r="D144" s="64" t="s">
        <v>30</v>
      </c>
      <c r="E144" s="56"/>
      <c r="F144" s="60">
        <v>0</v>
      </c>
      <c r="G144" s="60">
        <v>3</v>
      </c>
      <c r="H144" s="60">
        <v>3</v>
      </c>
      <c r="I144" s="60">
        <v>0</v>
      </c>
      <c r="J144" s="60">
        <v>0</v>
      </c>
      <c r="K144" s="60">
        <v>0</v>
      </c>
      <c r="L144" s="60">
        <v>0</v>
      </c>
      <c r="M144" s="58"/>
      <c r="N144" s="60">
        <v>3</v>
      </c>
      <c r="O144" s="60">
        <v>3</v>
      </c>
      <c r="P144" s="60">
        <v>3</v>
      </c>
      <c r="Q144" s="60">
        <v>3</v>
      </c>
      <c r="R144" s="60">
        <v>3</v>
      </c>
      <c r="S144" s="60">
        <v>3</v>
      </c>
      <c r="T144" s="60">
        <v>3</v>
      </c>
      <c r="U144" s="60">
        <v>3</v>
      </c>
      <c r="V144" s="60">
        <v>3</v>
      </c>
      <c r="W144" s="60">
        <v>3</v>
      </c>
      <c r="X144" s="60">
        <v>3</v>
      </c>
      <c r="Y144" s="58"/>
      <c r="Z144" s="60">
        <v>0</v>
      </c>
      <c r="AA144" s="60">
        <v>0</v>
      </c>
      <c r="AB144" s="60">
        <v>0</v>
      </c>
      <c r="AC144" s="60">
        <v>0</v>
      </c>
      <c r="AD144" s="60">
        <v>0</v>
      </c>
      <c r="AE144" s="60">
        <v>0</v>
      </c>
      <c r="AF144" s="60">
        <v>0</v>
      </c>
      <c r="AG144" s="60">
        <v>0</v>
      </c>
      <c r="AH144" s="60">
        <v>0</v>
      </c>
      <c r="AI144" s="60">
        <v>0</v>
      </c>
      <c r="AJ144" s="60">
        <v>0</v>
      </c>
      <c r="AK144" s="58"/>
      <c r="AL144" s="60">
        <v>0</v>
      </c>
      <c r="AM144" s="60">
        <v>0</v>
      </c>
      <c r="AN144" s="60">
        <v>0</v>
      </c>
      <c r="AO144" s="60">
        <v>0</v>
      </c>
      <c r="AP144" s="60">
        <v>0</v>
      </c>
      <c r="AQ144" s="60">
        <v>0</v>
      </c>
      <c r="AR144" s="60">
        <v>0</v>
      </c>
      <c r="AS144" s="60">
        <v>0</v>
      </c>
      <c r="AT144" s="60">
        <v>0</v>
      </c>
      <c r="AU144" s="60">
        <v>0</v>
      </c>
      <c r="AV144" s="60">
        <v>0</v>
      </c>
      <c r="AW144" s="85"/>
      <c r="AX144" s="70"/>
      <c r="AY144" s="70"/>
      <c r="AZ144" s="81"/>
      <c r="BA144" s="60"/>
      <c r="BB144" s="60"/>
      <c r="BC144" s="60"/>
      <c r="BD144" s="60"/>
      <c r="BE144" s="60"/>
      <c r="BF144" s="60"/>
      <c r="BG144" s="60"/>
      <c r="BH144" s="60"/>
      <c r="BI144" s="60"/>
      <c r="BJ144" s="60"/>
      <c r="BK144" s="60"/>
      <c r="BL144" s="60"/>
      <c r="BM144" s="60"/>
      <c r="BN144" s="60"/>
      <c r="BO144" s="60"/>
      <c r="BP144" s="60"/>
      <c r="BQ144" s="60"/>
      <c r="BR144" s="60"/>
      <c r="BS144" s="60"/>
      <c r="BT144" s="60"/>
      <c r="BU144" s="60"/>
      <c r="BV144" s="60"/>
      <c r="BW144" s="60"/>
      <c r="BX144" s="60"/>
      <c r="BY144" s="60"/>
      <c r="BZ144" s="60"/>
      <c r="CA144" s="70"/>
      <c r="CB144" s="70"/>
      <c r="CC144" s="80"/>
      <c r="CD144" s="81"/>
      <c r="CE144" s="70"/>
      <c r="CF144" s="70"/>
      <c r="CG144" s="70"/>
      <c r="CH144" s="70"/>
      <c r="CI144" s="70"/>
      <c r="CJ144" s="70"/>
      <c r="CK144" s="70"/>
      <c r="CL144" s="70"/>
      <c r="CM144" s="70"/>
      <c r="CN144" s="70"/>
      <c r="CO144" s="70"/>
      <c r="CP144" s="70"/>
      <c r="CQ144" s="70"/>
      <c r="CR144" s="70"/>
      <c r="CS144" s="70"/>
      <c r="CT144" s="70"/>
    </row>
    <row r="145" spans="1:98" x14ac:dyDescent="0.25">
      <c r="A145" s="344"/>
      <c r="B145" s="62"/>
      <c r="C145" s="63" t="s">
        <v>81</v>
      </c>
      <c r="D145" s="64" t="s">
        <v>30</v>
      </c>
      <c r="E145" s="56"/>
      <c r="F145" s="60">
        <v>0</v>
      </c>
      <c r="G145" s="60">
        <v>2</v>
      </c>
      <c r="H145" s="60">
        <v>0</v>
      </c>
      <c r="I145" s="60">
        <v>2</v>
      </c>
      <c r="J145" s="60">
        <v>0</v>
      </c>
      <c r="K145" s="60">
        <v>1</v>
      </c>
      <c r="L145" s="60">
        <v>3</v>
      </c>
      <c r="M145" s="58"/>
      <c r="N145" s="60">
        <v>5</v>
      </c>
      <c r="O145" s="60">
        <v>5</v>
      </c>
      <c r="P145" s="60">
        <v>5</v>
      </c>
      <c r="Q145" s="60">
        <v>4</v>
      </c>
      <c r="R145" s="60">
        <v>3</v>
      </c>
      <c r="S145" s="60">
        <v>3</v>
      </c>
      <c r="T145" s="60">
        <v>3</v>
      </c>
      <c r="U145" s="60">
        <v>2</v>
      </c>
      <c r="V145" s="60">
        <v>2</v>
      </c>
      <c r="W145" s="60">
        <v>2</v>
      </c>
      <c r="X145" s="60">
        <v>2</v>
      </c>
      <c r="Y145" s="58"/>
      <c r="Z145" s="60">
        <v>0</v>
      </c>
      <c r="AA145" s="60">
        <v>0</v>
      </c>
      <c r="AB145" s="60">
        <v>0</v>
      </c>
      <c r="AC145" s="60">
        <v>0</v>
      </c>
      <c r="AD145" s="60">
        <v>0</v>
      </c>
      <c r="AE145" s="60">
        <v>0</v>
      </c>
      <c r="AF145" s="60">
        <v>0</v>
      </c>
      <c r="AG145" s="60">
        <v>0</v>
      </c>
      <c r="AH145" s="60">
        <v>0</v>
      </c>
      <c r="AI145" s="60">
        <v>0</v>
      </c>
      <c r="AJ145" s="60">
        <v>0</v>
      </c>
      <c r="AK145" s="58"/>
      <c r="AL145" s="60">
        <v>0</v>
      </c>
      <c r="AM145" s="60">
        <v>0</v>
      </c>
      <c r="AN145" s="60">
        <v>1</v>
      </c>
      <c r="AO145" s="60">
        <v>1</v>
      </c>
      <c r="AP145" s="60">
        <v>0</v>
      </c>
      <c r="AQ145" s="60">
        <v>0</v>
      </c>
      <c r="AR145" s="60">
        <v>1</v>
      </c>
      <c r="AS145" s="60">
        <v>0</v>
      </c>
      <c r="AT145" s="60">
        <v>0</v>
      </c>
      <c r="AU145" s="60">
        <v>0</v>
      </c>
      <c r="AV145" s="60">
        <v>0</v>
      </c>
      <c r="AW145" s="85"/>
      <c r="AX145" s="70"/>
      <c r="AY145" s="70"/>
      <c r="AZ145" s="81"/>
      <c r="BA145" s="60"/>
      <c r="BB145" s="60"/>
      <c r="BC145" s="60"/>
      <c r="BD145" s="60"/>
      <c r="BE145" s="60"/>
      <c r="BF145" s="60"/>
      <c r="BG145" s="60"/>
      <c r="BH145" s="60"/>
      <c r="BI145" s="60"/>
      <c r="BJ145" s="60"/>
      <c r="BK145" s="60"/>
      <c r="BL145" s="60"/>
      <c r="BM145" s="60"/>
      <c r="BN145" s="60"/>
      <c r="BO145" s="60"/>
      <c r="BP145" s="60"/>
      <c r="BQ145" s="60"/>
      <c r="BR145" s="60"/>
      <c r="BS145" s="60"/>
      <c r="BT145" s="60"/>
      <c r="BU145" s="60"/>
      <c r="BV145" s="60"/>
      <c r="BW145" s="60"/>
      <c r="BX145" s="60"/>
      <c r="BY145" s="60"/>
      <c r="BZ145" s="60"/>
      <c r="CA145" s="70"/>
      <c r="CB145" s="70"/>
      <c r="CC145" s="80"/>
      <c r="CD145" s="81"/>
      <c r="CE145" s="70"/>
      <c r="CF145" s="70"/>
      <c r="CG145" s="70"/>
      <c r="CH145" s="70"/>
      <c r="CI145" s="70"/>
      <c r="CJ145" s="70"/>
      <c r="CK145" s="70"/>
      <c r="CL145" s="70"/>
      <c r="CM145" s="70"/>
      <c r="CN145" s="70"/>
      <c r="CO145" s="70"/>
      <c r="CP145" s="70"/>
      <c r="CQ145" s="70"/>
      <c r="CR145" s="70"/>
      <c r="CS145" s="70"/>
      <c r="CT145" s="70"/>
    </row>
    <row r="146" spans="1:98" x14ac:dyDescent="0.25">
      <c r="A146" s="344"/>
      <c r="B146" s="62"/>
      <c r="C146" s="63" t="s">
        <v>82</v>
      </c>
      <c r="D146" s="64" t="s">
        <v>30</v>
      </c>
      <c r="E146" s="56"/>
      <c r="F146" s="60">
        <v>0</v>
      </c>
      <c r="G146" s="60">
        <v>1</v>
      </c>
      <c r="H146" s="60">
        <v>0</v>
      </c>
      <c r="I146" s="60">
        <v>1</v>
      </c>
      <c r="J146" s="60">
        <v>0</v>
      </c>
      <c r="K146" s="60">
        <v>1</v>
      </c>
      <c r="L146" s="60">
        <v>1</v>
      </c>
      <c r="M146" s="58"/>
      <c r="N146" s="60">
        <v>2</v>
      </c>
      <c r="O146" s="60">
        <v>2</v>
      </c>
      <c r="P146" s="60">
        <v>2</v>
      </c>
      <c r="Q146" s="60">
        <v>2</v>
      </c>
      <c r="R146" s="60">
        <v>2</v>
      </c>
      <c r="S146" s="60">
        <v>2</v>
      </c>
      <c r="T146" s="60">
        <v>2</v>
      </c>
      <c r="U146" s="60">
        <v>1</v>
      </c>
      <c r="V146" s="60">
        <v>1</v>
      </c>
      <c r="W146" s="60">
        <v>1</v>
      </c>
      <c r="X146" s="60">
        <v>1</v>
      </c>
      <c r="Y146" s="58"/>
      <c r="Z146" s="60">
        <v>0</v>
      </c>
      <c r="AA146" s="60">
        <v>0</v>
      </c>
      <c r="AB146" s="60">
        <v>0</v>
      </c>
      <c r="AC146" s="60">
        <v>0</v>
      </c>
      <c r="AD146" s="60">
        <v>0</v>
      </c>
      <c r="AE146" s="60">
        <v>0</v>
      </c>
      <c r="AF146" s="60">
        <v>0</v>
      </c>
      <c r="AG146" s="60">
        <v>0</v>
      </c>
      <c r="AH146" s="60">
        <v>0</v>
      </c>
      <c r="AI146" s="60">
        <v>0</v>
      </c>
      <c r="AJ146" s="60">
        <v>0</v>
      </c>
      <c r="AK146" s="58"/>
      <c r="AL146" s="60">
        <v>0</v>
      </c>
      <c r="AM146" s="60">
        <v>0</v>
      </c>
      <c r="AN146" s="60">
        <v>0</v>
      </c>
      <c r="AO146" s="60">
        <v>0</v>
      </c>
      <c r="AP146" s="60">
        <v>0</v>
      </c>
      <c r="AQ146" s="60">
        <v>0</v>
      </c>
      <c r="AR146" s="60">
        <v>1</v>
      </c>
      <c r="AS146" s="60">
        <v>0</v>
      </c>
      <c r="AT146" s="60">
        <v>0</v>
      </c>
      <c r="AU146" s="60">
        <v>0</v>
      </c>
      <c r="AV146" s="60">
        <v>0</v>
      </c>
      <c r="AW146" s="85"/>
      <c r="AX146" s="70"/>
      <c r="AY146" s="70"/>
      <c r="AZ146" s="81"/>
      <c r="BA146" s="60"/>
      <c r="BB146" s="60"/>
      <c r="BC146" s="60"/>
      <c r="BD146" s="60"/>
      <c r="BE146" s="60"/>
      <c r="BF146" s="60"/>
      <c r="BG146" s="60"/>
      <c r="BH146" s="60"/>
      <c r="BI146" s="60"/>
      <c r="BJ146" s="60"/>
      <c r="BK146" s="60"/>
      <c r="BL146" s="60"/>
      <c r="BM146" s="60"/>
      <c r="BN146" s="60"/>
      <c r="BO146" s="60"/>
      <c r="BP146" s="60"/>
      <c r="BQ146" s="60"/>
      <c r="BR146" s="60"/>
      <c r="BS146" s="60"/>
      <c r="BT146" s="60"/>
      <c r="BU146" s="60"/>
      <c r="BV146" s="60"/>
      <c r="BW146" s="60"/>
      <c r="BX146" s="60"/>
      <c r="BY146" s="60"/>
      <c r="BZ146" s="60"/>
      <c r="CA146" s="70"/>
      <c r="CB146" s="70"/>
      <c r="CC146" s="80"/>
      <c r="CD146" s="81"/>
      <c r="CE146" s="70"/>
      <c r="CF146" s="70"/>
      <c r="CG146" s="70"/>
      <c r="CH146" s="70"/>
      <c r="CI146" s="70"/>
      <c r="CJ146" s="70"/>
      <c r="CK146" s="70"/>
      <c r="CL146" s="70"/>
      <c r="CM146" s="70"/>
      <c r="CN146" s="70"/>
      <c r="CO146" s="70"/>
      <c r="CP146" s="70"/>
      <c r="CQ146" s="70"/>
      <c r="CR146" s="70"/>
      <c r="CS146" s="70"/>
      <c r="CT146" s="70"/>
    </row>
    <row r="147" spans="1:98" x14ac:dyDescent="0.25">
      <c r="A147" s="344"/>
      <c r="B147" s="62"/>
      <c r="C147" s="63" t="s">
        <v>83</v>
      </c>
      <c r="D147" s="64" t="s">
        <v>30</v>
      </c>
      <c r="E147" s="56"/>
      <c r="F147" s="60">
        <v>0</v>
      </c>
      <c r="G147" s="60">
        <v>3</v>
      </c>
      <c r="H147" s="60">
        <v>0</v>
      </c>
      <c r="I147" s="60">
        <v>3</v>
      </c>
      <c r="J147" s="60">
        <v>0</v>
      </c>
      <c r="K147" s="60">
        <v>0</v>
      </c>
      <c r="L147" s="60">
        <v>0</v>
      </c>
      <c r="M147" s="58"/>
      <c r="N147" s="60">
        <v>3</v>
      </c>
      <c r="O147" s="60">
        <v>3</v>
      </c>
      <c r="P147" s="60">
        <v>3</v>
      </c>
      <c r="Q147" s="60">
        <v>3</v>
      </c>
      <c r="R147" s="60">
        <v>3</v>
      </c>
      <c r="S147" s="60">
        <v>3</v>
      </c>
      <c r="T147" s="60">
        <v>3</v>
      </c>
      <c r="U147" s="60">
        <v>3</v>
      </c>
      <c r="V147" s="60">
        <v>3</v>
      </c>
      <c r="W147" s="60">
        <v>3</v>
      </c>
      <c r="X147" s="60">
        <v>3</v>
      </c>
      <c r="Y147" s="58"/>
      <c r="Z147" s="60">
        <v>0</v>
      </c>
      <c r="AA147" s="60">
        <v>0</v>
      </c>
      <c r="AB147" s="60">
        <v>0</v>
      </c>
      <c r="AC147" s="60">
        <v>0</v>
      </c>
      <c r="AD147" s="60">
        <v>0</v>
      </c>
      <c r="AE147" s="60">
        <v>0</v>
      </c>
      <c r="AF147" s="60">
        <v>0</v>
      </c>
      <c r="AG147" s="60">
        <v>0</v>
      </c>
      <c r="AH147" s="60">
        <v>0</v>
      </c>
      <c r="AI147" s="60">
        <v>0</v>
      </c>
      <c r="AJ147" s="60">
        <v>0</v>
      </c>
      <c r="AK147" s="58"/>
      <c r="AL147" s="60">
        <v>0</v>
      </c>
      <c r="AM147" s="60">
        <v>0</v>
      </c>
      <c r="AN147" s="60">
        <v>0</v>
      </c>
      <c r="AO147" s="60">
        <v>0</v>
      </c>
      <c r="AP147" s="60">
        <v>0</v>
      </c>
      <c r="AQ147" s="60">
        <v>0</v>
      </c>
      <c r="AR147" s="60">
        <v>0</v>
      </c>
      <c r="AS147" s="60">
        <v>0</v>
      </c>
      <c r="AT147" s="60">
        <v>0</v>
      </c>
      <c r="AU147" s="60">
        <v>0</v>
      </c>
      <c r="AV147" s="60">
        <v>0</v>
      </c>
      <c r="AW147" s="85"/>
      <c r="AX147" s="70"/>
      <c r="AY147" s="70"/>
      <c r="AZ147" s="81"/>
      <c r="BA147" s="60"/>
      <c r="BB147" s="60"/>
      <c r="BC147" s="60"/>
      <c r="BD147" s="60"/>
      <c r="BE147" s="60"/>
      <c r="BF147" s="60"/>
      <c r="BG147" s="60"/>
      <c r="BH147" s="60"/>
      <c r="BI147" s="60"/>
      <c r="BJ147" s="60"/>
      <c r="BK147" s="60"/>
      <c r="BL147" s="60"/>
      <c r="BM147" s="60"/>
      <c r="BN147" s="60"/>
      <c r="BO147" s="60"/>
      <c r="BP147" s="60"/>
      <c r="BQ147" s="60"/>
      <c r="BR147" s="60"/>
      <c r="BS147" s="60"/>
      <c r="BT147" s="60"/>
      <c r="BU147" s="60"/>
      <c r="BV147" s="60"/>
      <c r="BW147" s="60"/>
      <c r="BX147" s="60"/>
      <c r="BY147" s="60"/>
      <c r="BZ147" s="60"/>
      <c r="CA147" s="70"/>
      <c r="CB147" s="70"/>
      <c r="CC147" s="80"/>
      <c r="CD147" s="81"/>
      <c r="CE147" s="70"/>
      <c r="CF147" s="70"/>
      <c r="CG147" s="70"/>
      <c r="CH147" s="70"/>
      <c r="CI147" s="70"/>
      <c r="CJ147" s="70"/>
      <c r="CK147" s="70"/>
      <c r="CL147" s="70"/>
      <c r="CM147" s="70"/>
      <c r="CN147" s="70"/>
      <c r="CO147" s="70"/>
      <c r="CP147" s="70"/>
      <c r="CQ147" s="70"/>
      <c r="CR147" s="70"/>
      <c r="CS147" s="70"/>
      <c r="CT147" s="70"/>
    </row>
    <row r="148" spans="1:98" x14ac:dyDescent="0.25">
      <c r="A148" s="344"/>
      <c r="B148" s="62"/>
      <c r="C148" s="63" t="s">
        <v>84</v>
      </c>
      <c r="D148" s="64" t="s">
        <v>30</v>
      </c>
      <c r="E148" s="56"/>
      <c r="F148" s="60">
        <v>0</v>
      </c>
      <c r="G148" s="60">
        <v>1</v>
      </c>
      <c r="H148" s="60">
        <v>0</v>
      </c>
      <c r="I148" s="60">
        <v>1</v>
      </c>
      <c r="J148" s="60">
        <v>0</v>
      </c>
      <c r="K148" s="60">
        <v>0</v>
      </c>
      <c r="L148" s="60">
        <v>0</v>
      </c>
      <c r="M148" s="58"/>
      <c r="N148" s="60">
        <v>1</v>
      </c>
      <c r="O148" s="60">
        <v>1</v>
      </c>
      <c r="P148" s="60">
        <v>1</v>
      </c>
      <c r="Q148" s="60">
        <v>1</v>
      </c>
      <c r="R148" s="60">
        <v>1</v>
      </c>
      <c r="S148" s="60">
        <v>1</v>
      </c>
      <c r="T148" s="60">
        <v>1</v>
      </c>
      <c r="U148" s="60">
        <v>1</v>
      </c>
      <c r="V148" s="60">
        <v>1</v>
      </c>
      <c r="W148" s="60">
        <v>1</v>
      </c>
      <c r="X148" s="60">
        <v>1</v>
      </c>
      <c r="Y148" s="58"/>
      <c r="Z148" s="60">
        <v>0</v>
      </c>
      <c r="AA148" s="60">
        <v>0</v>
      </c>
      <c r="AB148" s="60">
        <v>0</v>
      </c>
      <c r="AC148" s="60">
        <v>0</v>
      </c>
      <c r="AD148" s="60">
        <v>0</v>
      </c>
      <c r="AE148" s="60">
        <v>0</v>
      </c>
      <c r="AF148" s="60">
        <v>0</v>
      </c>
      <c r="AG148" s="60">
        <v>0</v>
      </c>
      <c r="AH148" s="60">
        <v>0</v>
      </c>
      <c r="AI148" s="60">
        <v>0</v>
      </c>
      <c r="AJ148" s="60">
        <v>0</v>
      </c>
      <c r="AK148" s="58"/>
      <c r="AL148" s="60">
        <v>0</v>
      </c>
      <c r="AM148" s="60">
        <v>0</v>
      </c>
      <c r="AN148" s="60">
        <v>0</v>
      </c>
      <c r="AO148" s="60">
        <v>0</v>
      </c>
      <c r="AP148" s="60">
        <v>0</v>
      </c>
      <c r="AQ148" s="60">
        <v>0</v>
      </c>
      <c r="AR148" s="60">
        <v>0</v>
      </c>
      <c r="AS148" s="60">
        <v>0</v>
      </c>
      <c r="AT148" s="60">
        <v>0</v>
      </c>
      <c r="AU148" s="60">
        <v>0</v>
      </c>
      <c r="AV148" s="60">
        <v>0</v>
      </c>
      <c r="AW148" s="85"/>
      <c r="AX148" s="70"/>
      <c r="AY148" s="70"/>
      <c r="AZ148" s="81"/>
      <c r="BA148" s="60"/>
      <c r="BB148" s="60"/>
      <c r="BC148" s="60"/>
      <c r="BD148" s="60"/>
      <c r="BE148" s="60"/>
      <c r="BF148" s="60"/>
      <c r="BG148" s="60"/>
      <c r="BH148" s="60"/>
      <c r="BI148" s="60"/>
      <c r="BJ148" s="60"/>
      <c r="BK148" s="60"/>
      <c r="BL148" s="60"/>
      <c r="BM148" s="60"/>
      <c r="BN148" s="60"/>
      <c r="BO148" s="60"/>
      <c r="BP148" s="60"/>
      <c r="BQ148" s="60"/>
      <c r="BR148" s="60"/>
      <c r="BS148" s="60"/>
      <c r="BT148" s="60"/>
      <c r="BU148" s="60"/>
      <c r="BV148" s="60"/>
      <c r="BW148" s="60"/>
      <c r="BX148" s="60"/>
      <c r="BY148" s="60"/>
      <c r="BZ148" s="60"/>
      <c r="CA148" s="70"/>
      <c r="CB148" s="70"/>
      <c r="CC148" s="80"/>
      <c r="CD148" s="81"/>
      <c r="CE148" s="70"/>
      <c r="CF148" s="70"/>
      <c r="CG148" s="70"/>
      <c r="CH148" s="70"/>
      <c r="CI148" s="70"/>
      <c r="CJ148" s="70"/>
      <c r="CK148" s="70"/>
      <c r="CL148" s="70"/>
      <c r="CM148" s="70"/>
      <c r="CN148" s="70"/>
      <c r="CO148" s="70"/>
      <c r="CP148" s="70"/>
      <c r="CQ148" s="70"/>
      <c r="CR148" s="70"/>
      <c r="CS148" s="70"/>
      <c r="CT148" s="70"/>
    </row>
    <row r="149" spans="1:98" x14ac:dyDescent="0.25">
      <c r="A149" s="344"/>
      <c r="B149" s="62"/>
      <c r="C149" s="63" t="s">
        <v>85</v>
      </c>
      <c r="D149" s="64" t="s">
        <v>30</v>
      </c>
      <c r="E149" s="56"/>
      <c r="F149" s="60">
        <v>0</v>
      </c>
      <c r="G149" s="60">
        <v>1</v>
      </c>
      <c r="H149" s="60">
        <v>0</v>
      </c>
      <c r="I149" s="60">
        <v>1</v>
      </c>
      <c r="J149" s="60">
        <v>0</v>
      </c>
      <c r="K149" s="60">
        <v>0</v>
      </c>
      <c r="L149" s="60">
        <v>0</v>
      </c>
      <c r="M149" s="58"/>
      <c r="N149" s="60">
        <v>1</v>
      </c>
      <c r="O149" s="60">
        <v>1</v>
      </c>
      <c r="P149" s="60">
        <v>1</v>
      </c>
      <c r="Q149" s="60">
        <v>1</v>
      </c>
      <c r="R149" s="60">
        <v>1</v>
      </c>
      <c r="S149" s="60">
        <v>1</v>
      </c>
      <c r="T149" s="60">
        <v>1</v>
      </c>
      <c r="U149" s="60">
        <v>1</v>
      </c>
      <c r="V149" s="60">
        <v>1</v>
      </c>
      <c r="W149" s="60">
        <v>1</v>
      </c>
      <c r="X149" s="60">
        <v>1</v>
      </c>
      <c r="Y149" s="58"/>
      <c r="Z149" s="60">
        <v>0</v>
      </c>
      <c r="AA149" s="60">
        <v>0</v>
      </c>
      <c r="AB149" s="60">
        <v>0</v>
      </c>
      <c r="AC149" s="60">
        <v>0</v>
      </c>
      <c r="AD149" s="60">
        <v>0</v>
      </c>
      <c r="AE149" s="60">
        <v>0</v>
      </c>
      <c r="AF149" s="60">
        <v>0</v>
      </c>
      <c r="AG149" s="60">
        <v>0</v>
      </c>
      <c r="AH149" s="60">
        <v>0</v>
      </c>
      <c r="AI149" s="60">
        <v>0</v>
      </c>
      <c r="AJ149" s="60">
        <v>0</v>
      </c>
      <c r="AK149" s="58"/>
      <c r="AL149" s="60">
        <v>0</v>
      </c>
      <c r="AM149" s="60">
        <v>0</v>
      </c>
      <c r="AN149" s="60">
        <v>0</v>
      </c>
      <c r="AO149" s="60">
        <v>0</v>
      </c>
      <c r="AP149" s="60">
        <v>0</v>
      </c>
      <c r="AQ149" s="60">
        <v>0</v>
      </c>
      <c r="AR149" s="60">
        <v>0</v>
      </c>
      <c r="AS149" s="60">
        <v>0</v>
      </c>
      <c r="AT149" s="60">
        <v>0</v>
      </c>
      <c r="AU149" s="60">
        <v>0</v>
      </c>
      <c r="AV149" s="60">
        <v>0</v>
      </c>
      <c r="AW149" s="85"/>
      <c r="AX149" s="70"/>
      <c r="AY149" s="70"/>
      <c r="AZ149" s="81"/>
      <c r="BA149" s="60"/>
      <c r="BB149" s="60"/>
      <c r="BC149" s="60"/>
      <c r="BD149" s="60"/>
      <c r="BE149" s="60"/>
      <c r="BF149" s="60"/>
      <c r="BG149" s="60"/>
      <c r="BH149" s="60"/>
      <c r="BI149" s="60"/>
      <c r="BJ149" s="60"/>
      <c r="BK149" s="60"/>
      <c r="BL149" s="60"/>
      <c r="BM149" s="60"/>
      <c r="BN149" s="60"/>
      <c r="BO149" s="60"/>
      <c r="BP149" s="60"/>
      <c r="BQ149" s="60"/>
      <c r="BR149" s="60"/>
      <c r="BS149" s="60"/>
      <c r="BT149" s="60"/>
      <c r="BU149" s="60"/>
      <c r="BV149" s="60"/>
      <c r="BW149" s="60"/>
      <c r="BX149" s="60"/>
      <c r="BY149" s="60"/>
      <c r="BZ149" s="60"/>
      <c r="CA149" s="70"/>
      <c r="CB149" s="70"/>
      <c r="CC149" s="80"/>
      <c r="CD149" s="81"/>
      <c r="CE149" s="70"/>
      <c r="CF149" s="70"/>
      <c r="CG149" s="70"/>
      <c r="CH149" s="70"/>
      <c r="CI149" s="70"/>
      <c r="CJ149" s="70"/>
      <c r="CK149" s="70"/>
      <c r="CL149" s="70"/>
      <c r="CM149" s="70"/>
      <c r="CN149" s="70"/>
      <c r="CO149" s="70"/>
      <c r="CP149" s="70"/>
      <c r="CQ149" s="70"/>
      <c r="CR149" s="70"/>
      <c r="CS149" s="70"/>
      <c r="CT149" s="70"/>
    </row>
    <row r="150" spans="1:98" x14ac:dyDescent="0.25">
      <c r="A150" s="344"/>
      <c r="B150" s="62"/>
      <c r="C150" s="63" t="s">
        <v>3790</v>
      </c>
      <c r="D150" s="64" t="s">
        <v>30</v>
      </c>
      <c r="E150" s="56"/>
      <c r="F150" s="60">
        <v>0</v>
      </c>
      <c r="G150" s="60">
        <v>2</v>
      </c>
      <c r="H150" s="60">
        <v>0</v>
      </c>
      <c r="I150" s="60">
        <v>2</v>
      </c>
      <c r="J150" s="60">
        <v>2</v>
      </c>
      <c r="K150" s="60">
        <v>2</v>
      </c>
      <c r="L150" s="60">
        <v>3</v>
      </c>
      <c r="M150" s="58"/>
      <c r="N150" s="60">
        <v>5</v>
      </c>
      <c r="O150" s="60">
        <v>5</v>
      </c>
      <c r="P150" s="60">
        <v>5</v>
      </c>
      <c r="Q150" s="60">
        <v>4</v>
      </c>
      <c r="R150" s="60">
        <v>4</v>
      </c>
      <c r="S150" s="60">
        <v>4</v>
      </c>
      <c r="T150" s="60">
        <v>4</v>
      </c>
      <c r="U150" s="60">
        <v>2</v>
      </c>
      <c r="V150" s="60">
        <v>2</v>
      </c>
      <c r="W150" s="60">
        <v>2</v>
      </c>
      <c r="X150" s="60">
        <v>2</v>
      </c>
      <c r="Y150" s="58"/>
      <c r="Z150" s="60">
        <v>0</v>
      </c>
      <c r="AA150" s="60">
        <v>0</v>
      </c>
      <c r="AB150" s="60">
        <v>0</v>
      </c>
      <c r="AC150" s="60">
        <v>0</v>
      </c>
      <c r="AD150" s="60">
        <v>0</v>
      </c>
      <c r="AE150" s="60">
        <v>0</v>
      </c>
      <c r="AF150" s="60">
        <v>0</v>
      </c>
      <c r="AG150" s="60">
        <v>0</v>
      </c>
      <c r="AH150" s="60">
        <v>0</v>
      </c>
      <c r="AI150" s="60">
        <v>0</v>
      </c>
      <c r="AJ150" s="60">
        <v>0</v>
      </c>
      <c r="AK150" s="58"/>
      <c r="AL150" s="60">
        <v>0</v>
      </c>
      <c r="AM150" s="60">
        <v>0</v>
      </c>
      <c r="AN150" s="60">
        <v>1</v>
      </c>
      <c r="AO150" s="60">
        <v>0</v>
      </c>
      <c r="AP150" s="60">
        <v>0</v>
      </c>
      <c r="AQ150" s="60">
        <v>0</v>
      </c>
      <c r="AR150" s="60">
        <v>2</v>
      </c>
      <c r="AS150" s="60">
        <v>0</v>
      </c>
      <c r="AT150" s="60">
        <v>0</v>
      </c>
      <c r="AU150" s="60">
        <v>0</v>
      </c>
      <c r="AV150" s="60">
        <v>0</v>
      </c>
      <c r="AW150" s="85"/>
      <c r="AX150" s="70"/>
      <c r="AY150" s="70"/>
      <c r="AZ150" s="81"/>
      <c r="BA150" s="60"/>
      <c r="BB150" s="60"/>
      <c r="BC150" s="60"/>
      <c r="BD150" s="60"/>
      <c r="BE150" s="60"/>
      <c r="BF150" s="60"/>
      <c r="BG150" s="60"/>
      <c r="BH150" s="60"/>
      <c r="BI150" s="60"/>
      <c r="BJ150" s="60"/>
      <c r="BK150" s="60"/>
      <c r="BL150" s="60"/>
      <c r="BM150" s="60"/>
      <c r="BN150" s="60"/>
      <c r="BO150" s="60"/>
      <c r="BP150" s="60"/>
      <c r="BQ150" s="60"/>
      <c r="BR150" s="60"/>
      <c r="BS150" s="60"/>
      <c r="BT150" s="60"/>
      <c r="BU150" s="60"/>
      <c r="BV150" s="60"/>
      <c r="BW150" s="60"/>
      <c r="BX150" s="60"/>
      <c r="BY150" s="60"/>
      <c r="BZ150" s="60"/>
      <c r="CA150" s="70"/>
      <c r="CB150" s="70"/>
      <c r="CC150" s="80"/>
      <c r="CD150" s="81"/>
      <c r="CE150" s="70"/>
      <c r="CF150" s="70"/>
      <c r="CG150" s="70"/>
      <c r="CH150" s="70"/>
      <c r="CI150" s="70"/>
      <c r="CJ150" s="70"/>
      <c r="CK150" s="70"/>
      <c r="CL150" s="70"/>
      <c r="CM150" s="70"/>
      <c r="CN150" s="70"/>
      <c r="CO150" s="70"/>
      <c r="CP150" s="70"/>
      <c r="CQ150" s="70"/>
      <c r="CR150" s="70"/>
      <c r="CS150" s="70"/>
      <c r="CT150" s="70"/>
    </row>
    <row r="151" spans="1:98" x14ac:dyDescent="0.25">
      <c r="A151" s="344"/>
      <c r="B151" s="62"/>
      <c r="C151" s="63" t="s">
        <v>86</v>
      </c>
      <c r="D151" s="64" t="s">
        <v>30</v>
      </c>
      <c r="E151" s="56"/>
      <c r="F151" s="60">
        <v>0</v>
      </c>
      <c r="G151" s="60">
        <v>3</v>
      </c>
      <c r="H151" s="60">
        <v>3</v>
      </c>
      <c r="I151" s="60">
        <v>0</v>
      </c>
      <c r="J151" s="60">
        <v>0</v>
      </c>
      <c r="K151" s="60">
        <v>1</v>
      </c>
      <c r="L151" s="60">
        <v>1</v>
      </c>
      <c r="M151" s="58"/>
      <c r="N151" s="60">
        <v>4</v>
      </c>
      <c r="O151" s="60">
        <v>4</v>
      </c>
      <c r="P151" s="60">
        <v>4</v>
      </c>
      <c r="Q151" s="60">
        <v>4</v>
      </c>
      <c r="R151" s="60">
        <v>4</v>
      </c>
      <c r="S151" s="60">
        <v>4</v>
      </c>
      <c r="T151" s="60">
        <v>4</v>
      </c>
      <c r="U151" s="60">
        <v>4</v>
      </c>
      <c r="V151" s="60">
        <v>3</v>
      </c>
      <c r="W151" s="60">
        <v>3</v>
      </c>
      <c r="X151" s="60">
        <v>3</v>
      </c>
      <c r="Y151" s="58"/>
      <c r="Z151" s="60">
        <v>0</v>
      </c>
      <c r="AA151" s="60">
        <v>0</v>
      </c>
      <c r="AB151" s="60">
        <v>0</v>
      </c>
      <c r="AC151" s="60">
        <v>0</v>
      </c>
      <c r="AD151" s="60">
        <v>0</v>
      </c>
      <c r="AE151" s="60">
        <v>0</v>
      </c>
      <c r="AF151" s="60">
        <v>0</v>
      </c>
      <c r="AG151" s="60">
        <v>0</v>
      </c>
      <c r="AH151" s="60">
        <v>0</v>
      </c>
      <c r="AI151" s="60">
        <v>0</v>
      </c>
      <c r="AJ151" s="60">
        <v>0</v>
      </c>
      <c r="AK151" s="58"/>
      <c r="AL151" s="60">
        <v>0</v>
      </c>
      <c r="AM151" s="60">
        <v>0</v>
      </c>
      <c r="AN151" s="60">
        <v>0</v>
      </c>
      <c r="AO151" s="60">
        <v>0</v>
      </c>
      <c r="AP151" s="60">
        <v>0</v>
      </c>
      <c r="AQ151" s="60">
        <v>0</v>
      </c>
      <c r="AR151" s="60">
        <v>0</v>
      </c>
      <c r="AS151" s="60">
        <v>1</v>
      </c>
      <c r="AT151" s="60">
        <v>0</v>
      </c>
      <c r="AU151" s="60">
        <v>0</v>
      </c>
      <c r="AV151" s="60">
        <v>0</v>
      </c>
      <c r="AW151" s="85"/>
      <c r="AX151" s="70"/>
      <c r="AY151" s="70"/>
      <c r="AZ151" s="81"/>
      <c r="BA151" s="60"/>
      <c r="BB151" s="60"/>
      <c r="BC151" s="60"/>
      <c r="BD151" s="60"/>
      <c r="BE151" s="60"/>
      <c r="BF151" s="60"/>
      <c r="BG151" s="60"/>
      <c r="BH151" s="60"/>
      <c r="BI151" s="60"/>
      <c r="BJ151" s="60"/>
      <c r="BK151" s="60"/>
      <c r="BL151" s="60"/>
      <c r="BM151" s="60"/>
      <c r="BN151" s="60"/>
      <c r="BO151" s="60"/>
      <c r="BP151" s="60"/>
      <c r="BQ151" s="60"/>
      <c r="BR151" s="60"/>
      <c r="BS151" s="60"/>
      <c r="BT151" s="60"/>
      <c r="BU151" s="60"/>
      <c r="BV151" s="60"/>
      <c r="BW151" s="60"/>
      <c r="BX151" s="60"/>
      <c r="BY151" s="60"/>
      <c r="BZ151" s="60"/>
      <c r="CA151" s="70"/>
      <c r="CB151" s="70"/>
      <c r="CC151" s="80"/>
      <c r="CD151" s="81"/>
      <c r="CE151" s="70"/>
      <c r="CF151" s="70"/>
      <c r="CG151" s="70"/>
      <c r="CH151" s="70"/>
      <c r="CI151" s="70"/>
      <c r="CJ151" s="70"/>
      <c r="CK151" s="70"/>
      <c r="CL151" s="70"/>
      <c r="CM151" s="70"/>
      <c r="CN151" s="70"/>
      <c r="CO151" s="70"/>
      <c r="CP151" s="70"/>
      <c r="CQ151" s="70"/>
      <c r="CR151" s="70"/>
      <c r="CS151" s="70"/>
      <c r="CT151" s="70"/>
    </row>
    <row r="152" spans="1:98" x14ac:dyDescent="0.25">
      <c r="A152" s="344"/>
      <c r="B152" s="62"/>
      <c r="C152" s="63" t="s">
        <v>3716</v>
      </c>
      <c r="D152" s="64" t="s">
        <v>30</v>
      </c>
      <c r="E152" s="56"/>
      <c r="F152" s="60">
        <v>0</v>
      </c>
      <c r="G152" s="60">
        <v>0</v>
      </c>
      <c r="H152" s="60">
        <v>0</v>
      </c>
      <c r="I152" s="60">
        <v>0</v>
      </c>
      <c r="J152" s="60">
        <v>0</v>
      </c>
      <c r="K152" s="60">
        <v>0</v>
      </c>
      <c r="L152" s="60">
        <v>0</v>
      </c>
      <c r="M152" s="58"/>
      <c r="N152" s="60">
        <v>0</v>
      </c>
      <c r="O152" s="60">
        <v>0</v>
      </c>
      <c r="P152" s="60">
        <v>0</v>
      </c>
      <c r="Q152" s="60">
        <v>0</v>
      </c>
      <c r="R152" s="60">
        <v>0</v>
      </c>
      <c r="S152" s="60">
        <v>0</v>
      </c>
      <c r="T152" s="60">
        <v>0</v>
      </c>
      <c r="U152" s="60">
        <v>0</v>
      </c>
      <c r="V152" s="60">
        <v>0</v>
      </c>
      <c r="W152" s="60">
        <v>0</v>
      </c>
      <c r="X152" s="60">
        <v>0</v>
      </c>
      <c r="Y152" s="58"/>
      <c r="Z152" s="60">
        <v>0</v>
      </c>
      <c r="AA152" s="60">
        <v>0</v>
      </c>
      <c r="AB152" s="60">
        <v>0</v>
      </c>
      <c r="AC152" s="60">
        <v>0</v>
      </c>
      <c r="AD152" s="60">
        <v>0</v>
      </c>
      <c r="AE152" s="60">
        <v>0</v>
      </c>
      <c r="AF152" s="60">
        <v>0</v>
      </c>
      <c r="AG152" s="60">
        <v>0</v>
      </c>
      <c r="AH152" s="60">
        <v>0</v>
      </c>
      <c r="AI152" s="60">
        <v>0</v>
      </c>
      <c r="AJ152" s="60">
        <v>0</v>
      </c>
      <c r="AK152" s="58"/>
      <c r="AL152" s="60">
        <v>0</v>
      </c>
      <c r="AM152" s="60">
        <v>0</v>
      </c>
      <c r="AN152" s="60">
        <v>0</v>
      </c>
      <c r="AO152" s="60">
        <v>0</v>
      </c>
      <c r="AP152" s="60">
        <v>0</v>
      </c>
      <c r="AQ152" s="60">
        <v>0</v>
      </c>
      <c r="AR152" s="60">
        <v>0</v>
      </c>
      <c r="AS152" s="60">
        <v>0</v>
      </c>
      <c r="AT152" s="60">
        <v>0</v>
      </c>
      <c r="AU152" s="60">
        <v>0</v>
      </c>
      <c r="AV152" s="60">
        <v>0</v>
      </c>
      <c r="AW152" s="85"/>
      <c r="AX152" s="70"/>
      <c r="AY152" s="70"/>
      <c r="AZ152" s="81"/>
      <c r="BA152" s="60"/>
      <c r="BB152" s="60"/>
      <c r="BC152" s="60"/>
      <c r="BD152" s="60"/>
      <c r="BE152" s="60"/>
      <c r="BF152" s="60"/>
      <c r="BG152" s="60"/>
      <c r="BH152" s="60"/>
      <c r="BI152" s="60"/>
      <c r="BJ152" s="60"/>
      <c r="BK152" s="60"/>
      <c r="BL152" s="60"/>
      <c r="BM152" s="60"/>
      <c r="BN152" s="60"/>
      <c r="BO152" s="60"/>
      <c r="BP152" s="60"/>
      <c r="BQ152" s="60"/>
      <c r="BR152" s="60"/>
      <c r="BS152" s="60"/>
      <c r="BT152" s="60"/>
      <c r="BU152" s="60"/>
      <c r="BV152" s="60"/>
      <c r="BW152" s="60"/>
      <c r="BX152" s="60"/>
      <c r="BY152" s="60"/>
      <c r="BZ152" s="60"/>
      <c r="CA152" s="70"/>
      <c r="CB152" s="70"/>
      <c r="CC152" s="80"/>
      <c r="CD152" s="81"/>
      <c r="CE152" s="70"/>
      <c r="CF152" s="70"/>
      <c r="CG152" s="70"/>
      <c r="CH152" s="70"/>
      <c r="CI152" s="70"/>
      <c r="CJ152" s="70"/>
      <c r="CK152" s="70"/>
      <c r="CL152" s="70"/>
      <c r="CM152" s="70"/>
      <c r="CN152" s="70"/>
      <c r="CO152" s="70"/>
      <c r="CP152" s="70"/>
      <c r="CQ152" s="70"/>
      <c r="CR152" s="70"/>
      <c r="CS152" s="70"/>
      <c r="CT152" s="70"/>
    </row>
    <row r="153" spans="1:98" x14ac:dyDescent="0.25">
      <c r="A153" s="344"/>
      <c r="B153" s="62"/>
      <c r="C153" s="63" t="s">
        <v>87</v>
      </c>
      <c r="D153" s="64" t="s">
        <v>30</v>
      </c>
      <c r="E153" s="56"/>
      <c r="F153" s="60">
        <v>0</v>
      </c>
      <c r="G153" s="60">
        <v>2</v>
      </c>
      <c r="H153" s="60">
        <v>0</v>
      </c>
      <c r="I153" s="60">
        <v>2</v>
      </c>
      <c r="J153" s="60">
        <v>0</v>
      </c>
      <c r="K153" s="60">
        <v>0</v>
      </c>
      <c r="L153" s="60">
        <v>0</v>
      </c>
      <c r="M153" s="58"/>
      <c r="N153" s="60">
        <v>1</v>
      </c>
      <c r="O153" s="60">
        <v>1</v>
      </c>
      <c r="P153" s="60">
        <v>2</v>
      </c>
      <c r="Q153" s="60">
        <v>2</v>
      </c>
      <c r="R153" s="60">
        <v>2</v>
      </c>
      <c r="S153" s="60">
        <v>2</v>
      </c>
      <c r="T153" s="60">
        <v>2</v>
      </c>
      <c r="U153" s="60">
        <v>2</v>
      </c>
      <c r="V153" s="60">
        <v>2</v>
      </c>
      <c r="W153" s="60">
        <v>2</v>
      </c>
      <c r="X153" s="60">
        <v>2</v>
      </c>
      <c r="Y153" s="58"/>
      <c r="Z153" s="60">
        <v>0</v>
      </c>
      <c r="AA153" s="60">
        <v>1</v>
      </c>
      <c r="AB153" s="60">
        <v>0</v>
      </c>
      <c r="AC153" s="60">
        <v>0</v>
      </c>
      <c r="AD153" s="60">
        <v>0</v>
      </c>
      <c r="AE153" s="60">
        <v>0</v>
      </c>
      <c r="AF153" s="60">
        <v>0</v>
      </c>
      <c r="AG153" s="60">
        <v>0</v>
      </c>
      <c r="AH153" s="60">
        <v>0</v>
      </c>
      <c r="AI153" s="60">
        <v>0</v>
      </c>
      <c r="AJ153" s="60">
        <v>0</v>
      </c>
      <c r="AK153" s="58"/>
      <c r="AL153" s="60">
        <v>0</v>
      </c>
      <c r="AM153" s="60">
        <v>0</v>
      </c>
      <c r="AN153" s="60">
        <v>0</v>
      </c>
      <c r="AO153" s="60">
        <v>0</v>
      </c>
      <c r="AP153" s="60">
        <v>0</v>
      </c>
      <c r="AQ153" s="60">
        <v>0</v>
      </c>
      <c r="AR153" s="60">
        <v>0</v>
      </c>
      <c r="AS153" s="60">
        <v>0</v>
      </c>
      <c r="AT153" s="60">
        <v>0</v>
      </c>
      <c r="AU153" s="60">
        <v>0</v>
      </c>
      <c r="AV153" s="60">
        <v>0</v>
      </c>
      <c r="AW153" s="85"/>
      <c r="AX153" s="70"/>
      <c r="AY153" s="70"/>
      <c r="AZ153" s="81"/>
      <c r="BA153" s="60"/>
      <c r="BB153" s="60"/>
      <c r="BC153" s="60"/>
      <c r="BD153" s="60"/>
      <c r="BE153" s="60"/>
      <c r="BF153" s="60"/>
      <c r="BG153" s="60"/>
      <c r="BH153" s="60"/>
      <c r="BI153" s="60"/>
      <c r="BJ153" s="60"/>
      <c r="BK153" s="60"/>
      <c r="BL153" s="60"/>
      <c r="BM153" s="60"/>
      <c r="BN153" s="60"/>
      <c r="BO153" s="60"/>
      <c r="BP153" s="60"/>
      <c r="BQ153" s="60"/>
      <c r="BR153" s="60"/>
      <c r="BS153" s="60"/>
      <c r="BT153" s="60"/>
      <c r="BU153" s="60"/>
      <c r="BV153" s="60"/>
      <c r="BW153" s="60"/>
      <c r="BX153" s="60"/>
      <c r="BY153" s="60"/>
      <c r="BZ153" s="60"/>
      <c r="CA153" s="70"/>
      <c r="CB153" s="70"/>
      <c r="CC153" s="80"/>
      <c r="CD153" s="81"/>
      <c r="CE153" s="70"/>
      <c r="CF153" s="70"/>
      <c r="CG153" s="70"/>
      <c r="CH153" s="70"/>
      <c r="CI153" s="70"/>
      <c r="CJ153" s="70"/>
      <c r="CK153" s="70"/>
      <c r="CL153" s="70"/>
      <c r="CM153" s="70"/>
      <c r="CN153" s="70"/>
      <c r="CO153" s="70"/>
      <c r="CP153" s="70"/>
      <c r="CQ153" s="70"/>
      <c r="CR153" s="70"/>
      <c r="CS153" s="70"/>
      <c r="CT153" s="70"/>
    </row>
    <row r="154" spans="1:98" x14ac:dyDescent="0.25">
      <c r="A154" s="344"/>
      <c r="B154" s="62"/>
      <c r="C154" s="63" t="s">
        <v>88</v>
      </c>
      <c r="D154" s="64" t="s">
        <v>30</v>
      </c>
      <c r="E154" s="56"/>
      <c r="F154" s="60">
        <v>0</v>
      </c>
      <c r="G154" s="60">
        <v>1</v>
      </c>
      <c r="H154" s="60">
        <v>1</v>
      </c>
      <c r="I154" s="60">
        <v>0</v>
      </c>
      <c r="J154" s="60">
        <v>0</v>
      </c>
      <c r="K154" s="60">
        <v>0</v>
      </c>
      <c r="L154" s="60">
        <v>0</v>
      </c>
      <c r="M154" s="58"/>
      <c r="N154" s="60">
        <v>1</v>
      </c>
      <c r="O154" s="60">
        <v>1</v>
      </c>
      <c r="P154" s="60">
        <v>1</v>
      </c>
      <c r="Q154" s="60">
        <v>1</v>
      </c>
      <c r="R154" s="60">
        <v>1</v>
      </c>
      <c r="S154" s="60">
        <v>1</v>
      </c>
      <c r="T154" s="60">
        <v>1</v>
      </c>
      <c r="U154" s="60">
        <v>1</v>
      </c>
      <c r="V154" s="60">
        <v>1</v>
      </c>
      <c r="W154" s="60">
        <v>1</v>
      </c>
      <c r="X154" s="60">
        <v>1</v>
      </c>
      <c r="Y154" s="58"/>
      <c r="Z154" s="60">
        <v>0</v>
      </c>
      <c r="AA154" s="60">
        <v>0</v>
      </c>
      <c r="AB154" s="60">
        <v>0</v>
      </c>
      <c r="AC154" s="60">
        <v>0</v>
      </c>
      <c r="AD154" s="60">
        <v>0</v>
      </c>
      <c r="AE154" s="60">
        <v>0</v>
      </c>
      <c r="AF154" s="60">
        <v>0</v>
      </c>
      <c r="AG154" s="60">
        <v>0</v>
      </c>
      <c r="AH154" s="60">
        <v>0</v>
      </c>
      <c r="AI154" s="60">
        <v>0</v>
      </c>
      <c r="AJ154" s="60">
        <v>0</v>
      </c>
      <c r="AK154" s="58"/>
      <c r="AL154" s="60">
        <v>0</v>
      </c>
      <c r="AM154" s="60">
        <v>0</v>
      </c>
      <c r="AN154" s="60">
        <v>0</v>
      </c>
      <c r="AO154" s="60">
        <v>0</v>
      </c>
      <c r="AP154" s="60">
        <v>0</v>
      </c>
      <c r="AQ154" s="60">
        <v>0</v>
      </c>
      <c r="AR154" s="60">
        <v>0</v>
      </c>
      <c r="AS154" s="60">
        <v>0</v>
      </c>
      <c r="AT154" s="60">
        <v>0</v>
      </c>
      <c r="AU154" s="60">
        <v>0</v>
      </c>
      <c r="AV154" s="60">
        <v>0</v>
      </c>
      <c r="AW154" s="85"/>
      <c r="AX154" s="70"/>
      <c r="AY154" s="70"/>
      <c r="AZ154" s="81"/>
      <c r="BA154" s="60"/>
      <c r="BB154" s="60"/>
      <c r="BC154" s="60"/>
      <c r="BD154" s="60"/>
      <c r="BE154" s="60"/>
      <c r="BF154" s="60"/>
      <c r="BG154" s="60"/>
      <c r="BH154" s="60"/>
      <c r="BI154" s="60"/>
      <c r="BJ154" s="60"/>
      <c r="BK154" s="60"/>
      <c r="BL154" s="60"/>
      <c r="BM154" s="60"/>
      <c r="BN154" s="60"/>
      <c r="BO154" s="60"/>
      <c r="BP154" s="60"/>
      <c r="BQ154" s="60"/>
      <c r="BR154" s="60"/>
      <c r="BS154" s="60"/>
      <c r="BT154" s="60"/>
      <c r="BU154" s="60"/>
      <c r="BV154" s="60"/>
      <c r="BW154" s="60"/>
      <c r="BX154" s="60"/>
      <c r="BY154" s="60"/>
      <c r="BZ154" s="60"/>
      <c r="CA154" s="70"/>
      <c r="CB154" s="70"/>
      <c r="CC154" s="80"/>
      <c r="CD154" s="81"/>
      <c r="CE154" s="70"/>
      <c r="CF154" s="70"/>
      <c r="CG154" s="70"/>
      <c r="CH154" s="70"/>
      <c r="CI154" s="70"/>
      <c r="CJ154" s="70"/>
      <c r="CK154" s="70"/>
      <c r="CL154" s="70"/>
      <c r="CM154" s="70"/>
      <c r="CN154" s="70"/>
      <c r="CO154" s="70"/>
      <c r="CP154" s="70"/>
      <c r="CQ154" s="70"/>
      <c r="CR154" s="70"/>
      <c r="CS154" s="70"/>
      <c r="CT154" s="70"/>
    </row>
    <row r="155" spans="1:98" x14ac:dyDescent="0.25">
      <c r="A155" s="344"/>
      <c r="B155" s="62"/>
      <c r="C155" s="63" t="s">
        <v>89</v>
      </c>
      <c r="D155" s="64" t="s">
        <v>30</v>
      </c>
      <c r="E155" s="56"/>
      <c r="F155" s="60">
        <v>0</v>
      </c>
      <c r="G155" s="60">
        <v>2</v>
      </c>
      <c r="H155" s="60">
        <v>2</v>
      </c>
      <c r="I155" s="60">
        <v>0</v>
      </c>
      <c r="J155" s="60">
        <v>0</v>
      </c>
      <c r="K155" s="60">
        <v>0</v>
      </c>
      <c r="L155" s="60">
        <v>0</v>
      </c>
      <c r="M155" s="58"/>
      <c r="N155" s="60">
        <v>2</v>
      </c>
      <c r="O155" s="60">
        <v>2</v>
      </c>
      <c r="P155" s="60">
        <v>2</v>
      </c>
      <c r="Q155" s="60">
        <v>2</v>
      </c>
      <c r="R155" s="60">
        <v>2</v>
      </c>
      <c r="S155" s="60">
        <v>2</v>
      </c>
      <c r="T155" s="60">
        <v>2</v>
      </c>
      <c r="U155" s="60">
        <v>2</v>
      </c>
      <c r="V155" s="60">
        <v>2</v>
      </c>
      <c r="W155" s="60">
        <v>2</v>
      </c>
      <c r="X155" s="60">
        <v>2</v>
      </c>
      <c r="Y155" s="58"/>
      <c r="Z155" s="60">
        <v>0</v>
      </c>
      <c r="AA155" s="60">
        <v>0</v>
      </c>
      <c r="AB155" s="60">
        <v>0</v>
      </c>
      <c r="AC155" s="60">
        <v>0</v>
      </c>
      <c r="AD155" s="60">
        <v>0</v>
      </c>
      <c r="AE155" s="60">
        <v>0</v>
      </c>
      <c r="AF155" s="60">
        <v>0</v>
      </c>
      <c r="AG155" s="60">
        <v>0</v>
      </c>
      <c r="AH155" s="60">
        <v>0</v>
      </c>
      <c r="AI155" s="60">
        <v>0</v>
      </c>
      <c r="AJ155" s="60">
        <v>0</v>
      </c>
      <c r="AK155" s="58"/>
      <c r="AL155" s="60">
        <v>0</v>
      </c>
      <c r="AM155" s="60">
        <v>0</v>
      </c>
      <c r="AN155" s="60">
        <v>0</v>
      </c>
      <c r="AO155" s="60">
        <v>0</v>
      </c>
      <c r="AP155" s="60">
        <v>0</v>
      </c>
      <c r="AQ155" s="60">
        <v>0</v>
      </c>
      <c r="AR155" s="60">
        <v>0</v>
      </c>
      <c r="AS155" s="60">
        <v>0</v>
      </c>
      <c r="AT155" s="60">
        <v>0</v>
      </c>
      <c r="AU155" s="60">
        <v>0</v>
      </c>
      <c r="AV155" s="60">
        <v>0</v>
      </c>
      <c r="AW155" s="85"/>
      <c r="AX155" s="70"/>
      <c r="AY155" s="70"/>
      <c r="AZ155" s="81"/>
      <c r="BA155" s="60"/>
      <c r="BB155" s="60"/>
      <c r="BC155" s="60"/>
      <c r="BD155" s="60"/>
      <c r="BE155" s="60"/>
      <c r="BF155" s="60"/>
      <c r="BG155" s="60"/>
      <c r="BH155" s="60"/>
      <c r="BI155" s="60"/>
      <c r="BJ155" s="60"/>
      <c r="BK155" s="60"/>
      <c r="BL155" s="60"/>
      <c r="BM155" s="60"/>
      <c r="BN155" s="60"/>
      <c r="BO155" s="60"/>
      <c r="BP155" s="60"/>
      <c r="BQ155" s="60"/>
      <c r="BR155" s="60"/>
      <c r="BS155" s="60"/>
      <c r="BT155" s="60"/>
      <c r="BU155" s="60"/>
      <c r="BV155" s="60"/>
      <c r="BW155" s="60"/>
      <c r="BX155" s="60"/>
      <c r="BY155" s="60"/>
      <c r="BZ155" s="60"/>
      <c r="CA155" s="70"/>
      <c r="CB155" s="70"/>
      <c r="CC155" s="80"/>
      <c r="CD155" s="81"/>
      <c r="CE155" s="70"/>
      <c r="CF155" s="70"/>
      <c r="CG155" s="70"/>
      <c r="CH155" s="70"/>
      <c r="CI155" s="70"/>
      <c r="CJ155" s="70"/>
      <c r="CK155" s="70"/>
      <c r="CL155" s="70"/>
      <c r="CM155" s="70"/>
      <c r="CN155" s="70"/>
      <c r="CO155" s="70"/>
      <c r="CP155" s="70"/>
      <c r="CQ155" s="70"/>
      <c r="CR155" s="70"/>
      <c r="CS155" s="70"/>
      <c r="CT155" s="70"/>
    </row>
    <row r="156" spans="1:98" x14ac:dyDescent="0.25">
      <c r="A156" s="344"/>
      <c r="B156" s="62"/>
      <c r="C156" s="63" t="s">
        <v>90</v>
      </c>
      <c r="D156" s="64" t="s">
        <v>30</v>
      </c>
      <c r="E156" s="56"/>
      <c r="F156" s="60">
        <v>1</v>
      </c>
      <c r="G156" s="60">
        <v>7</v>
      </c>
      <c r="H156" s="60">
        <v>0</v>
      </c>
      <c r="I156" s="60">
        <v>7</v>
      </c>
      <c r="J156" s="60">
        <v>1</v>
      </c>
      <c r="K156" s="60">
        <v>0</v>
      </c>
      <c r="L156" s="60">
        <v>1</v>
      </c>
      <c r="M156" s="58"/>
      <c r="N156" s="60">
        <v>7</v>
      </c>
      <c r="O156" s="60">
        <v>8</v>
      </c>
      <c r="P156" s="60">
        <v>8</v>
      </c>
      <c r="Q156" s="60">
        <v>8</v>
      </c>
      <c r="R156" s="60">
        <v>8</v>
      </c>
      <c r="S156" s="60">
        <v>7</v>
      </c>
      <c r="T156" s="60">
        <v>7</v>
      </c>
      <c r="U156" s="60">
        <v>7</v>
      </c>
      <c r="V156" s="60">
        <v>7</v>
      </c>
      <c r="W156" s="60">
        <v>8</v>
      </c>
      <c r="X156" s="60">
        <v>8</v>
      </c>
      <c r="Y156" s="58"/>
      <c r="Z156" s="60">
        <v>1</v>
      </c>
      <c r="AA156" s="60">
        <v>0</v>
      </c>
      <c r="AB156" s="60">
        <v>0</v>
      </c>
      <c r="AC156" s="60">
        <v>0</v>
      </c>
      <c r="AD156" s="60">
        <v>0</v>
      </c>
      <c r="AE156" s="60">
        <v>0</v>
      </c>
      <c r="AF156" s="60">
        <v>0</v>
      </c>
      <c r="AG156" s="60">
        <v>0</v>
      </c>
      <c r="AH156" s="60">
        <v>1</v>
      </c>
      <c r="AI156" s="60">
        <v>0</v>
      </c>
      <c r="AJ156" s="60">
        <v>0</v>
      </c>
      <c r="AK156" s="58"/>
      <c r="AL156" s="60">
        <v>0</v>
      </c>
      <c r="AM156" s="60">
        <v>0</v>
      </c>
      <c r="AN156" s="60">
        <v>0</v>
      </c>
      <c r="AO156" s="60">
        <v>0</v>
      </c>
      <c r="AP156" s="60">
        <v>1</v>
      </c>
      <c r="AQ156" s="60">
        <v>0</v>
      </c>
      <c r="AR156" s="60">
        <v>0</v>
      </c>
      <c r="AS156" s="60">
        <v>0</v>
      </c>
      <c r="AT156" s="60">
        <v>0</v>
      </c>
      <c r="AU156" s="60">
        <v>0</v>
      </c>
      <c r="AV156" s="60">
        <v>0</v>
      </c>
      <c r="AW156" s="85"/>
      <c r="AX156" s="70"/>
      <c r="AY156" s="70"/>
      <c r="AZ156" s="81"/>
      <c r="BA156" s="60"/>
      <c r="BB156" s="60"/>
      <c r="BC156" s="60"/>
      <c r="BD156" s="60"/>
      <c r="BE156" s="60"/>
      <c r="BF156" s="60"/>
      <c r="BG156" s="60"/>
      <c r="BH156" s="60"/>
      <c r="BI156" s="60"/>
      <c r="BJ156" s="60"/>
      <c r="BK156" s="60"/>
      <c r="BL156" s="60"/>
      <c r="BM156" s="60"/>
      <c r="BN156" s="60"/>
      <c r="BO156" s="60"/>
      <c r="BP156" s="60"/>
      <c r="BQ156" s="60"/>
      <c r="BR156" s="60"/>
      <c r="BS156" s="60"/>
      <c r="BT156" s="60"/>
      <c r="BU156" s="60"/>
      <c r="BV156" s="60"/>
      <c r="BW156" s="60"/>
      <c r="BX156" s="60"/>
      <c r="BY156" s="60"/>
      <c r="BZ156" s="60"/>
      <c r="CA156" s="70"/>
      <c r="CB156" s="70"/>
      <c r="CC156" s="80"/>
      <c r="CD156" s="81"/>
      <c r="CE156" s="70"/>
      <c r="CF156" s="70"/>
      <c r="CG156" s="70"/>
      <c r="CH156" s="70"/>
      <c r="CI156" s="70"/>
      <c r="CJ156" s="70"/>
      <c r="CK156" s="70"/>
      <c r="CL156" s="70"/>
      <c r="CM156" s="70"/>
      <c r="CN156" s="70"/>
      <c r="CO156" s="70"/>
      <c r="CP156" s="70"/>
      <c r="CQ156" s="70"/>
      <c r="CR156" s="70"/>
      <c r="CS156" s="70"/>
      <c r="CT156" s="70"/>
    </row>
    <row r="157" spans="1:98" x14ac:dyDescent="0.25">
      <c r="A157" s="344"/>
      <c r="B157" s="62"/>
      <c r="C157" s="63" t="s">
        <v>91</v>
      </c>
      <c r="D157" s="64" t="s">
        <v>30</v>
      </c>
      <c r="E157" s="56"/>
      <c r="F157" s="60">
        <v>0</v>
      </c>
      <c r="G157" s="60">
        <v>3</v>
      </c>
      <c r="H157" s="60">
        <v>0</v>
      </c>
      <c r="I157" s="60">
        <v>3</v>
      </c>
      <c r="J157" s="60">
        <v>0</v>
      </c>
      <c r="K157" s="60">
        <v>0</v>
      </c>
      <c r="L157" s="60">
        <v>0</v>
      </c>
      <c r="M157" s="58"/>
      <c r="N157" s="60">
        <v>0</v>
      </c>
      <c r="O157" s="60">
        <v>2</v>
      </c>
      <c r="P157" s="60">
        <v>2</v>
      </c>
      <c r="Q157" s="60">
        <v>2</v>
      </c>
      <c r="R157" s="60">
        <v>2</v>
      </c>
      <c r="S157" s="60">
        <v>2</v>
      </c>
      <c r="T157" s="60">
        <v>2</v>
      </c>
      <c r="U157" s="60">
        <v>3</v>
      </c>
      <c r="V157" s="60">
        <v>3</v>
      </c>
      <c r="W157" s="60">
        <v>3</v>
      </c>
      <c r="X157" s="60">
        <v>3</v>
      </c>
      <c r="Y157" s="58"/>
      <c r="Z157" s="60">
        <v>2</v>
      </c>
      <c r="AA157" s="60">
        <v>0</v>
      </c>
      <c r="AB157" s="60">
        <v>0</v>
      </c>
      <c r="AC157" s="60">
        <v>0</v>
      </c>
      <c r="AD157" s="60">
        <v>0</v>
      </c>
      <c r="AE157" s="60">
        <v>0</v>
      </c>
      <c r="AF157" s="60">
        <v>1</v>
      </c>
      <c r="AG157" s="60">
        <v>0</v>
      </c>
      <c r="AH157" s="60">
        <v>0</v>
      </c>
      <c r="AI157" s="60">
        <v>0</v>
      </c>
      <c r="AJ157" s="60">
        <v>0</v>
      </c>
      <c r="AK157" s="58"/>
      <c r="AL157" s="60">
        <v>0</v>
      </c>
      <c r="AM157" s="60">
        <v>0</v>
      </c>
      <c r="AN157" s="60">
        <v>0</v>
      </c>
      <c r="AO157" s="60">
        <v>0</v>
      </c>
      <c r="AP157" s="60">
        <v>0</v>
      </c>
      <c r="AQ157" s="60">
        <v>0</v>
      </c>
      <c r="AR157" s="60">
        <v>0</v>
      </c>
      <c r="AS157" s="60">
        <v>0</v>
      </c>
      <c r="AT157" s="60">
        <v>0</v>
      </c>
      <c r="AU157" s="60">
        <v>0</v>
      </c>
      <c r="AV157" s="60">
        <v>0</v>
      </c>
      <c r="AW157" s="85"/>
      <c r="AX157" s="70"/>
      <c r="AY157" s="70"/>
      <c r="AZ157" s="81"/>
      <c r="BA157" s="60"/>
      <c r="BB157" s="60"/>
      <c r="BC157" s="60"/>
      <c r="BD157" s="60"/>
      <c r="BE157" s="60"/>
      <c r="BF157" s="60"/>
      <c r="BG157" s="60"/>
      <c r="BH157" s="60"/>
      <c r="BI157" s="60"/>
      <c r="BJ157" s="60"/>
      <c r="BK157" s="60"/>
      <c r="BL157" s="60"/>
      <c r="BM157" s="60"/>
      <c r="BN157" s="60"/>
      <c r="BO157" s="60"/>
      <c r="BP157" s="60"/>
      <c r="BQ157" s="60"/>
      <c r="BR157" s="60"/>
      <c r="BS157" s="60"/>
      <c r="BT157" s="60"/>
      <c r="BU157" s="60"/>
      <c r="BV157" s="60"/>
      <c r="BW157" s="60"/>
      <c r="BX157" s="60"/>
      <c r="BY157" s="60"/>
      <c r="BZ157" s="60"/>
      <c r="CA157" s="70"/>
      <c r="CB157" s="70"/>
      <c r="CC157" s="80"/>
      <c r="CD157" s="81"/>
      <c r="CE157" s="70"/>
      <c r="CF157" s="70"/>
      <c r="CG157" s="70"/>
      <c r="CH157" s="70"/>
      <c r="CI157" s="70"/>
      <c r="CJ157" s="70"/>
      <c r="CK157" s="70"/>
      <c r="CL157" s="70"/>
      <c r="CM157" s="70"/>
      <c r="CN157" s="70"/>
      <c r="CO157" s="70"/>
      <c r="CP157" s="70"/>
      <c r="CQ157" s="70"/>
      <c r="CR157" s="70"/>
      <c r="CS157" s="70"/>
      <c r="CT157" s="70"/>
    </row>
    <row r="158" spans="1:98" x14ac:dyDescent="0.25">
      <c r="A158" s="344"/>
      <c r="B158" s="62"/>
      <c r="C158" s="63" t="s">
        <v>92</v>
      </c>
      <c r="D158" s="64" t="s">
        <v>30</v>
      </c>
      <c r="E158" s="56"/>
      <c r="F158" s="60">
        <v>0</v>
      </c>
      <c r="G158" s="60">
        <v>1</v>
      </c>
      <c r="H158" s="60">
        <v>1</v>
      </c>
      <c r="I158" s="60">
        <v>0</v>
      </c>
      <c r="J158" s="60">
        <v>0</v>
      </c>
      <c r="K158" s="60">
        <v>1</v>
      </c>
      <c r="L158" s="60">
        <v>1</v>
      </c>
      <c r="M158" s="58"/>
      <c r="N158" s="60">
        <v>2</v>
      </c>
      <c r="O158" s="60">
        <v>2</v>
      </c>
      <c r="P158" s="60">
        <v>2</v>
      </c>
      <c r="Q158" s="60">
        <v>2</v>
      </c>
      <c r="R158" s="60">
        <v>2</v>
      </c>
      <c r="S158" s="60">
        <v>2</v>
      </c>
      <c r="T158" s="60">
        <v>2</v>
      </c>
      <c r="U158" s="60">
        <v>2</v>
      </c>
      <c r="V158" s="60">
        <v>2</v>
      </c>
      <c r="W158" s="60">
        <v>1</v>
      </c>
      <c r="X158" s="60">
        <v>1</v>
      </c>
      <c r="Y158" s="58"/>
      <c r="Z158" s="60">
        <v>0</v>
      </c>
      <c r="AA158" s="60">
        <v>0</v>
      </c>
      <c r="AB158" s="60">
        <v>0</v>
      </c>
      <c r="AC158" s="60">
        <v>0</v>
      </c>
      <c r="AD158" s="60">
        <v>0</v>
      </c>
      <c r="AE158" s="60">
        <v>0</v>
      </c>
      <c r="AF158" s="60">
        <v>0</v>
      </c>
      <c r="AG158" s="60">
        <v>0</v>
      </c>
      <c r="AH158" s="60">
        <v>0</v>
      </c>
      <c r="AI158" s="60">
        <v>0</v>
      </c>
      <c r="AJ158" s="60">
        <v>0</v>
      </c>
      <c r="AK158" s="58"/>
      <c r="AL158" s="60">
        <v>0</v>
      </c>
      <c r="AM158" s="60">
        <v>0</v>
      </c>
      <c r="AN158" s="60">
        <v>0</v>
      </c>
      <c r="AO158" s="60">
        <v>0</v>
      </c>
      <c r="AP158" s="60">
        <v>0</v>
      </c>
      <c r="AQ158" s="60">
        <v>0</v>
      </c>
      <c r="AR158" s="60">
        <v>0</v>
      </c>
      <c r="AS158" s="60">
        <v>0</v>
      </c>
      <c r="AT158" s="60">
        <v>1</v>
      </c>
      <c r="AU158" s="60">
        <v>0</v>
      </c>
      <c r="AV158" s="60">
        <v>0</v>
      </c>
      <c r="AW158" s="85"/>
      <c r="AX158" s="70"/>
      <c r="AY158" s="70"/>
      <c r="AZ158" s="81"/>
      <c r="BA158" s="60"/>
      <c r="BB158" s="60"/>
      <c r="BC158" s="60"/>
      <c r="BD158" s="60"/>
      <c r="BE158" s="60"/>
      <c r="BF158" s="60"/>
      <c r="BG158" s="60"/>
      <c r="BH158" s="60"/>
      <c r="BI158" s="60"/>
      <c r="BJ158" s="60"/>
      <c r="BK158" s="60"/>
      <c r="BL158" s="60"/>
      <c r="BM158" s="60"/>
      <c r="BN158" s="60"/>
      <c r="BO158" s="60"/>
      <c r="BP158" s="60"/>
      <c r="BQ158" s="60"/>
      <c r="BR158" s="60"/>
      <c r="BS158" s="60"/>
      <c r="BT158" s="60"/>
      <c r="BU158" s="60"/>
      <c r="BV158" s="60"/>
      <c r="BW158" s="60"/>
      <c r="BX158" s="60"/>
      <c r="BY158" s="60"/>
      <c r="BZ158" s="60"/>
      <c r="CA158" s="70"/>
      <c r="CB158" s="70"/>
      <c r="CC158" s="80"/>
      <c r="CD158" s="81"/>
      <c r="CE158" s="70"/>
      <c r="CF158" s="70"/>
      <c r="CG158" s="70"/>
      <c r="CH158" s="70"/>
      <c r="CI158" s="70"/>
      <c r="CJ158" s="70"/>
      <c r="CK158" s="70"/>
      <c r="CL158" s="70"/>
      <c r="CM158" s="70"/>
      <c r="CN158" s="70"/>
      <c r="CO158" s="70"/>
      <c r="CP158" s="70"/>
      <c r="CQ158" s="70"/>
      <c r="CR158" s="70"/>
      <c r="CS158" s="70"/>
      <c r="CT158" s="70"/>
    </row>
    <row r="159" spans="1:98" x14ac:dyDescent="0.25">
      <c r="A159" s="344"/>
      <c r="B159" s="62"/>
      <c r="C159" s="63" t="s">
        <v>93</v>
      </c>
      <c r="D159" s="64" t="s">
        <v>30</v>
      </c>
      <c r="E159" s="56"/>
      <c r="F159" s="60">
        <v>0</v>
      </c>
      <c r="G159" s="60">
        <v>1</v>
      </c>
      <c r="H159" s="60">
        <v>0</v>
      </c>
      <c r="I159" s="60">
        <v>1</v>
      </c>
      <c r="J159" s="60">
        <v>0</v>
      </c>
      <c r="K159" s="60">
        <v>0</v>
      </c>
      <c r="L159" s="60">
        <v>0</v>
      </c>
      <c r="M159" s="58"/>
      <c r="N159" s="60">
        <v>0</v>
      </c>
      <c r="O159" s="60">
        <v>0</v>
      </c>
      <c r="P159" s="60">
        <v>0</v>
      </c>
      <c r="Q159" s="60">
        <v>0</v>
      </c>
      <c r="R159" s="60">
        <v>0</v>
      </c>
      <c r="S159" s="60">
        <v>1</v>
      </c>
      <c r="T159" s="60">
        <v>1</v>
      </c>
      <c r="U159" s="60">
        <v>1</v>
      </c>
      <c r="V159" s="60">
        <v>1</v>
      </c>
      <c r="W159" s="60">
        <v>1</v>
      </c>
      <c r="X159" s="60">
        <v>1</v>
      </c>
      <c r="Y159" s="58"/>
      <c r="Z159" s="60">
        <v>0</v>
      </c>
      <c r="AA159" s="60">
        <v>0</v>
      </c>
      <c r="AB159" s="60">
        <v>0</v>
      </c>
      <c r="AC159" s="60">
        <v>0</v>
      </c>
      <c r="AD159" s="60">
        <v>1</v>
      </c>
      <c r="AE159" s="60">
        <v>0</v>
      </c>
      <c r="AF159" s="60">
        <v>0</v>
      </c>
      <c r="AG159" s="60">
        <v>0</v>
      </c>
      <c r="AH159" s="60">
        <v>0</v>
      </c>
      <c r="AI159" s="60">
        <v>0</v>
      </c>
      <c r="AJ159" s="60">
        <v>0</v>
      </c>
      <c r="AK159" s="58"/>
      <c r="AL159" s="60">
        <v>0</v>
      </c>
      <c r="AM159" s="60">
        <v>0</v>
      </c>
      <c r="AN159" s="60">
        <v>0</v>
      </c>
      <c r="AO159" s="60">
        <v>0</v>
      </c>
      <c r="AP159" s="60">
        <v>0</v>
      </c>
      <c r="AQ159" s="60">
        <v>0</v>
      </c>
      <c r="AR159" s="60">
        <v>0</v>
      </c>
      <c r="AS159" s="60">
        <v>0</v>
      </c>
      <c r="AT159" s="60">
        <v>0</v>
      </c>
      <c r="AU159" s="60">
        <v>0</v>
      </c>
      <c r="AV159" s="60">
        <v>0</v>
      </c>
      <c r="AW159" s="85"/>
      <c r="AX159" s="70"/>
      <c r="AY159" s="70"/>
      <c r="AZ159" s="81"/>
      <c r="BA159" s="60"/>
      <c r="BB159" s="60"/>
      <c r="BC159" s="60"/>
      <c r="BD159" s="60"/>
      <c r="BE159" s="60"/>
      <c r="BF159" s="60"/>
      <c r="BG159" s="60"/>
      <c r="BH159" s="60"/>
      <c r="BI159" s="60"/>
      <c r="BJ159" s="60"/>
      <c r="BK159" s="60"/>
      <c r="BL159" s="60"/>
      <c r="BM159" s="60"/>
      <c r="BN159" s="60"/>
      <c r="BO159" s="60"/>
      <c r="BP159" s="60"/>
      <c r="BQ159" s="60"/>
      <c r="BR159" s="60"/>
      <c r="BS159" s="60"/>
      <c r="BT159" s="60"/>
      <c r="BU159" s="60"/>
      <c r="BV159" s="60"/>
      <c r="BW159" s="60"/>
      <c r="BX159" s="60"/>
      <c r="BY159" s="60"/>
      <c r="BZ159" s="60"/>
      <c r="CA159" s="70"/>
      <c r="CB159" s="70"/>
      <c r="CC159" s="80"/>
      <c r="CD159" s="81"/>
      <c r="CE159" s="70"/>
      <c r="CF159" s="70"/>
      <c r="CG159" s="70"/>
      <c r="CH159" s="70"/>
      <c r="CI159" s="70"/>
      <c r="CJ159" s="70"/>
      <c r="CK159" s="70"/>
      <c r="CL159" s="70"/>
      <c r="CM159" s="70"/>
      <c r="CN159" s="70"/>
      <c r="CO159" s="70"/>
      <c r="CP159" s="70"/>
      <c r="CQ159" s="70"/>
      <c r="CR159" s="70"/>
      <c r="CS159" s="70"/>
      <c r="CT159" s="70"/>
    </row>
    <row r="160" spans="1:98" x14ac:dyDescent="0.25">
      <c r="A160" s="344"/>
      <c r="B160" s="62"/>
      <c r="C160" s="63" t="s">
        <v>94</v>
      </c>
      <c r="D160" s="64" t="s">
        <v>30</v>
      </c>
      <c r="E160" s="56"/>
      <c r="F160" s="60">
        <v>0</v>
      </c>
      <c r="G160" s="60">
        <v>2</v>
      </c>
      <c r="H160" s="60">
        <v>2</v>
      </c>
      <c r="I160" s="60">
        <v>0</v>
      </c>
      <c r="J160" s="60">
        <v>0</v>
      </c>
      <c r="K160" s="60">
        <v>0</v>
      </c>
      <c r="L160" s="60">
        <v>0</v>
      </c>
      <c r="M160" s="58"/>
      <c r="N160" s="60">
        <v>2</v>
      </c>
      <c r="O160" s="60">
        <v>2</v>
      </c>
      <c r="P160" s="60">
        <v>2</v>
      </c>
      <c r="Q160" s="60">
        <v>2</v>
      </c>
      <c r="R160" s="60">
        <v>2</v>
      </c>
      <c r="S160" s="60">
        <v>2</v>
      </c>
      <c r="T160" s="60">
        <v>2</v>
      </c>
      <c r="U160" s="60">
        <v>2</v>
      </c>
      <c r="V160" s="60">
        <v>2</v>
      </c>
      <c r="W160" s="60">
        <v>2</v>
      </c>
      <c r="X160" s="60">
        <v>2</v>
      </c>
      <c r="Y160" s="58"/>
      <c r="Z160" s="60">
        <v>0</v>
      </c>
      <c r="AA160" s="60">
        <v>0</v>
      </c>
      <c r="AB160" s="60">
        <v>0</v>
      </c>
      <c r="AC160" s="60">
        <v>0</v>
      </c>
      <c r="AD160" s="60">
        <v>0</v>
      </c>
      <c r="AE160" s="60">
        <v>0</v>
      </c>
      <c r="AF160" s="60">
        <v>0</v>
      </c>
      <c r="AG160" s="60">
        <v>0</v>
      </c>
      <c r="AH160" s="60">
        <v>0</v>
      </c>
      <c r="AI160" s="60">
        <v>0</v>
      </c>
      <c r="AJ160" s="60">
        <v>0</v>
      </c>
      <c r="AK160" s="58"/>
      <c r="AL160" s="60">
        <v>0</v>
      </c>
      <c r="AM160" s="60">
        <v>0</v>
      </c>
      <c r="AN160" s="60">
        <v>0</v>
      </c>
      <c r="AO160" s="60">
        <v>0</v>
      </c>
      <c r="AP160" s="60">
        <v>0</v>
      </c>
      <c r="AQ160" s="60">
        <v>0</v>
      </c>
      <c r="AR160" s="60">
        <v>0</v>
      </c>
      <c r="AS160" s="60">
        <v>0</v>
      </c>
      <c r="AT160" s="60">
        <v>0</v>
      </c>
      <c r="AU160" s="60">
        <v>0</v>
      </c>
      <c r="AV160" s="60">
        <v>0</v>
      </c>
      <c r="AW160" s="85"/>
      <c r="AX160" s="70"/>
      <c r="AY160" s="70"/>
      <c r="AZ160" s="81"/>
      <c r="BA160" s="60"/>
      <c r="BB160" s="60"/>
      <c r="BC160" s="60"/>
      <c r="BD160" s="60"/>
      <c r="BE160" s="60"/>
      <c r="BF160" s="60"/>
      <c r="BG160" s="60"/>
      <c r="BH160" s="60"/>
      <c r="BI160" s="60"/>
      <c r="BJ160" s="60"/>
      <c r="BK160" s="60"/>
      <c r="BL160" s="60"/>
      <c r="BM160" s="60"/>
      <c r="BN160" s="60"/>
      <c r="BO160" s="60"/>
      <c r="BP160" s="60"/>
      <c r="BQ160" s="60"/>
      <c r="BR160" s="60"/>
      <c r="BS160" s="60"/>
      <c r="BT160" s="60"/>
      <c r="BU160" s="60"/>
      <c r="BV160" s="60"/>
      <c r="BW160" s="60"/>
      <c r="BX160" s="60"/>
      <c r="BY160" s="60"/>
      <c r="BZ160" s="60"/>
      <c r="CA160" s="70"/>
      <c r="CB160" s="70"/>
      <c r="CC160" s="80"/>
      <c r="CD160" s="81"/>
      <c r="CE160" s="70"/>
      <c r="CF160" s="70"/>
      <c r="CG160" s="70"/>
      <c r="CH160" s="70"/>
      <c r="CI160" s="70"/>
      <c r="CJ160" s="70"/>
      <c r="CK160" s="70"/>
      <c r="CL160" s="70"/>
      <c r="CM160" s="70"/>
      <c r="CN160" s="70"/>
      <c r="CO160" s="70"/>
      <c r="CP160" s="70"/>
      <c r="CQ160" s="70"/>
      <c r="CR160" s="70"/>
      <c r="CS160" s="70"/>
      <c r="CT160" s="70"/>
    </row>
    <row r="161" spans="1:98" ht="15.75" thickBot="1" x14ac:dyDescent="0.3">
      <c r="A161" s="344"/>
      <c r="B161" s="66"/>
      <c r="C161" s="67" t="s">
        <v>95</v>
      </c>
      <c r="D161" s="68" t="s">
        <v>30</v>
      </c>
      <c r="E161" s="56"/>
      <c r="F161" s="69">
        <v>3</v>
      </c>
      <c r="G161" s="69">
        <v>132</v>
      </c>
      <c r="H161" s="69">
        <v>53</v>
      </c>
      <c r="I161" s="69">
        <v>79</v>
      </c>
      <c r="J161" s="69">
        <v>10</v>
      </c>
      <c r="K161" s="69">
        <v>7</v>
      </c>
      <c r="L161" s="69">
        <v>32</v>
      </c>
      <c r="M161" s="58"/>
      <c r="N161" s="101"/>
      <c r="O161" s="101"/>
      <c r="P161" s="101"/>
      <c r="Q161" s="101"/>
      <c r="R161" s="101"/>
      <c r="S161" s="101"/>
      <c r="T161" s="69">
        <v>136</v>
      </c>
      <c r="U161" s="69">
        <v>136</v>
      </c>
      <c r="V161" s="69">
        <v>135</v>
      </c>
      <c r="W161" s="69">
        <v>135</v>
      </c>
      <c r="X161" s="69">
        <v>135</v>
      </c>
      <c r="Y161" s="58"/>
      <c r="Z161" s="101"/>
      <c r="AA161" s="101"/>
      <c r="AB161" s="101"/>
      <c r="AC161" s="101"/>
      <c r="AD161" s="101"/>
      <c r="AE161" s="101"/>
      <c r="AF161" s="69">
        <v>0</v>
      </c>
      <c r="AG161" s="69">
        <v>0</v>
      </c>
      <c r="AH161" s="69">
        <v>0</v>
      </c>
      <c r="AI161" s="69">
        <v>0</v>
      </c>
      <c r="AJ161" s="69">
        <v>0</v>
      </c>
      <c r="AK161" s="58"/>
      <c r="AL161" s="101"/>
      <c r="AM161" s="101"/>
      <c r="AN161" s="101"/>
      <c r="AO161" s="101"/>
      <c r="AP161" s="101"/>
      <c r="AQ161" s="101"/>
      <c r="AR161" s="69">
        <v>0</v>
      </c>
      <c r="AS161" s="69">
        <v>0</v>
      </c>
      <c r="AT161" s="69">
        <v>0</v>
      </c>
      <c r="AU161" s="69">
        <v>0</v>
      </c>
      <c r="AV161" s="69">
        <v>0</v>
      </c>
      <c r="AW161" s="85"/>
      <c r="AX161" s="70"/>
      <c r="AY161" s="70"/>
      <c r="AZ161" s="81"/>
      <c r="BA161" s="60"/>
      <c r="BB161" s="60"/>
      <c r="BC161" s="60"/>
      <c r="BD161" s="60"/>
      <c r="BE161" s="60"/>
      <c r="BF161" s="60"/>
      <c r="BG161" s="60"/>
      <c r="BH161" s="60"/>
      <c r="BI161" s="60"/>
      <c r="BJ161" s="60"/>
      <c r="BK161" s="60"/>
      <c r="BL161" s="60"/>
      <c r="BM161" s="60"/>
      <c r="BN161" s="60"/>
      <c r="BO161" s="60"/>
      <c r="BP161" s="60"/>
      <c r="BQ161" s="60"/>
      <c r="BR161" s="60"/>
      <c r="BS161" s="60"/>
      <c r="BT161" s="60"/>
      <c r="BU161" s="60"/>
      <c r="BV161" s="60"/>
      <c r="BW161" s="60"/>
      <c r="BX161" s="60"/>
      <c r="BY161" s="60"/>
      <c r="BZ161" s="60"/>
      <c r="CA161" s="70"/>
      <c r="CB161" s="70"/>
      <c r="CC161" s="80"/>
      <c r="CD161" s="81"/>
      <c r="CE161" s="70"/>
      <c r="CF161" s="70"/>
      <c r="CG161" s="70"/>
      <c r="CH161" s="70"/>
      <c r="CI161" s="70"/>
      <c r="CJ161" s="70"/>
      <c r="CK161" s="70"/>
      <c r="CL161" s="70"/>
      <c r="CM161" s="70"/>
      <c r="CN161" s="70"/>
      <c r="CO161" s="70"/>
      <c r="CP161" s="70"/>
      <c r="CQ161" s="70"/>
      <c r="CR161" s="70"/>
      <c r="CS161" s="70"/>
      <c r="CT161" s="70"/>
    </row>
    <row r="162" spans="1:98" x14ac:dyDescent="0.25">
      <c r="F162" s="70"/>
      <c r="G162" s="70"/>
      <c r="H162" s="70"/>
      <c r="I162" s="70"/>
      <c r="J162" s="70"/>
      <c r="K162" s="70"/>
      <c r="L162" s="70"/>
      <c r="M162" s="70"/>
      <c r="N162" s="70"/>
      <c r="O162" s="70"/>
      <c r="P162" s="70"/>
      <c r="Q162" s="70"/>
      <c r="R162" s="70"/>
      <c r="S162" s="70"/>
      <c r="T162" s="70"/>
      <c r="U162" s="70"/>
      <c r="V162" s="70"/>
      <c r="W162" s="70"/>
      <c r="X162" s="70"/>
      <c r="Y162" s="70"/>
      <c r="Z162" s="70"/>
      <c r="AA162" s="70"/>
      <c r="AB162" s="70"/>
      <c r="AC162" s="70"/>
      <c r="AD162" s="70"/>
      <c r="AE162" s="60"/>
      <c r="AF162" s="60"/>
      <c r="AG162" s="70"/>
      <c r="AH162" s="70"/>
      <c r="AI162" s="70"/>
      <c r="AJ162" s="70"/>
      <c r="AK162" s="70"/>
      <c r="AL162" s="70"/>
      <c r="AM162" s="70"/>
      <c r="AN162" s="70"/>
      <c r="AO162" s="70"/>
      <c r="AP162" s="70"/>
      <c r="AQ162" s="60"/>
      <c r="AR162" s="60"/>
      <c r="AS162" s="70"/>
      <c r="AT162" s="70"/>
      <c r="AU162" s="70"/>
      <c r="AV162" s="70"/>
      <c r="AW162" s="70"/>
      <c r="AX162" s="70"/>
      <c r="AY162" s="70"/>
      <c r="AZ162" s="81"/>
      <c r="BA162" s="60"/>
      <c r="BB162" s="60"/>
      <c r="BC162" s="60"/>
      <c r="BD162" s="60"/>
      <c r="BE162" s="60"/>
      <c r="BF162" s="60"/>
      <c r="BG162" s="60"/>
      <c r="BH162" s="60"/>
      <c r="BI162" s="60"/>
      <c r="BJ162" s="60"/>
      <c r="BK162" s="60"/>
      <c r="BL162" s="60"/>
      <c r="BM162" s="60"/>
      <c r="BN162" s="60"/>
      <c r="BO162" s="60"/>
      <c r="BP162" s="60"/>
      <c r="BQ162" s="60"/>
      <c r="BR162" s="60"/>
      <c r="BS162" s="60"/>
      <c r="BT162" s="60"/>
      <c r="BU162" s="60"/>
      <c r="BV162" s="60"/>
      <c r="BW162" s="60"/>
      <c r="BX162" s="60"/>
      <c r="BY162" s="60"/>
      <c r="BZ162" s="60"/>
      <c r="CA162" s="70"/>
      <c r="CB162" s="70"/>
      <c r="CC162" s="80"/>
      <c r="CD162" s="81"/>
      <c r="CE162" s="70"/>
      <c r="CF162" s="70"/>
      <c r="CG162" s="70"/>
      <c r="CH162" s="70"/>
      <c r="CI162" s="70"/>
      <c r="CJ162" s="70"/>
      <c r="CK162" s="70"/>
      <c r="CL162" s="70"/>
      <c r="CM162" s="70"/>
      <c r="CN162" s="70"/>
      <c r="CO162" s="70"/>
      <c r="CP162" s="70"/>
      <c r="CQ162" s="70"/>
      <c r="CR162" s="70"/>
      <c r="CS162" s="70"/>
      <c r="CT162" s="70"/>
    </row>
    <row r="163" spans="1:98" ht="15.75" thickBot="1" x14ac:dyDescent="0.3">
      <c r="F163" s="70"/>
      <c r="G163" s="70"/>
      <c r="H163" s="70"/>
      <c r="I163" s="70"/>
      <c r="J163" s="70"/>
      <c r="K163" s="70"/>
      <c r="L163" s="70"/>
      <c r="M163" s="70"/>
      <c r="N163" s="70"/>
      <c r="O163" s="70"/>
      <c r="P163" s="70"/>
      <c r="Q163" s="70"/>
      <c r="R163" s="70"/>
      <c r="S163" s="70"/>
      <c r="T163" s="70"/>
      <c r="U163" s="70"/>
      <c r="V163" s="70"/>
      <c r="W163" s="70"/>
      <c r="X163" s="70"/>
      <c r="Y163" s="70"/>
      <c r="Z163" s="70"/>
      <c r="AA163" s="70"/>
      <c r="AB163" s="70"/>
      <c r="AC163" s="70"/>
      <c r="AD163" s="70"/>
      <c r="AE163" s="60"/>
      <c r="AF163" s="60"/>
      <c r="AG163" s="70"/>
      <c r="AH163" s="70"/>
      <c r="AI163" s="70"/>
      <c r="AJ163" s="70"/>
      <c r="AK163" s="70"/>
      <c r="AL163" s="70"/>
      <c r="AM163" s="70"/>
      <c r="AN163" s="70"/>
      <c r="AO163" s="70"/>
      <c r="AP163" s="70"/>
      <c r="AQ163" s="60"/>
      <c r="AR163" s="60"/>
      <c r="AS163" s="70"/>
      <c r="AT163" s="70"/>
      <c r="AU163" s="70"/>
      <c r="AV163" s="70"/>
      <c r="AW163" s="70"/>
      <c r="AX163" s="70"/>
      <c r="AY163" s="70"/>
      <c r="AZ163" s="81"/>
      <c r="BA163" s="60"/>
      <c r="BB163" s="60"/>
      <c r="BC163" s="60"/>
      <c r="BD163" s="60"/>
      <c r="BE163" s="60"/>
      <c r="BF163" s="60"/>
      <c r="BG163" s="60"/>
      <c r="BH163" s="60"/>
      <c r="BI163" s="60"/>
      <c r="BJ163" s="60"/>
      <c r="BK163" s="60"/>
      <c r="BL163" s="60"/>
      <c r="BM163" s="60"/>
      <c r="BN163" s="60"/>
      <c r="BO163" s="60"/>
      <c r="BP163" s="60"/>
      <c r="BQ163" s="60"/>
      <c r="BR163" s="60"/>
      <c r="BS163" s="60"/>
      <c r="BT163" s="60"/>
      <c r="BU163" s="60"/>
      <c r="BV163" s="60"/>
      <c r="BW163" s="60"/>
      <c r="BX163" s="60"/>
      <c r="BY163" s="60"/>
      <c r="BZ163" s="60"/>
      <c r="CA163" s="70"/>
      <c r="CB163" s="70"/>
      <c r="CC163" s="80"/>
      <c r="CD163" s="81"/>
      <c r="CE163" s="70"/>
      <c r="CF163" s="70"/>
      <c r="CG163" s="70"/>
      <c r="CH163" s="70"/>
      <c r="CI163" s="70"/>
      <c r="CJ163" s="70"/>
      <c r="CK163" s="70"/>
      <c r="CL163" s="70"/>
      <c r="CM163" s="70"/>
      <c r="CN163" s="70"/>
      <c r="CO163" s="70"/>
      <c r="CP163" s="70"/>
      <c r="CQ163" s="70"/>
      <c r="CR163" s="70"/>
      <c r="CS163" s="70"/>
      <c r="CT163" s="70"/>
    </row>
    <row r="164" spans="1:98" ht="20.25" customHeight="1" thickTop="1" thickBot="1" x14ac:dyDescent="0.35">
      <c r="A164" s="347" t="s">
        <v>31</v>
      </c>
      <c r="B164" s="48" t="s">
        <v>32</v>
      </c>
      <c r="C164" s="49"/>
      <c r="D164" s="50"/>
      <c r="E164" s="82"/>
      <c r="F164" s="83"/>
      <c r="G164" s="83"/>
      <c r="H164" s="83"/>
      <c r="I164" s="83"/>
      <c r="J164" s="83"/>
      <c r="K164" s="83"/>
      <c r="L164" s="83"/>
      <c r="M164" s="83"/>
      <c r="N164" s="83"/>
      <c r="O164" s="83"/>
      <c r="P164" s="83"/>
      <c r="Q164" s="83"/>
      <c r="R164" s="83"/>
      <c r="S164" s="83"/>
      <c r="T164" s="83"/>
      <c r="U164" s="83"/>
      <c r="V164" s="83"/>
      <c r="W164" s="83"/>
      <c r="X164" s="83"/>
      <c r="Y164" s="83"/>
      <c r="Z164" s="83"/>
      <c r="AA164" s="83"/>
      <c r="AB164" s="83"/>
      <c r="AC164" s="83"/>
      <c r="AD164" s="83"/>
      <c r="AE164" s="83"/>
      <c r="AF164" s="83"/>
      <c r="AG164" s="83"/>
      <c r="AH164" s="83"/>
      <c r="AI164" s="83"/>
      <c r="AJ164" s="83"/>
      <c r="AK164" s="83"/>
      <c r="AL164" s="83"/>
      <c r="AM164" s="83"/>
      <c r="AN164" s="83"/>
      <c r="AO164" s="83"/>
      <c r="AP164" s="83"/>
      <c r="AQ164" s="83"/>
      <c r="AR164" s="83"/>
      <c r="AS164" s="83"/>
      <c r="AT164" s="83"/>
      <c r="AU164" s="83"/>
      <c r="AV164" s="83"/>
      <c r="AW164" s="83"/>
      <c r="AX164" s="70"/>
      <c r="AY164" s="70"/>
      <c r="AZ164" s="84"/>
      <c r="BA164" s="60"/>
      <c r="BB164" s="60"/>
      <c r="BC164" s="60"/>
      <c r="BD164" s="60"/>
      <c r="BE164" s="60"/>
      <c r="BF164" s="60"/>
      <c r="BG164" s="60"/>
      <c r="BH164" s="60"/>
      <c r="BI164" s="60"/>
      <c r="BJ164" s="60"/>
      <c r="BK164" s="60"/>
      <c r="BL164" s="60"/>
      <c r="BM164" s="60"/>
      <c r="BN164" s="60"/>
      <c r="BO164" s="60"/>
      <c r="BP164" s="60"/>
      <c r="BQ164" s="60"/>
      <c r="BR164" s="60"/>
      <c r="BS164" s="60"/>
      <c r="BT164" s="60"/>
      <c r="BU164" s="60"/>
      <c r="BV164" s="60"/>
      <c r="BW164" s="60"/>
      <c r="BX164" s="60"/>
      <c r="BY164" s="60"/>
      <c r="BZ164" s="60"/>
      <c r="CA164" s="70"/>
      <c r="CB164" s="70"/>
      <c r="CC164" s="80"/>
      <c r="CD164" s="84"/>
      <c r="CE164" s="70"/>
      <c r="CF164" s="70"/>
      <c r="CG164" s="70"/>
      <c r="CH164" s="70"/>
      <c r="CI164" s="70"/>
      <c r="CJ164" s="70"/>
      <c r="CK164" s="70"/>
      <c r="CL164" s="70"/>
      <c r="CM164" s="70"/>
      <c r="CN164" s="70"/>
      <c r="CO164" s="70"/>
      <c r="CP164" s="70"/>
      <c r="CQ164" s="70"/>
      <c r="CR164" s="70"/>
      <c r="CS164" s="70"/>
      <c r="CT164" s="70"/>
    </row>
    <row r="165" spans="1:98" x14ac:dyDescent="0.25">
      <c r="A165" s="346"/>
      <c r="B165" s="53"/>
      <c r="C165" s="54" t="s">
        <v>3665</v>
      </c>
      <c r="D165" s="55" t="s">
        <v>30</v>
      </c>
      <c r="E165" s="56"/>
      <c r="F165" s="57">
        <v>8</v>
      </c>
      <c r="G165" s="57">
        <v>635</v>
      </c>
      <c r="H165" s="57">
        <v>252</v>
      </c>
      <c r="I165" s="57">
        <v>383</v>
      </c>
      <c r="J165" s="57">
        <v>47</v>
      </c>
      <c r="K165" s="57">
        <v>55</v>
      </c>
      <c r="L165" s="57">
        <v>282</v>
      </c>
      <c r="M165" s="58"/>
      <c r="N165" s="57">
        <v>849</v>
      </c>
      <c r="O165" s="57">
        <v>843</v>
      </c>
      <c r="P165" s="57">
        <v>822</v>
      </c>
      <c r="Q165" s="57">
        <v>784</v>
      </c>
      <c r="R165" s="57">
        <v>750</v>
      </c>
      <c r="S165" s="57">
        <v>729</v>
      </c>
      <c r="T165" s="57">
        <v>686</v>
      </c>
      <c r="U165" s="57">
        <v>657</v>
      </c>
      <c r="V165" s="57">
        <v>639</v>
      </c>
      <c r="W165" s="57">
        <v>631</v>
      </c>
      <c r="X165" s="57">
        <v>627</v>
      </c>
      <c r="Y165" s="58"/>
      <c r="Z165" s="57">
        <v>4</v>
      </c>
      <c r="AA165" s="57">
        <v>4</v>
      </c>
      <c r="AB165" s="57">
        <v>3</v>
      </c>
      <c r="AC165" s="57">
        <v>3</v>
      </c>
      <c r="AD165" s="57">
        <v>3</v>
      </c>
      <c r="AE165" s="57">
        <v>9</v>
      </c>
      <c r="AF165" s="57">
        <v>2</v>
      </c>
      <c r="AG165" s="57">
        <v>2</v>
      </c>
      <c r="AH165" s="57">
        <v>2</v>
      </c>
      <c r="AI165" s="57">
        <v>5</v>
      </c>
      <c r="AJ165" s="57">
        <v>1</v>
      </c>
      <c r="AK165" s="58"/>
      <c r="AL165" s="57">
        <v>10</v>
      </c>
      <c r="AM165" s="57">
        <v>25</v>
      </c>
      <c r="AN165" s="57">
        <v>41</v>
      </c>
      <c r="AO165" s="57">
        <v>37</v>
      </c>
      <c r="AP165" s="57">
        <v>24</v>
      </c>
      <c r="AQ165" s="57">
        <v>52</v>
      </c>
      <c r="AR165" s="57">
        <v>31</v>
      </c>
      <c r="AS165" s="57">
        <v>20</v>
      </c>
      <c r="AT165" s="57">
        <v>10</v>
      </c>
      <c r="AU165" s="57">
        <v>9</v>
      </c>
      <c r="AV165" s="57">
        <v>6</v>
      </c>
      <c r="AW165" s="85"/>
      <c r="AX165" s="70"/>
      <c r="AY165" s="70"/>
      <c r="AZ165" s="81"/>
      <c r="BA165" s="60"/>
      <c r="BB165" s="60"/>
      <c r="BC165" s="60"/>
      <c r="BD165" s="60"/>
      <c r="BE165" s="60"/>
      <c r="BF165" s="60"/>
      <c r="BG165" s="60"/>
      <c r="BH165" s="60"/>
      <c r="BI165" s="60"/>
      <c r="BJ165" s="60"/>
      <c r="BK165" s="60"/>
      <c r="BL165" s="60"/>
      <c r="BM165" s="60"/>
      <c r="BN165" s="60"/>
      <c r="BO165" s="60"/>
      <c r="BP165" s="60"/>
      <c r="BQ165" s="60"/>
      <c r="BR165" s="60"/>
      <c r="BS165" s="60"/>
      <c r="BT165" s="60"/>
      <c r="BU165" s="60"/>
      <c r="BV165" s="60"/>
      <c r="BW165" s="60"/>
      <c r="BX165" s="60"/>
      <c r="BY165" s="60"/>
      <c r="BZ165" s="60"/>
      <c r="CA165" s="70"/>
      <c r="CB165" s="70"/>
      <c r="CC165" s="80"/>
      <c r="CD165" s="81"/>
      <c r="CE165" s="70"/>
      <c r="CF165" s="70"/>
      <c r="CG165" s="70"/>
      <c r="CH165" s="70"/>
      <c r="CI165" s="70"/>
      <c r="CJ165" s="70"/>
      <c r="CK165" s="70"/>
      <c r="CL165" s="70"/>
      <c r="CM165" s="70"/>
      <c r="CN165" s="70"/>
      <c r="CO165" s="70"/>
      <c r="CP165" s="70"/>
      <c r="CQ165" s="70"/>
      <c r="CR165" s="70"/>
      <c r="CS165" s="70"/>
      <c r="CT165" s="70"/>
    </row>
    <row r="166" spans="1:98" x14ac:dyDescent="0.25">
      <c r="A166" s="346"/>
      <c r="B166" s="62"/>
      <c r="C166" s="63" t="s">
        <v>35</v>
      </c>
      <c r="D166" s="64" t="s">
        <v>30</v>
      </c>
      <c r="E166" s="56"/>
      <c r="F166" s="60">
        <v>5</v>
      </c>
      <c r="G166" s="60">
        <v>67</v>
      </c>
      <c r="H166" s="60">
        <v>47</v>
      </c>
      <c r="I166" s="60">
        <v>20</v>
      </c>
      <c r="J166" s="60">
        <v>0</v>
      </c>
      <c r="K166" s="60">
        <v>0</v>
      </c>
      <c r="L166" s="60">
        <v>0</v>
      </c>
      <c r="M166" s="58"/>
      <c r="N166" s="100"/>
      <c r="O166" s="100"/>
      <c r="P166" s="100"/>
      <c r="Q166" s="100"/>
      <c r="R166" s="100"/>
      <c r="S166" s="100"/>
      <c r="T166" s="60">
        <v>60</v>
      </c>
      <c r="U166" s="60">
        <v>65</v>
      </c>
      <c r="V166" s="60">
        <v>67</v>
      </c>
      <c r="W166" s="60">
        <v>72</v>
      </c>
      <c r="X166" s="60">
        <v>72</v>
      </c>
      <c r="Y166" s="58"/>
      <c r="Z166" s="100"/>
      <c r="AA166" s="100"/>
      <c r="AB166" s="100"/>
      <c r="AC166" s="100"/>
      <c r="AD166" s="100"/>
      <c r="AE166" s="100"/>
      <c r="AF166" s="60">
        <v>5</v>
      </c>
      <c r="AG166" s="60">
        <v>2</v>
      </c>
      <c r="AH166" s="60">
        <v>5</v>
      </c>
      <c r="AI166" s="60">
        <v>0</v>
      </c>
      <c r="AJ166" s="60">
        <v>0</v>
      </c>
      <c r="AK166" s="58"/>
      <c r="AL166" s="100"/>
      <c r="AM166" s="100"/>
      <c r="AN166" s="100"/>
      <c r="AO166" s="100"/>
      <c r="AP166" s="100"/>
      <c r="AQ166" s="100"/>
      <c r="AR166" s="60">
        <v>0</v>
      </c>
      <c r="AS166" s="60">
        <v>0</v>
      </c>
      <c r="AT166" s="60">
        <v>0</v>
      </c>
      <c r="AU166" s="60">
        <v>0</v>
      </c>
      <c r="AV166" s="60">
        <v>0</v>
      </c>
      <c r="AW166" s="85"/>
      <c r="AX166" s="70"/>
      <c r="AY166" s="70"/>
      <c r="AZ166" s="81"/>
      <c r="BA166" s="60"/>
      <c r="BB166" s="60"/>
      <c r="BC166" s="60"/>
      <c r="BD166" s="60"/>
      <c r="BE166" s="60"/>
      <c r="BF166" s="60"/>
      <c r="BG166" s="60"/>
      <c r="BH166" s="60"/>
      <c r="BI166" s="60"/>
      <c r="BJ166" s="60"/>
      <c r="BK166" s="60"/>
      <c r="BL166" s="60"/>
      <c r="BM166" s="60"/>
      <c r="BN166" s="60"/>
      <c r="BO166" s="60"/>
      <c r="BP166" s="60"/>
      <c r="BQ166" s="60"/>
      <c r="BR166" s="60"/>
      <c r="BS166" s="60"/>
      <c r="BT166" s="60"/>
      <c r="BU166" s="60"/>
      <c r="BV166" s="60"/>
      <c r="BW166" s="60"/>
      <c r="BX166" s="60"/>
      <c r="BY166" s="60"/>
      <c r="BZ166" s="60"/>
      <c r="CA166" s="70"/>
      <c r="CB166" s="70"/>
      <c r="CC166" s="80"/>
      <c r="CD166" s="81"/>
      <c r="CE166" s="70"/>
      <c r="CF166" s="70"/>
      <c r="CG166" s="70"/>
      <c r="CH166" s="70"/>
      <c r="CI166" s="70"/>
      <c r="CJ166" s="70"/>
      <c r="CK166" s="70"/>
      <c r="CL166" s="70"/>
      <c r="CM166" s="70"/>
      <c r="CN166" s="70"/>
      <c r="CO166" s="70"/>
      <c r="CP166" s="70"/>
      <c r="CQ166" s="70"/>
      <c r="CR166" s="70"/>
      <c r="CS166" s="70"/>
      <c r="CT166" s="70"/>
    </row>
    <row r="167" spans="1:98" ht="15.75" thickBot="1" x14ac:dyDescent="0.3">
      <c r="A167" s="346"/>
      <c r="B167" s="66"/>
      <c r="C167" s="67" t="s">
        <v>36</v>
      </c>
      <c r="D167" s="68" t="s">
        <v>30</v>
      </c>
      <c r="E167" s="56"/>
      <c r="F167" s="69">
        <v>0</v>
      </c>
      <c r="G167" s="69">
        <v>37</v>
      </c>
      <c r="H167" s="69">
        <v>37</v>
      </c>
      <c r="I167" s="69">
        <v>0</v>
      </c>
      <c r="J167" s="69">
        <v>0</v>
      </c>
      <c r="K167" s="69">
        <v>0</v>
      </c>
      <c r="L167" s="69">
        <v>3</v>
      </c>
      <c r="M167" s="58"/>
      <c r="N167" s="101"/>
      <c r="O167" s="101"/>
      <c r="P167" s="101"/>
      <c r="Q167" s="101"/>
      <c r="R167" s="101"/>
      <c r="S167" s="101"/>
      <c r="T167" s="69">
        <v>36</v>
      </c>
      <c r="U167" s="69">
        <v>37</v>
      </c>
      <c r="V167" s="69">
        <v>37</v>
      </c>
      <c r="W167" s="69">
        <v>37</v>
      </c>
      <c r="X167" s="69">
        <v>37</v>
      </c>
      <c r="Y167" s="58"/>
      <c r="Z167" s="101"/>
      <c r="AA167" s="101"/>
      <c r="AB167" s="101"/>
      <c r="AC167" s="101"/>
      <c r="AD167" s="101"/>
      <c r="AE167" s="101"/>
      <c r="AF167" s="69">
        <v>1</v>
      </c>
      <c r="AG167" s="69">
        <v>0</v>
      </c>
      <c r="AH167" s="69">
        <v>0</v>
      </c>
      <c r="AI167" s="69">
        <v>0</v>
      </c>
      <c r="AJ167" s="69">
        <v>0</v>
      </c>
      <c r="AK167" s="58"/>
      <c r="AL167" s="101"/>
      <c r="AM167" s="101"/>
      <c r="AN167" s="101"/>
      <c r="AO167" s="101"/>
      <c r="AP167" s="101"/>
      <c r="AQ167" s="101"/>
      <c r="AR167" s="69">
        <v>0</v>
      </c>
      <c r="AS167" s="69">
        <v>0</v>
      </c>
      <c r="AT167" s="69">
        <v>0</v>
      </c>
      <c r="AU167" s="69">
        <v>0</v>
      </c>
      <c r="AV167" s="69">
        <v>0</v>
      </c>
      <c r="AW167" s="85"/>
      <c r="AX167" s="70"/>
      <c r="AY167" s="70"/>
      <c r="AZ167" s="81"/>
      <c r="BA167" s="60"/>
      <c r="BB167" s="60"/>
      <c r="BC167" s="60"/>
      <c r="BD167" s="60"/>
      <c r="BE167" s="60"/>
      <c r="BF167" s="60"/>
      <c r="BG167" s="60"/>
      <c r="BH167" s="60"/>
      <c r="BI167" s="60"/>
      <c r="BJ167" s="60"/>
      <c r="BK167" s="60"/>
      <c r="BL167" s="60"/>
      <c r="BM167" s="60"/>
      <c r="BN167" s="60"/>
      <c r="BO167" s="60"/>
      <c r="BP167" s="60"/>
      <c r="BQ167" s="60"/>
      <c r="BR167" s="60"/>
      <c r="BS167" s="60"/>
      <c r="BT167" s="60"/>
      <c r="BU167" s="60"/>
      <c r="BV167" s="60"/>
      <c r="BW167" s="60"/>
      <c r="BX167" s="60"/>
      <c r="BY167" s="60"/>
      <c r="BZ167" s="60"/>
      <c r="CA167" s="70"/>
      <c r="CB167" s="70"/>
      <c r="CC167" s="80"/>
      <c r="CD167" s="81"/>
      <c r="CE167" s="70"/>
      <c r="CF167" s="70"/>
      <c r="CG167" s="70"/>
      <c r="CH167" s="70"/>
      <c r="CI167" s="70"/>
      <c r="CJ167" s="70"/>
      <c r="CK167" s="70"/>
      <c r="CL167" s="70"/>
      <c r="CM167" s="70"/>
      <c r="CN167" s="70"/>
      <c r="CO167" s="70"/>
      <c r="CP167" s="70"/>
      <c r="CQ167" s="70"/>
      <c r="CR167" s="70"/>
      <c r="CS167" s="70"/>
      <c r="CT167" s="70"/>
    </row>
    <row r="168" spans="1:98" x14ac:dyDescent="0.25">
      <c r="A168" s="346"/>
      <c r="F168" s="70"/>
      <c r="G168" s="70"/>
      <c r="H168" s="70"/>
      <c r="I168" s="70"/>
      <c r="J168" s="70"/>
      <c r="K168" s="70"/>
      <c r="L168" s="70"/>
      <c r="M168" s="70"/>
      <c r="N168" s="70"/>
      <c r="O168" s="70"/>
      <c r="P168" s="70"/>
      <c r="Q168" s="70"/>
      <c r="R168" s="70"/>
      <c r="S168" s="70"/>
      <c r="T168" s="70"/>
      <c r="U168" s="70"/>
      <c r="V168" s="70"/>
      <c r="W168" s="70"/>
      <c r="X168" s="70"/>
      <c r="Y168" s="70"/>
      <c r="Z168" s="70"/>
      <c r="AA168" s="70"/>
      <c r="AB168" s="70"/>
      <c r="AC168" s="70"/>
      <c r="AD168" s="70"/>
      <c r="AE168" s="60"/>
      <c r="AF168" s="60"/>
      <c r="AG168" s="70"/>
      <c r="AH168" s="70"/>
      <c r="AI168" s="70"/>
      <c r="AJ168" s="70"/>
      <c r="AK168" s="70"/>
      <c r="AL168" s="70"/>
      <c r="AM168" s="70"/>
      <c r="AN168" s="70"/>
      <c r="AO168" s="70"/>
      <c r="AP168" s="70"/>
      <c r="AQ168" s="60"/>
      <c r="AR168" s="60"/>
      <c r="AS168" s="70"/>
      <c r="AT168" s="70"/>
      <c r="AU168" s="70"/>
      <c r="AV168" s="70"/>
      <c r="AW168" s="70"/>
      <c r="AX168" s="70"/>
      <c r="AY168" s="70"/>
      <c r="AZ168" s="81"/>
      <c r="BA168" s="60"/>
      <c r="BB168" s="60"/>
      <c r="BC168" s="60"/>
      <c r="BD168" s="60"/>
      <c r="BE168" s="60"/>
      <c r="BF168" s="60"/>
      <c r="BG168" s="60"/>
      <c r="BH168" s="60"/>
      <c r="BI168" s="60"/>
      <c r="BJ168" s="60"/>
      <c r="BK168" s="60"/>
      <c r="BL168" s="60"/>
      <c r="BM168" s="60"/>
      <c r="BN168" s="60"/>
      <c r="BO168" s="60"/>
      <c r="BP168" s="60"/>
      <c r="BQ168" s="60"/>
      <c r="BR168" s="60"/>
      <c r="BS168" s="60"/>
      <c r="BT168" s="60"/>
      <c r="BU168" s="60"/>
      <c r="BV168" s="60"/>
      <c r="BW168" s="60"/>
      <c r="BX168" s="60"/>
      <c r="BY168" s="60"/>
      <c r="BZ168" s="60"/>
      <c r="CA168" s="70"/>
      <c r="CB168" s="70"/>
      <c r="CC168" s="80"/>
      <c r="CD168" s="81"/>
      <c r="CE168" s="70"/>
      <c r="CF168" s="70"/>
      <c r="CG168" s="70"/>
      <c r="CH168" s="70"/>
      <c r="CI168" s="70"/>
      <c r="CJ168" s="70"/>
      <c r="CK168" s="70"/>
      <c r="CL168" s="70"/>
      <c r="CM168" s="70"/>
      <c r="CN168" s="70"/>
      <c r="CO168" s="70"/>
      <c r="CP168" s="70"/>
      <c r="CQ168" s="70"/>
      <c r="CR168" s="70"/>
      <c r="CS168" s="70"/>
      <c r="CT168" s="70"/>
    </row>
    <row r="169" spans="1:98" ht="19.5" thickBot="1" x14ac:dyDescent="0.35">
      <c r="A169" s="346"/>
      <c r="B169" s="73" t="s">
        <v>37</v>
      </c>
      <c r="C169" s="74"/>
      <c r="D169" s="75"/>
      <c r="E169" s="76"/>
      <c r="F169" s="42"/>
      <c r="G169" s="42"/>
      <c r="H169" s="42"/>
      <c r="I169" s="42"/>
      <c r="J169" s="42"/>
      <c r="K169" s="42"/>
      <c r="L169" s="42"/>
      <c r="M169" s="42"/>
      <c r="N169" s="42"/>
      <c r="O169" s="42"/>
      <c r="P169" s="42"/>
      <c r="Q169" s="42"/>
      <c r="R169" s="42"/>
      <c r="S169" s="42"/>
      <c r="T169" s="42"/>
      <c r="U169" s="42"/>
      <c r="V169" s="42"/>
      <c r="W169" s="42"/>
      <c r="X169" s="42"/>
      <c r="Y169" s="42"/>
      <c r="Z169" s="42"/>
      <c r="AA169" s="42"/>
      <c r="AB169" s="42"/>
      <c r="AC169" s="42"/>
      <c r="AD169" s="42"/>
      <c r="AE169" s="77"/>
      <c r="AF169" s="77"/>
      <c r="AG169" s="42"/>
      <c r="AH169" s="42"/>
      <c r="AI169" s="42"/>
      <c r="AJ169" s="42"/>
      <c r="AK169" s="42"/>
      <c r="AL169" s="42"/>
      <c r="AM169" s="42"/>
      <c r="AN169" s="42"/>
      <c r="AO169" s="42"/>
      <c r="AP169" s="42"/>
      <c r="AQ169" s="77"/>
      <c r="AR169" s="77"/>
      <c r="AS169" s="42"/>
      <c r="AT169" s="42"/>
      <c r="AU169" s="42"/>
      <c r="AV169" s="42"/>
      <c r="AW169" s="42"/>
      <c r="AX169" s="70"/>
      <c r="AY169" s="70"/>
      <c r="AZ169" s="84"/>
      <c r="BA169" s="77"/>
      <c r="BB169" s="77"/>
      <c r="BC169" s="77"/>
      <c r="BD169" s="77"/>
      <c r="BE169" s="77"/>
      <c r="BF169" s="77"/>
      <c r="BG169" s="77"/>
      <c r="BH169" s="77"/>
      <c r="BI169" s="77"/>
      <c r="BJ169" s="77"/>
      <c r="BK169" s="77"/>
      <c r="BL169" s="77"/>
      <c r="BM169" s="77"/>
      <c r="BN169" s="77"/>
      <c r="BO169" s="77"/>
      <c r="BP169" s="77"/>
      <c r="BQ169" s="77"/>
      <c r="BR169" s="77"/>
      <c r="BS169" s="77"/>
      <c r="BT169" s="77"/>
      <c r="BU169" s="77"/>
      <c r="BV169" s="77"/>
      <c r="BW169" s="77"/>
      <c r="BX169" s="77"/>
      <c r="BY169" s="77"/>
      <c r="BZ169" s="77"/>
      <c r="CA169" s="70"/>
      <c r="CB169" s="70"/>
      <c r="CC169" s="86"/>
      <c r="CD169" s="84"/>
      <c r="CE169" s="70"/>
      <c r="CF169" s="70"/>
      <c r="CG169" s="70"/>
      <c r="CH169" s="70"/>
      <c r="CI169" s="70"/>
      <c r="CJ169" s="70"/>
      <c r="CK169" s="70"/>
      <c r="CL169" s="70"/>
      <c r="CM169" s="70"/>
      <c r="CN169" s="70"/>
      <c r="CO169" s="70"/>
      <c r="CP169" s="70"/>
      <c r="CQ169" s="70"/>
      <c r="CR169" s="70"/>
      <c r="CS169" s="70"/>
      <c r="CT169" s="70"/>
    </row>
    <row r="170" spans="1:98" x14ac:dyDescent="0.25">
      <c r="A170" s="346"/>
      <c r="B170" s="53" t="s">
        <v>38</v>
      </c>
      <c r="C170" s="54"/>
      <c r="D170" s="55"/>
      <c r="E170" s="56"/>
      <c r="F170" s="57"/>
      <c r="G170" s="57"/>
      <c r="H170" s="57"/>
      <c r="I170" s="57"/>
      <c r="J170" s="57"/>
      <c r="K170" s="57"/>
      <c r="L170" s="57"/>
      <c r="M170" s="58"/>
      <c r="N170" s="57"/>
      <c r="O170" s="57"/>
      <c r="P170" s="57"/>
      <c r="Q170" s="57"/>
      <c r="R170" s="57"/>
      <c r="S170" s="57"/>
      <c r="T170" s="57"/>
      <c r="U170" s="57"/>
      <c r="V170" s="57"/>
      <c r="W170" s="57"/>
      <c r="X170" s="57"/>
      <c r="Y170" s="58"/>
      <c r="Z170" s="57"/>
      <c r="AA170" s="57"/>
      <c r="AB170" s="57"/>
      <c r="AC170" s="57"/>
      <c r="AD170" s="57"/>
      <c r="AE170" s="57"/>
      <c r="AF170" s="57"/>
      <c r="AG170" s="57"/>
      <c r="AH170" s="57"/>
      <c r="AI170" s="57"/>
      <c r="AJ170" s="57"/>
      <c r="AK170" s="58"/>
      <c r="AL170" s="57"/>
      <c r="AM170" s="57"/>
      <c r="AN170" s="57"/>
      <c r="AO170" s="57"/>
      <c r="AP170" s="57"/>
      <c r="AQ170" s="57"/>
      <c r="AR170" s="57"/>
      <c r="AS170" s="57"/>
      <c r="AT170" s="57"/>
      <c r="AU170" s="57"/>
      <c r="AV170" s="57"/>
      <c r="AW170" s="85"/>
      <c r="AX170" s="70"/>
      <c r="AY170" s="70"/>
      <c r="AZ170" s="81"/>
      <c r="BA170" s="60"/>
      <c r="BB170" s="60"/>
      <c r="BC170" s="60"/>
      <c r="BD170" s="60"/>
      <c r="BE170" s="60"/>
      <c r="BF170" s="60"/>
      <c r="BG170" s="60"/>
      <c r="BH170" s="60"/>
      <c r="BI170" s="60"/>
      <c r="BJ170" s="60"/>
      <c r="BK170" s="60"/>
      <c r="BL170" s="60"/>
      <c r="BM170" s="60"/>
      <c r="BN170" s="60"/>
      <c r="BO170" s="60"/>
      <c r="BP170" s="60"/>
      <c r="BQ170" s="60"/>
      <c r="BR170" s="60"/>
      <c r="BS170" s="60"/>
      <c r="BT170" s="60"/>
      <c r="BU170" s="60"/>
      <c r="BV170" s="60"/>
      <c r="BW170" s="60"/>
      <c r="BX170" s="60"/>
      <c r="BY170" s="60"/>
      <c r="BZ170" s="60"/>
      <c r="CA170" s="70"/>
      <c r="CB170" s="70"/>
      <c r="CC170" s="80"/>
      <c r="CD170" s="81"/>
      <c r="CE170" s="70"/>
      <c r="CF170" s="70"/>
      <c r="CG170" s="70"/>
      <c r="CH170" s="70"/>
      <c r="CI170" s="70"/>
      <c r="CJ170" s="70"/>
      <c r="CK170" s="70"/>
      <c r="CL170" s="70"/>
      <c r="CM170" s="70"/>
      <c r="CN170" s="70"/>
      <c r="CO170" s="70"/>
      <c r="CP170" s="70"/>
      <c r="CQ170" s="70"/>
      <c r="CR170" s="70"/>
      <c r="CS170" s="70"/>
      <c r="CT170" s="70"/>
    </row>
    <row r="171" spans="1:98" x14ac:dyDescent="0.25">
      <c r="A171" s="346"/>
      <c r="B171" s="62"/>
      <c r="C171" s="63" t="s">
        <v>39</v>
      </c>
      <c r="D171" s="64" t="s">
        <v>30</v>
      </c>
      <c r="E171" s="56"/>
      <c r="F171" s="60">
        <v>0</v>
      </c>
      <c r="G171" s="60">
        <v>2</v>
      </c>
      <c r="H171" s="60">
        <v>0</v>
      </c>
      <c r="I171" s="60">
        <v>2</v>
      </c>
      <c r="J171" s="60">
        <v>2</v>
      </c>
      <c r="K171" s="60">
        <v>1</v>
      </c>
      <c r="L171" s="60">
        <v>7</v>
      </c>
      <c r="M171" s="58"/>
      <c r="N171" s="60">
        <v>7</v>
      </c>
      <c r="O171" s="60">
        <v>6</v>
      </c>
      <c r="P171" s="60">
        <v>4</v>
      </c>
      <c r="Q171" s="60">
        <v>4</v>
      </c>
      <c r="R171" s="60">
        <v>4</v>
      </c>
      <c r="S171" s="60">
        <v>4</v>
      </c>
      <c r="T171" s="60">
        <v>3</v>
      </c>
      <c r="U171" s="60">
        <v>2</v>
      </c>
      <c r="V171" s="60">
        <v>2</v>
      </c>
      <c r="W171" s="60">
        <v>2</v>
      </c>
      <c r="X171" s="60">
        <v>2</v>
      </c>
      <c r="Y171" s="58"/>
      <c r="Z171" s="60">
        <v>0</v>
      </c>
      <c r="AA171" s="60">
        <v>0</v>
      </c>
      <c r="AB171" s="60">
        <v>0</v>
      </c>
      <c r="AC171" s="60">
        <v>0</v>
      </c>
      <c r="AD171" s="60">
        <v>0</v>
      </c>
      <c r="AE171" s="60">
        <v>0</v>
      </c>
      <c r="AF171" s="60">
        <v>0</v>
      </c>
      <c r="AG171" s="60">
        <v>0</v>
      </c>
      <c r="AH171" s="60">
        <v>0</v>
      </c>
      <c r="AI171" s="60">
        <v>0</v>
      </c>
      <c r="AJ171" s="60">
        <v>0</v>
      </c>
      <c r="AK171" s="58"/>
      <c r="AL171" s="60">
        <v>1</v>
      </c>
      <c r="AM171" s="60">
        <v>2</v>
      </c>
      <c r="AN171" s="60">
        <v>0</v>
      </c>
      <c r="AO171" s="60">
        <v>0</v>
      </c>
      <c r="AP171" s="60">
        <v>0</v>
      </c>
      <c r="AQ171" s="60">
        <v>1</v>
      </c>
      <c r="AR171" s="60">
        <v>1</v>
      </c>
      <c r="AS171" s="60">
        <v>0</v>
      </c>
      <c r="AT171" s="60">
        <v>0</v>
      </c>
      <c r="AU171" s="60">
        <v>0</v>
      </c>
      <c r="AV171" s="60">
        <v>1</v>
      </c>
      <c r="AW171" s="85"/>
      <c r="AX171" s="70"/>
      <c r="AY171" s="70"/>
      <c r="AZ171" s="81"/>
      <c r="BA171" s="60"/>
      <c r="BB171" s="60"/>
      <c r="BC171" s="60"/>
      <c r="BD171" s="60"/>
      <c r="BE171" s="60"/>
      <c r="BF171" s="60"/>
      <c r="BG171" s="60"/>
      <c r="BH171" s="60"/>
      <c r="BI171" s="60"/>
      <c r="BJ171" s="60"/>
      <c r="BK171" s="60"/>
      <c r="BL171" s="60"/>
      <c r="BM171" s="60"/>
      <c r="BN171" s="60"/>
      <c r="BO171" s="60"/>
      <c r="BP171" s="60"/>
      <c r="BQ171" s="60"/>
      <c r="BR171" s="60"/>
      <c r="BS171" s="60"/>
      <c r="BT171" s="60"/>
      <c r="BU171" s="60"/>
      <c r="BV171" s="60"/>
      <c r="BW171" s="60"/>
      <c r="BX171" s="60"/>
      <c r="BY171" s="60"/>
      <c r="BZ171" s="60"/>
      <c r="CA171" s="70"/>
      <c r="CB171" s="70"/>
      <c r="CC171" s="80"/>
      <c r="CD171" s="81"/>
      <c r="CE171" s="70"/>
      <c r="CF171" s="70"/>
      <c r="CG171" s="70"/>
      <c r="CH171" s="70"/>
      <c r="CI171" s="70"/>
      <c r="CJ171" s="70"/>
      <c r="CK171" s="70"/>
      <c r="CL171" s="70"/>
      <c r="CM171" s="70"/>
      <c r="CN171" s="70"/>
      <c r="CO171" s="70"/>
      <c r="CP171" s="70"/>
      <c r="CQ171" s="70"/>
      <c r="CR171" s="70"/>
      <c r="CS171" s="70"/>
      <c r="CT171" s="70"/>
    </row>
    <row r="172" spans="1:98" x14ac:dyDescent="0.25">
      <c r="A172" s="346"/>
      <c r="B172" s="62"/>
      <c r="C172" s="63" t="s">
        <v>40</v>
      </c>
      <c r="D172" s="64" t="s">
        <v>30</v>
      </c>
      <c r="E172" s="56"/>
      <c r="F172" s="60">
        <v>0</v>
      </c>
      <c r="G172" s="60">
        <v>0</v>
      </c>
      <c r="H172" s="60">
        <v>0</v>
      </c>
      <c r="I172" s="60">
        <v>0</v>
      </c>
      <c r="J172" s="60">
        <v>0</v>
      </c>
      <c r="K172" s="60">
        <v>2</v>
      </c>
      <c r="L172" s="60">
        <v>13</v>
      </c>
      <c r="M172" s="58"/>
      <c r="N172" s="60">
        <v>7</v>
      </c>
      <c r="O172" s="60">
        <v>5</v>
      </c>
      <c r="P172" s="60">
        <v>5</v>
      </c>
      <c r="Q172" s="60">
        <v>5</v>
      </c>
      <c r="R172" s="60">
        <v>2</v>
      </c>
      <c r="S172" s="60">
        <v>2</v>
      </c>
      <c r="T172" s="60">
        <v>2</v>
      </c>
      <c r="U172" s="60">
        <v>0</v>
      </c>
      <c r="V172" s="60">
        <v>0</v>
      </c>
      <c r="W172" s="60">
        <v>0</v>
      </c>
      <c r="X172" s="60">
        <v>0</v>
      </c>
      <c r="Y172" s="58"/>
      <c r="Z172" s="60">
        <v>0</v>
      </c>
      <c r="AA172" s="60">
        <v>0</v>
      </c>
      <c r="AB172" s="60">
        <v>0</v>
      </c>
      <c r="AC172" s="60">
        <v>0</v>
      </c>
      <c r="AD172" s="60">
        <v>0</v>
      </c>
      <c r="AE172" s="60">
        <v>0</v>
      </c>
      <c r="AF172" s="60">
        <v>0</v>
      </c>
      <c r="AG172" s="60">
        <v>0</v>
      </c>
      <c r="AH172" s="60">
        <v>0</v>
      </c>
      <c r="AI172" s="60">
        <v>0</v>
      </c>
      <c r="AJ172" s="60">
        <v>0</v>
      </c>
      <c r="AK172" s="58"/>
      <c r="AL172" s="60">
        <v>2</v>
      </c>
      <c r="AM172" s="60">
        <v>0</v>
      </c>
      <c r="AN172" s="60">
        <v>0</v>
      </c>
      <c r="AO172" s="60">
        <v>3</v>
      </c>
      <c r="AP172" s="60">
        <v>0</v>
      </c>
      <c r="AQ172" s="60">
        <v>0</v>
      </c>
      <c r="AR172" s="60">
        <v>2</v>
      </c>
      <c r="AS172" s="60">
        <v>0</v>
      </c>
      <c r="AT172" s="60">
        <v>0</v>
      </c>
      <c r="AU172" s="60">
        <v>0</v>
      </c>
      <c r="AV172" s="60">
        <v>0</v>
      </c>
      <c r="AW172" s="85"/>
      <c r="AX172" s="70"/>
      <c r="AY172" s="70"/>
      <c r="AZ172" s="81"/>
      <c r="BA172" s="60"/>
      <c r="BB172" s="60"/>
      <c r="BC172" s="60"/>
      <c r="BD172" s="60"/>
      <c r="BE172" s="60"/>
      <c r="BF172" s="60"/>
      <c r="BG172" s="60"/>
      <c r="BH172" s="60"/>
      <c r="BI172" s="60"/>
      <c r="BJ172" s="60"/>
      <c r="BK172" s="60"/>
      <c r="BL172" s="60"/>
      <c r="BM172" s="60"/>
      <c r="BN172" s="60"/>
      <c r="BO172" s="60"/>
      <c r="BP172" s="60"/>
      <c r="BQ172" s="60"/>
      <c r="BR172" s="60"/>
      <c r="BS172" s="60"/>
      <c r="BT172" s="60"/>
      <c r="BU172" s="60"/>
      <c r="BV172" s="60"/>
      <c r="BW172" s="60"/>
      <c r="BX172" s="60"/>
      <c r="BY172" s="60"/>
      <c r="BZ172" s="60"/>
      <c r="CA172" s="70"/>
      <c r="CB172" s="70"/>
      <c r="CC172" s="80"/>
      <c r="CD172" s="81"/>
      <c r="CE172" s="70"/>
      <c r="CF172" s="70"/>
      <c r="CG172" s="70"/>
      <c r="CH172" s="70"/>
      <c r="CI172" s="70"/>
      <c r="CJ172" s="70"/>
      <c r="CK172" s="70"/>
      <c r="CL172" s="70"/>
      <c r="CM172" s="70"/>
      <c r="CN172" s="70"/>
      <c r="CO172" s="70"/>
      <c r="CP172" s="70"/>
      <c r="CQ172" s="70"/>
      <c r="CR172" s="70"/>
      <c r="CS172" s="70"/>
      <c r="CT172" s="70"/>
    </row>
    <row r="173" spans="1:98" x14ac:dyDescent="0.25">
      <c r="A173" s="346"/>
      <c r="B173" s="62"/>
      <c r="C173" s="63" t="s">
        <v>41</v>
      </c>
      <c r="D173" s="64" t="s">
        <v>30</v>
      </c>
      <c r="E173" s="56"/>
      <c r="F173" s="60">
        <v>0</v>
      </c>
      <c r="G173" s="60">
        <v>36</v>
      </c>
      <c r="H173" s="60">
        <v>27</v>
      </c>
      <c r="I173" s="60">
        <v>9</v>
      </c>
      <c r="J173" s="60">
        <v>0</v>
      </c>
      <c r="K173" s="60">
        <v>0</v>
      </c>
      <c r="L173" s="60">
        <v>8</v>
      </c>
      <c r="M173" s="58"/>
      <c r="N173" s="60">
        <v>39</v>
      </c>
      <c r="O173" s="60">
        <v>39</v>
      </c>
      <c r="P173" s="60">
        <v>41</v>
      </c>
      <c r="Q173" s="60">
        <v>41</v>
      </c>
      <c r="R173" s="60">
        <v>40</v>
      </c>
      <c r="S173" s="60">
        <v>39</v>
      </c>
      <c r="T173" s="60">
        <v>35</v>
      </c>
      <c r="U173" s="60">
        <v>35</v>
      </c>
      <c r="V173" s="60">
        <v>36</v>
      </c>
      <c r="W173" s="60">
        <v>36</v>
      </c>
      <c r="X173" s="60">
        <v>36</v>
      </c>
      <c r="Y173" s="58"/>
      <c r="Z173" s="60">
        <v>0</v>
      </c>
      <c r="AA173" s="60">
        <v>2</v>
      </c>
      <c r="AB173" s="60">
        <v>0</v>
      </c>
      <c r="AC173" s="60">
        <v>0</v>
      </c>
      <c r="AD173" s="60">
        <v>0</v>
      </c>
      <c r="AE173" s="60">
        <v>0</v>
      </c>
      <c r="AF173" s="60">
        <v>0</v>
      </c>
      <c r="AG173" s="60">
        <v>1</v>
      </c>
      <c r="AH173" s="60">
        <v>0</v>
      </c>
      <c r="AI173" s="60">
        <v>0</v>
      </c>
      <c r="AJ173" s="60">
        <v>0</v>
      </c>
      <c r="AK173" s="58"/>
      <c r="AL173" s="60">
        <v>0</v>
      </c>
      <c r="AM173" s="60">
        <v>0</v>
      </c>
      <c r="AN173" s="60">
        <v>0</v>
      </c>
      <c r="AO173" s="60">
        <v>1</v>
      </c>
      <c r="AP173" s="60">
        <v>1</v>
      </c>
      <c r="AQ173" s="60">
        <v>4</v>
      </c>
      <c r="AR173" s="60">
        <v>0</v>
      </c>
      <c r="AS173" s="60">
        <v>0</v>
      </c>
      <c r="AT173" s="60">
        <v>0</v>
      </c>
      <c r="AU173" s="60">
        <v>0</v>
      </c>
      <c r="AV173" s="60">
        <v>0</v>
      </c>
      <c r="AW173" s="85"/>
      <c r="AX173" s="70"/>
      <c r="AY173" s="70"/>
      <c r="AZ173" s="81"/>
      <c r="BA173" s="60"/>
      <c r="BB173" s="60"/>
      <c r="BC173" s="60"/>
      <c r="BD173" s="60"/>
      <c r="BE173" s="60"/>
      <c r="BF173" s="60"/>
      <c r="BG173" s="60"/>
      <c r="BH173" s="60"/>
      <c r="BI173" s="60"/>
      <c r="BJ173" s="60"/>
      <c r="BK173" s="60"/>
      <c r="BL173" s="60"/>
      <c r="BM173" s="60"/>
      <c r="BN173" s="60"/>
      <c r="BO173" s="60"/>
      <c r="BP173" s="60"/>
      <c r="BQ173" s="60"/>
      <c r="BR173" s="60"/>
      <c r="BS173" s="60"/>
      <c r="BT173" s="60"/>
      <c r="BU173" s="60"/>
      <c r="BV173" s="60"/>
      <c r="BW173" s="60"/>
      <c r="BX173" s="60"/>
      <c r="BY173" s="60"/>
      <c r="BZ173" s="60"/>
      <c r="CA173" s="70"/>
      <c r="CB173" s="70"/>
      <c r="CC173" s="80"/>
      <c r="CD173" s="81"/>
      <c r="CE173" s="70"/>
      <c r="CF173" s="70"/>
      <c r="CG173" s="70"/>
      <c r="CH173" s="70"/>
      <c r="CI173" s="70"/>
      <c r="CJ173" s="70"/>
      <c r="CK173" s="70"/>
      <c r="CL173" s="70"/>
      <c r="CM173" s="70"/>
      <c r="CN173" s="70"/>
      <c r="CO173" s="70"/>
      <c r="CP173" s="70"/>
      <c r="CQ173" s="70"/>
      <c r="CR173" s="70"/>
      <c r="CS173" s="70"/>
      <c r="CT173" s="70"/>
    </row>
    <row r="174" spans="1:98" x14ac:dyDescent="0.25">
      <c r="A174" s="346"/>
      <c r="B174" s="62"/>
      <c r="C174" s="63" t="s">
        <v>42</v>
      </c>
      <c r="D174" s="64" t="s">
        <v>30</v>
      </c>
      <c r="E174" s="56"/>
      <c r="F174" s="60">
        <v>0</v>
      </c>
      <c r="G174" s="60">
        <v>2</v>
      </c>
      <c r="H174" s="60">
        <v>0</v>
      </c>
      <c r="I174" s="60">
        <v>2</v>
      </c>
      <c r="J174" s="60">
        <v>1</v>
      </c>
      <c r="K174" s="60">
        <v>0</v>
      </c>
      <c r="L174" s="60">
        <v>0</v>
      </c>
      <c r="M174" s="58"/>
      <c r="N174" s="60">
        <v>2</v>
      </c>
      <c r="O174" s="60">
        <v>2</v>
      </c>
      <c r="P174" s="60">
        <v>2</v>
      </c>
      <c r="Q174" s="60">
        <v>2</v>
      </c>
      <c r="R174" s="60">
        <v>2</v>
      </c>
      <c r="S174" s="60">
        <v>2</v>
      </c>
      <c r="T174" s="60">
        <v>2</v>
      </c>
      <c r="U174" s="60">
        <v>2</v>
      </c>
      <c r="V174" s="60">
        <v>1</v>
      </c>
      <c r="W174" s="60">
        <v>1</v>
      </c>
      <c r="X174" s="60">
        <v>1</v>
      </c>
      <c r="Y174" s="58"/>
      <c r="Z174" s="60">
        <v>0</v>
      </c>
      <c r="AA174" s="60">
        <v>0</v>
      </c>
      <c r="AB174" s="60">
        <v>0</v>
      </c>
      <c r="AC174" s="60">
        <v>0</v>
      </c>
      <c r="AD174" s="60">
        <v>0</v>
      </c>
      <c r="AE174" s="60">
        <v>0</v>
      </c>
      <c r="AF174" s="60">
        <v>0</v>
      </c>
      <c r="AG174" s="60">
        <v>0</v>
      </c>
      <c r="AH174" s="60">
        <v>0</v>
      </c>
      <c r="AI174" s="60">
        <v>0</v>
      </c>
      <c r="AJ174" s="60">
        <v>0</v>
      </c>
      <c r="AK174" s="58"/>
      <c r="AL174" s="60">
        <v>0</v>
      </c>
      <c r="AM174" s="60">
        <v>0</v>
      </c>
      <c r="AN174" s="60">
        <v>0</v>
      </c>
      <c r="AO174" s="60">
        <v>0</v>
      </c>
      <c r="AP174" s="60">
        <v>0</v>
      </c>
      <c r="AQ174" s="60">
        <v>0</v>
      </c>
      <c r="AR174" s="60">
        <v>0</v>
      </c>
      <c r="AS174" s="60">
        <v>1</v>
      </c>
      <c r="AT174" s="60">
        <v>0</v>
      </c>
      <c r="AU174" s="60">
        <v>0</v>
      </c>
      <c r="AV174" s="60">
        <v>0</v>
      </c>
      <c r="AW174" s="85"/>
      <c r="AX174" s="70"/>
      <c r="AY174" s="70"/>
      <c r="AZ174" s="81"/>
      <c r="BA174" s="60"/>
      <c r="BB174" s="60"/>
      <c r="BC174" s="60"/>
      <c r="BD174" s="60"/>
      <c r="BE174" s="60"/>
      <c r="BF174" s="60"/>
      <c r="BG174" s="60"/>
      <c r="BH174" s="60"/>
      <c r="BI174" s="60"/>
      <c r="BJ174" s="60"/>
      <c r="BK174" s="60"/>
      <c r="BL174" s="60"/>
      <c r="BM174" s="60"/>
      <c r="BN174" s="60"/>
      <c r="BO174" s="60"/>
      <c r="BP174" s="60"/>
      <c r="BQ174" s="60"/>
      <c r="BR174" s="60"/>
      <c r="BS174" s="60"/>
      <c r="BT174" s="60"/>
      <c r="BU174" s="60"/>
      <c r="BV174" s="60"/>
      <c r="BW174" s="60"/>
      <c r="BX174" s="60"/>
      <c r="BY174" s="60"/>
      <c r="BZ174" s="60"/>
      <c r="CA174" s="70"/>
      <c r="CB174" s="70"/>
      <c r="CC174" s="80"/>
      <c r="CD174" s="81"/>
      <c r="CE174" s="70"/>
      <c r="CF174" s="70"/>
      <c r="CG174" s="70"/>
      <c r="CH174" s="70"/>
      <c r="CI174" s="70"/>
      <c r="CJ174" s="70"/>
      <c r="CK174" s="70"/>
      <c r="CL174" s="70"/>
      <c r="CM174" s="70"/>
      <c r="CN174" s="70"/>
      <c r="CO174" s="70"/>
      <c r="CP174" s="70"/>
      <c r="CQ174" s="70"/>
      <c r="CR174" s="70"/>
      <c r="CS174" s="70"/>
      <c r="CT174" s="70"/>
    </row>
    <row r="175" spans="1:98" x14ac:dyDescent="0.25">
      <c r="A175" s="346"/>
      <c r="B175" s="62"/>
      <c r="C175" s="63" t="s">
        <v>43</v>
      </c>
      <c r="D175" s="64" t="s">
        <v>30</v>
      </c>
      <c r="E175" s="56"/>
      <c r="F175" s="60">
        <v>1</v>
      </c>
      <c r="G175" s="60">
        <v>112</v>
      </c>
      <c r="H175" s="60">
        <v>92</v>
      </c>
      <c r="I175" s="60">
        <v>20</v>
      </c>
      <c r="J175" s="60">
        <v>0</v>
      </c>
      <c r="K175" s="60">
        <v>2</v>
      </c>
      <c r="L175" s="60">
        <v>6</v>
      </c>
      <c r="M175" s="58"/>
      <c r="N175" s="60">
        <v>116</v>
      </c>
      <c r="O175" s="60">
        <v>116</v>
      </c>
      <c r="P175" s="60">
        <v>115</v>
      </c>
      <c r="Q175" s="60">
        <v>115</v>
      </c>
      <c r="R175" s="60">
        <v>115</v>
      </c>
      <c r="S175" s="60">
        <v>114</v>
      </c>
      <c r="T175" s="60">
        <v>114</v>
      </c>
      <c r="U175" s="60">
        <v>112</v>
      </c>
      <c r="V175" s="60">
        <v>112</v>
      </c>
      <c r="W175" s="60">
        <v>112</v>
      </c>
      <c r="X175" s="60">
        <v>113</v>
      </c>
      <c r="Y175" s="58"/>
      <c r="Z175" s="60">
        <v>0</v>
      </c>
      <c r="AA175" s="60">
        <v>0</v>
      </c>
      <c r="AB175" s="60">
        <v>0</v>
      </c>
      <c r="AC175" s="60">
        <v>0</v>
      </c>
      <c r="AD175" s="60">
        <v>1</v>
      </c>
      <c r="AE175" s="60">
        <v>0</v>
      </c>
      <c r="AF175" s="60">
        <v>0</v>
      </c>
      <c r="AG175" s="60">
        <v>0</v>
      </c>
      <c r="AH175" s="60">
        <v>0</v>
      </c>
      <c r="AI175" s="60">
        <v>1</v>
      </c>
      <c r="AJ175" s="60">
        <v>0</v>
      </c>
      <c r="AK175" s="58"/>
      <c r="AL175" s="60">
        <v>0</v>
      </c>
      <c r="AM175" s="60">
        <v>1</v>
      </c>
      <c r="AN175" s="60">
        <v>0</v>
      </c>
      <c r="AO175" s="60">
        <v>0</v>
      </c>
      <c r="AP175" s="60">
        <v>2</v>
      </c>
      <c r="AQ175" s="60">
        <v>0</v>
      </c>
      <c r="AR175" s="60">
        <v>2</v>
      </c>
      <c r="AS175" s="60">
        <v>0</v>
      </c>
      <c r="AT175" s="60">
        <v>0</v>
      </c>
      <c r="AU175" s="60">
        <v>0</v>
      </c>
      <c r="AV175" s="60">
        <v>0</v>
      </c>
      <c r="AW175" s="85"/>
      <c r="AX175" s="70"/>
      <c r="AY175" s="70"/>
      <c r="AZ175" s="81"/>
      <c r="BA175" s="60"/>
      <c r="BB175" s="60"/>
      <c r="BC175" s="60"/>
      <c r="BD175" s="60"/>
      <c r="BE175" s="60"/>
      <c r="BF175" s="60"/>
      <c r="BG175" s="60"/>
      <c r="BH175" s="60"/>
      <c r="BI175" s="60"/>
      <c r="BJ175" s="60"/>
      <c r="BK175" s="60"/>
      <c r="BL175" s="60"/>
      <c r="BM175" s="60"/>
      <c r="BN175" s="60"/>
      <c r="BO175" s="60"/>
      <c r="BP175" s="60"/>
      <c r="BQ175" s="60"/>
      <c r="BR175" s="60"/>
      <c r="BS175" s="60"/>
      <c r="BT175" s="60"/>
      <c r="BU175" s="60"/>
      <c r="BV175" s="60"/>
      <c r="BW175" s="60"/>
      <c r="BX175" s="60"/>
      <c r="BY175" s="60"/>
      <c r="BZ175" s="60"/>
      <c r="CA175" s="70"/>
      <c r="CB175" s="70"/>
      <c r="CC175" s="80"/>
      <c r="CD175" s="81"/>
      <c r="CE175" s="70"/>
      <c r="CF175" s="70"/>
      <c r="CG175" s="70"/>
      <c r="CH175" s="70"/>
      <c r="CI175" s="70"/>
      <c r="CJ175" s="70"/>
      <c r="CK175" s="70"/>
      <c r="CL175" s="70"/>
      <c r="CM175" s="70"/>
      <c r="CN175" s="70"/>
      <c r="CO175" s="70"/>
      <c r="CP175" s="70"/>
      <c r="CQ175" s="70"/>
      <c r="CR175" s="70"/>
      <c r="CS175" s="70"/>
      <c r="CT175" s="70"/>
    </row>
    <row r="176" spans="1:98" x14ac:dyDescent="0.25">
      <c r="A176" s="346"/>
      <c r="B176" s="62"/>
      <c r="C176" s="63" t="s">
        <v>44</v>
      </c>
      <c r="D176" s="64" t="s">
        <v>30</v>
      </c>
      <c r="E176" s="56"/>
      <c r="F176" s="60">
        <v>0</v>
      </c>
      <c r="G176" s="60">
        <v>8</v>
      </c>
      <c r="H176" s="60">
        <v>0</v>
      </c>
      <c r="I176" s="60">
        <v>8</v>
      </c>
      <c r="J176" s="60">
        <v>4</v>
      </c>
      <c r="K176" s="60">
        <v>4</v>
      </c>
      <c r="L176" s="60">
        <v>7</v>
      </c>
      <c r="M176" s="58"/>
      <c r="N176" s="60">
        <v>14</v>
      </c>
      <c r="O176" s="60">
        <v>13</v>
      </c>
      <c r="P176" s="60">
        <v>13</v>
      </c>
      <c r="Q176" s="60">
        <v>12</v>
      </c>
      <c r="R176" s="60">
        <v>12</v>
      </c>
      <c r="S176" s="60">
        <v>12</v>
      </c>
      <c r="T176" s="60">
        <v>12</v>
      </c>
      <c r="U176" s="60">
        <v>8</v>
      </c>
      <c r="V176" s="60">
        <v>8</v>
      </c>
      <c r="W176" s="60">
        <v>8</v>
      </c>
      <c r="X176" s="60">
        <v>8</v>
      </c>
      <c r="Y176" s="58"/>
      <c r="Z176" s="60">
        <v>0</v>
      </c>
      <c r="AA176" s="60">
        <v>0</v>
      </c>
      <c r="AB176" s="60">
        <v>0</v>
      </c>
      <c r="AC176" s="60">
        <v>0</v>
      </c>
      <c r="AD176" s="60">
        <v>0</v>
      </c>
      <c r="AE176" s="60">
        <v>0</v>
      </c>
      <c r="AF176" s="60">
        <v>0</v>
      </c>
      <c r="AG176" s="60">
        <v>0</v>
      </c>
      <c r="AH176" s="60">
        <v>0</v>
      </c>
      <c r="AI176" s="60">
        <v>0</v>
      </c>
      <c r="AJ176" s="60">
        <v>0</v>
      </c>
      <c r="AK176" s="58"/>
      <c r="AL176" s="60">
        <v>1</v>
      </c>
      <c r="AM176" s="60">
        <v>0</v>
      </c>
      <c r="AN176" s="60">
        <v>1</v>
      </c>
      <c r="AO176" s="60">
        <v>0</v>
      </c>
      <c r="AP176" s="60">
        <v>0</v>
      </c>
      <c r="AQ176" s="60">
        <v>0</v>
      </c>
      <c r="AR176" s="60">
        <v>4</v>
      </c>
      <c r="AS176" s="60">
        <v>0</v>
      </c>
      <c r="AT176" s="60">
        <v>0</v>
      </c>
      <c r="AU176" s="60">
        <v>0</v>
      </c>
      <c r="AV176" s="60">
        <v>0</v>
      </c>
      <c r="AW176" s="85"/>
      <c r="AX176" s="70"/>
      <c r="AY176" s="70"/>
      <c r="AZ176" s="81"/>
      <c r="BA176" s="60"/>
      <c r="BB176" s="60"/>
      <c r="BC176" s="60"/>
      <c r="BD176" s="60"/>
      <c r="BE176" s="60"/>
      <c r="BF176" s="60"/>
      <c r="BG176" s="60"/>
      <c r="BH176" s="60"/>
      <c r="BI176" s="60"/>
      <c r="BJ176" s="60"/>
      <c r="BK176" s="60"/>
      <c r="BL176" s="60"/>
      <c r="BM176" s="60"/>
      <c r="BN176" s="60"/>
      <c r="BO176" s="60"/>
      <c r="BP176" s="60"/>
      <c r="BQ176" s="60"/>
      <c r="BR176" s="60"/>
      <c r="BS176" s="60"/>
      <c r="BT176" s="60"/>
      <c r="BU176" s="60"/>
      <c r="BV176" s="60"/>
      <c r="BW176" s="60"/>
      <c r="BX176" s="60"/>
      <c r="BY176" s="60"/>
      <c r="BZ176" s="60"/>
      <c r="CA176" s="70"/>
      <c r="CB176" s="70"/>
      <c r="CC176" s="80"/>
      <c r="CD176" s="81"/>
      <c r="CE176" s="70"/>
      <c r="CF176" s="70"/>
      <c r="CG176" s="70"/>
      <c r="CH176" s="70"/>
      <c r="CI176" s="70"/>
      <c r="CJ176" s="70"/>
      <c r="CK176" s="70"/>
      <c r="CL176" s="70"/>
      <c r="CM176" s="70"/>
      <c r="CN176" s="70"/>
      <c r="CO176" s="70"/>
      <c r="CP176" s="70"/>
      <c r="CQ176" s="70"/>
      <c r="CR176" s="70"/>
      <c r="CS176" s="70"/>
      <c r="CT176" s="70"/>
    </row>
    <row r="177" spans="1:98" x14ac:dyDescent="0.25">
      <c r="A177" s="346"/>
      <c r="B177" s="62"/>
      <c r="C177" s="63" t="s">
        <v>45</v>
      </c>
      <c r="D177" s="64" t="s">
        <v>30</v>
      </c>
      <c r="E177" s="56"/>
      <c r="F177" s="60">
        <v>0</v>
      </c>
      <c r="G177" s="60">
        <v>12</v>
      </c>
      <c r="H177" s="60">
        <v>0</v>
      </c>
      <c r="I177" s="60">
        <v>12</v>
      </c>
      <c r="J177" s="60">
        <v>3</v>
      </c>
      <c r="K177" s="60">
        <v>2</v>
      </c>
      <c r="L177" s="60">
        <v>8</v>
      </c>
      <c r="M177" s="58"/>
      <c r="N177" s="60">
        <v>19</v>
      </c>
      <c r="O177" s="60">
        <v>19</v>
      </c>
      <c r="P177" s="60">
        <v>19</v>
      </c>
      <c r="Q177" s="60">
        <v>19</v>
      </c>
      <c r="R177" s="60">
        <v>18</v>
      </c>
      <c r="S177" s="60">
        <v>14</v>
      </c>
      <c r="T177" s="60">
        <v>14</v>
      </c>
      <c r="U177" s="60">
        <v>14</v>
      </c>
      <c r="V177" s="60">
        <v>12</v>
      </c>
      <c r="W177" s="60">
        <v>12</v>
      </c>
      <c r="X177" s="60">
        <v>11</v>
      </c>
      <c r="Y177" s="58"/>
      <c r="Z177" s="60">
        <v>0</v>
      </c>
      <c r="AA177" s="60">
        <v>0</v>
      </c>
      <c r="AB177" s="60">
        <v>0</v>
      </c>
      <c r="AC177" s="60">
        <v>0</v>
      </c>
      <c r="AD177" s="60">
        <v>0</v>
      </c>
      <c r="AE177" s="60">
        <v>0</v>
      </c>
      <c r="AF177" s="60">
        <v>0</v>
      </c>
      <c r="AG177" s="60">
        <v>0</v>
      </c>
      <c r="AH177" s="60">
        <v>0</v>
      </c>
      <c r="AI177" s="60">
        <v>0</v>
      </c>
      <c r="AJ177" s="60">
        <v>0</v>
      </c>
      <c r="AK177" s="58"/>
      <c r="AL177" s="60">
        <v>0</v>
      </c>
      <c r="AM177" s="60">
        <v>0</v>
      </c>
      <c r="AN177" s="60">
        <v>0</v>
      </c>
      <c r="AO177" s="60">
        <v>1</v>
      </c>
      <c r="AP177" s="60">
        <v>4</v>
      </c>
      <c r="AQ177" s="60">
        <v>0</v>
      </c>
      <c r="AR177" s="60">
        <v>0</v>
      </c>
      <c r="AS177" s="60">
        <v>2</v>
      </c>
      <c r="AT177" s="60">
        <v>0</v>
      </c>
      <c r="AU177" s="60">
        <v>1</v>
      </c>
      <c r="AV177" s="60">
        <v>0</v>
      </c>
      <c r="AW177" s="85"/>
      <c r="AX177" s="70"/>
      <c r="AY177" s="70"/>
      <c r="AZ177" s="81"/>
      <c r="BA177" s="60"/>
      <c r="BB177" s="60"/>
      <c r="BC177" s="60"/>
      <c r="BD177" s="60"/>
      <c r="BE177" s="60"/>
      <c r="BF177" s="60"/>
      <c r="BG177" s="60"/>
      <c r="BH177" s="60"/>
      <c r="BI177" s="60"/>
      <c r="BJ177" s="60"/>
      <c r="BK177" s="60"/>
      <c r="BL177" s="60"/>
      <c r="BM177" s="60"/>
      <c r="BN177" s="60"/>
      <c r="BO177" s="60"/>
      <c r="BP177" s="60"/>
      <c r="BQ177" s="60"/>
      <c r="BR177" s="60"/>
      <c r="BS177" s="60"/>
      <c r="BT177" s="60"/>
      <c r="BU177" s="60"/>
      <c r="BV177" s="60"/>
      <c r="BW177" s="60"/>
      <c r="BX177" s="60"/>
      <c r="BY177" s="60"/>
      <c r="BZ177" s="60"/>
      <c r="CA177" s="70"/>
      <c r="CB177" s="70"/>
      <c r="CC177" s="80"/>
      <c r="CD177" s="81"/>
      <c r="CE177" s="70"/>
      <c r="CF177" s="70"/>
      <c r="CG177" s="70"/>
      <c r="CH177" s="70"/>
      <c r="CI177" s="70"/>
      <c r="CJ177" s="70"/>
      <c r="CK177" s="70"/>
      <c r="CL177" s="70"/>
      <c r="CM177" s="70"/>
      <c r="CN177" s="70"/>
      <c r="CO177" s="70"/>
      <c r="CP177" s="70"/>
      <c r="CQ177" s="70"/>
      <c r="CR177" s="70"/>
      <c r="CS177" s="70"/>
      <c r="CT177" s="70"/>
    </row>
    <row r="178" spans="1:98" x14ac:dyDescent="0.25">
      <c r="A178" s="346"/>
      <c r="B178" s="62"/>
      <c r="C178" s="63" t="s">
        <v>46</v>
      </c>
      <c r="D178" s="64" t="s">
        <v>30</v>
      </c>
      <c r="E178" s="56"/>
      <c r="F178" s="60">
        <v>0</v>
      </c>
      <c r="G178" s="60">
        <v>8</v>
      </c>
      <c r="H178" s="60">
        <v>0</v>
      </c>
      <c r="I178" s="60">
        <v>8</v>
      </c>
      <c r="J178" s="60">
        <v>0</v>
      </c>
      <c r="K178" s="60">
        <v>0</v>
      </c>
      <c r="L178" s="60">
        <v>17</v>
      </c>
      <c r="M178" s="58"/>
      <c r="N178" s="60">
        <v>23</v>
      </c>
      <c r="O178" s="60">
        <v>23</v>
      </c>
      <c r="P178" s="60">
        <v>24</v>
      </c>
      <c r="Q178" s="60">
        <v>24</v>
      </c>
      <c r="R178" s="60">
        <v>19</v>
      </c>
      <c r="S178" s="60">
        <v>18</v>
      </c>
      <c r="T178" s="60">
        <v>8</v>
      </c>
      <c r="U178" s="60">
        <v>8</v>
      </c>
      <c r="V178" s="60">
        <v>8</v>
      </c>
      <c r="W178" s="60">
        <v>8</v>
      </c>
      <c r="X178" s="60">
        <v>8</v>
      </c>
      <c r="Y178" s="58"/>
      <c r="Z178" s="60">
        <v>0</v>
      </c>
      <c r="AA178" s="60">
        <v>1</v>
      </c>
      <c r="AB178" s="60">
        <v>0</v>
      </c>
      <c r="AC178" s="60">
        <v>0</v>
      </c>
      <c r="AD178" s="60">
        <v>0</v>
      </c>
      <c r="AE178" s="60">
        <v>0</v>
      </c>
      <c r="AF178" s="60">
        <v>0</v>
      </c>
      <c r="AG178" s="60">
        <v>0</v>
      </c>
      <c r="AH178" s="60">
        <v>0</v>
      </c>
      <c r="AI178" s="60">
        <v>0</v>
      </c>
      <c r="AJ178" s="60">
        <v>0</v>
      </c>
      <c r="AK178" s="58"/>
      <c r="AL178" s="60">
        <v>0</v>
      </c>
      <c r="AM178" s="60">
        <v>0</v>
      </c>
      <c r="AN178" s="60">
        <v>0</v>
      </c>
      <c r="AO178" s="60">
        <v>5</v>
      </c>
      <c r="AP178" s="60">
        <v>1</v>
      </c>
      <c r="AQ178" s="60">
        <v>10</v>
      </c>
      <c r="AR178" s="60">
        <v>0</v>
      </c>
      <c r="AS178" s="60">
        <v>0</v>
      </c>
      <c r="AT178" s="60">
        <v>0</v>
      </c>
      <c r="AU178" s="60">
        <v>0</v>
      </c>
      <c r="AV178" s="60">
        <v>0</v>
      </c>
      <c r="AW178" s="85"/>
      <c r="AX178" s="70"/>
      <c r="AY178" s="70"/>
      <c r="AZ178" s="81"/>
      <c r="BA178" s="60"/>
      <c r="BB178" s="60"/>
      <c r="BC178" s="60"/>
      <c r="BD178" s="60"/>
      <c r="BE178" s="60"/>
      <c r="BF178" s="60"/>
      <c r="BG178" s="60"/>
      <c r="BH178" s="60"/>
      <c r="BI178" s="60"/>
      <c r="BJ178" s="60"/>
      <c r="BK178" s="60"/>
      <c r="BL178" s="60"/>
      <c r="BM178" s="60"/>
      <c r="BN178" s="60"/>
      <c r="BO178" s="60"/>
      <c r="BP178" s="60"/>
      <c r="BQ178" s="60"/>
      <c r="BR178" s="60"/>
      <c r="BS178" s="60"/>
      <c r="BT178" s="60"/>
      <c r="BU178" s="60"/>
      <c r="BV178" s="60"/>
      <c r="BW178" s="60"/>
      <c r="BX178" s="60"/>
      <c r="BY178" s="60"/>
      <c r="BZ178" s="60"/>
      <c r="CA178" s="70"/>
      <c r="CB178" s="70"/>
      <c r="CC178" s="80"/>
      <c r="CD178" s="81"/>
      <c r="CE178" s="70"/>
      <c r="CF178" s="70"/>
      <c r="CG178" s="70"/>
      <c r="CH178" s="70"/>
      <c r="CI178" s="70"/>
      <c r="CJ178" s="70"/>
      <c r="CK178" s="70"/>
      <c r="CL178" s="70"/>
      <c r="CM178" s="70"/>
      <c r="CN178" s="70"/>
      <c r="CO178" s="70"/>
      <c r="CP178" s="70"/>
      <c r="CQ178" s="70"/>
      <c r="CR178" s="70"/>
      <c r="CS178" s="70"/>
      <c r="CT178" s="70"/>
    </row>
    <row r="179" spans="1:98" x14ac:dyDescent="0.25">
      <c r="A179" s="346"/>
      <c r="B179" s="62"/>
      <c r="C179" s="63" t="s">
        <v>33</v>
      </c>
      <c r="D179" s="64" t="s">
        <v>30</v>
      </c>
      <c r="E179" s="56"/>
      <c r="F179" s="60">
        <v>1</v>
      </c>
      <c r="G179" s="60">
        <v>131</v>
      </c>
      <c r="H179" s="60">
        <v>48</v>
      </c>
      <c r="I179" s="60">
        <v>83</v>
      </c>
      <c r="J179" s="60">
        <v>20</v>
      </c>
      <c r="K179" s="60">
        <v>16</v>
      </c>
      <c r="L179" s="60">
        <v>65</v>
      </c>
      <c r="M179" s="58"/>
      <c r="N179" s="60">
        <v>178</v>
      </c>
      <c r="O179" s="60">
        <v>179</v>
      </c>
      <c r="P179" s="60">
        <v>174</v>
      </c>
      <c r="Q179" s="60">
        <v>157</v>
      </c>
      <c r="R179" s="60">
        <v>153</v>
      </c>
      <c r="S179" s="60">
        <v>148</v>
      </c>
      <c r="T179" s="60">
        <v>147</v>
      </c>
      <c r="U179" s="60">
        <v>143</v>
      </c>
      <c r="V179" s="60">
        <v>134</v>
      </c>
      <c r="W179" s="60">
        <v>131</v>
      </c>
      <c r="X179" s="60">
        <v>130</v>
      </c>
      <c r="Y179" s="58"/>
      <c r="Z179" s="60">
        <v>1</v>
      </c>
      <c r="AA179" s="60">
        <v>0</v>
      </c>
      <c r="AB179" s="60">
        <v>3</v>
      </c>
      <c r="AC179" s="60">
        <v>2</v>
      </c>
      <c r="AD179" s="60">
        <v>2</v>
      </c>
      <c r="AE179" s="60">
        <v>5</v>
      </c>
      <c r="AF179" s="60">
        <v>0</v>
      </c>
      <c r="AG179" s="60">
        <v>0</v>
      </c>
      <c r="AH179" s="60">
        <v>0</v>
      </c>
      <c r="AI179" s="60">
        <v>0</v>
      </c>
      <c r="AJ179" s="60">
        <v>1</v>
      </c>
      <c r="AK179" s="58"/>
      <c r="AL179" s="60">
        <v>0</v>
      </c>
      <c r="AM179" s="60">
        <v>5</v>
      </c>
      <c r="AN179" s="60">
        <v>20</v>
      </c>
      <c r="AO179" s="60">
        <v>6</v>
      </c>
      <c r="AP179" s="60">
        <v>7</v>
      </c>
      <c r="AQ179" s="60">
        <v>6</v>
      </c>
      <c r="AR179" s="60">
        <v>4</v>
      </c>
      <c r="AS179" s="60">
        <v>9</v>
      </c>
      <c r="AT179" s="60">
        <v>3</v>
      </c>
      <c r="AU179" s="60">
        <v>1</v>
      </c>
      <c r="AV179" s="60">
        <v>1</v>
      </c>
      <c r="AW179" s="85"/>
      <c r="AX179" s="70"/>
      <c r="AY179" s="70"/>
      <c r="AZ179" s="81"/>
      <c r="BA179" s="60"/>
      <c r="BB179" s="60"/>
      <c r="BC179" s="60"/>
      <c r="BD179" s="60"/>
      <c r="BE179" s="60"/>
      <c r="BF179" s="60"/>
      <c r="BG179" s="60"/>
      <c r="BH179" s="60"/>
      <c r="BI179" s="60"/>
      <c r="BJ179" s="60"/>
      <c r="BK179" s="60"/>
      <c r="BL179" s="60"/>
      <c r="BM179" s="60"/>
      <c r="BN179" s="60"/>
      <c r="BO179" s="60"/>
      <c r="BP179" s="60"/>
      <c r="BQ179" s="60"/>
      <c r="BR179" s="60"/>
      <c r="BS179" s="60"/>
      <c r="BT179" s="60"/>
      <c r="BU179" s="60"/>
      <c r="BV179" s="60"/>
      <c r="BW179" s="60"/>
      <c r="BX179" s="60"/>
      <c r="BY179" s="60"/>
      <c r="BZ179" s="60"/>
      <c r="CA179" s="70"/>
      <c r="CB179" s="70"/>
      <c r="CC179" s="80"/>
      <c r="CD179" s="81"/>
      <c r="CE179" s="70"/>
      <c r="CF179" s="70"/>
      <c r="CG179" s="70"/>
      <c r="CH179" s="70"/>
      <c r="CI179" s="70"/>
      <c r="CJ179" s="70"/>
      <c r="CK179" s="70"/>
      <c r="CL179" s="70"/>
      <c r="CM179" s="70"/>
      <c r="CN179" s="70"/>
      <c r="CO179" s="70"/>
      <c r="CP179" s="70"/>
      <c r="CQ179" s="70"/>
      <c r="CR179" s="70"/>
      <c r="CS179" s="70"/>
      <c r="CT179" s="70"/>
    </row>
    <row r="180" spans="1:98" x14ac:dyDescent="0.25">
      <c r="A180" s="346"/>
      <c r="B180" s="62"/>
      <c r="C180" s="63" t="s">
        <v>47</v>
      </c>
      <c r="D180" s="64" t="s">
        <v>30</v>
      </c>
      <c r="E180" s="56"/>
      <c r="F180" s="60">
        <v>1</v>
      </c>
      <c r="G180" s="60">
        <v>14</v>
      </c>
      <c r="H180" s="60">
        <v>14</v>
      </c>
      <c r="I180" s="60">
        <v>0</v>
      </c>
      <c r="J180" s="60">
        <v>0</v>
      </c>
      <c r="K180" s="60">
        <v>3</v>
      </c>
      <c r="L180" s="60">
        <v>8</v>
      </c>
      <c r="M180" s="58"/>
      <c r="N180" s="60">
        <v>22</v>
      </c>
      <c r="O180" s="60">
        <v>21</v>
      </c>
      <c r="P180" s="60">
        <v>19</v>
      </c>
      <c r="Q180" s="60">
        <v>19</v>
      </c>
      <c r="R180" s="60">
        <v>17</v>
      </c>
      <c r="S180" s="60">
        <v>17</v>
      </c>
      <c r="T180" s="60">
        <v>17</v>
      </c>
      <c r="U180" s="60">
        <v>14</v>
      </c>
      <c r="V180" s="60">
        <v>14</v>
      </c>
      <c r="W180" s="60">
        <v>14</v>
      </c>
      <c r="X180" s="60">
        <v>15</v>
      </c>
      <c r="Y180" s="58"/>
      <c r="Z180" s="60">
        <v>0</v>
      </c>
      <c r="AA180" s="60">
        <v>0</v>
      </c>
      <c r="AB180" s="60">
        <v>0</v>
      </c>
      <c r="AC180" s="60">
        <v>0</v>
      </c>
      <c r="AD180" s="60">
        <v>0</v>
      </c>
      <c r="AE180" s="60">
        <v>0</v>
      </c>
      <c r="AF180" s="60">
        <v>0</v>
      </c>
      <c r="AG180" s="60">
        <v>0</v>
      </c>
      <c r="AH180" s="60">
        <v>0</v>
      </c>
      <c r="AI180" s="60">
        <v>1</v>
      </c>
      <c r="AJ180" s="60">
        <v>0</v>
      </c>
      <c r="AK180" s="58"/>
      <c r="AL180" s="60">
        <v>1</v>
      </c>
      <c r="AM180" s="60">
        <v>2</v>
      </c>
      <c r="AN180" s="60">
        <v>0</v>
      </c>
      <c r="AO180" s="60">
        <v>2</v>
      </c>
      <c r="AP180" s="60">
        <v>0</v>
      </c>
      <c r="AQ180" s="60">
        <v>0</v>
      </c>
      <c r="AR180" s="60">
        <v>3</v>
      </c>
      <c r="AS180" s="60">
        <v>0</v>
      </c>
      <c r="AT180" s="60">
        <v>0</v>
      </c>
      <c r="AU180" s="60">
        <v>0</v>
      </c>
      <c r="AV180" s="60">
        <v>0</v>
      </c>
      <c r="AW180" s="85"/>
      <c r="AX180" s="70"/>
      <c r="AY180" s="70"/>
      <c r="AZ180" s="81"/>
      <c r="BA180" s="60"/>
      <c r="BB180" s="60"/>
      <c r="BC180" s="60"/>
      <c r="BD180" s="60"/>
      <c r="BE180" s="60"/>
      <c r="BF180" s="60"/>
      <c r="BG180" s="60"/>
      <c r="BH180" s="60"/>
      <c r="BI180" s="60"/>
      <c r="BJ180" s="60"/>
      <c r="BK180" s="60"/>
      <c r="BL180" s="60"/>
      <c r="BM180" s="60"/>
      <c r="BN180" s="60"/>
      <c r="BO180" s="60"/>
      <c r="BP180" s="60"/>
      <c r="BQ180" s="60"/>
      <c r="BR180" s="60"/>
      <c r="BS180" s="60"/>
      <c r="BT180" s="60"/>
      <c r="BU180" s="60"/>
      <c r="BV180" s="60"/>
      <c r="BW180" s="60"/>
      <c r="BX180" s="60"/>
      <c r="BY180" s="60"/>
      <c r="BZ180" s="60"/>
      <c r="CA180" s="70"/>
      <c r="CB180" s="70"/>
      <c r="CC180" s="80"/>
      <c r="CD180" s="81"/>
      <c r="CE180" s="70"/>
      <c r="CF180" s="70"/>
      <c r="CG180" s="70"/>
      <c r="CH180" s="70"/>
      <c r="CI180" s="70"/>
      <c r="CJ180" s="70"/>
      <c r="CK180" s="70"/>
      <c r="CL180" s="70"/>
      <c r="CM180" s="70"/>
      <c r="CN180" s="70"/>
      <c r="CO180" s="70"/>
      <c r="CP180" s="70"/>
      <c r="CQ180" s="70"/>
      <c r="CR180" s="70"/>
      <c r="CS180" s="70"/>
      <c r="CT180" s="70"/>
    </row>
    <row r="181" spans="1:98" x14ac:dyDescent="0.25">
      <c r="A181" s="346"/>
      <c r="B181" s="62"/>
      <c r="C181" s="63" t="s">
        <v>48</v>
      </c>
      <c r="D181" s="64" t="s">
        <v>30</v>
      </c>
      <c r="E181" s="56"/>
      <c r="F181" s="60">
        <v>0</v>
      </c>
      <c r="G181" s="60">
        <v>9</v>
      </c>
      <c r="H181" s="60">
        <v>5</v>
      </c>
      <c r="I181" s="60">
        <v>4</v>
      </c>
      <c r="J181" s="60">
        <v>0</v>
      </c>
      <c r="K181" s="60">
        <v>0</v>
      </c>
      <c r="L181" s="60">
        <v>13</v>
      </c>
      <c r="M181" s="58"/>
      <c r="N181" s="60">
        <v>19</v>
      </c>
      <c r="O181" s="60">
        <v>19</v>
      </c>
      <c r="P181" s="60">
        <v>11</v>
      </c>
      <c r="Q181" s="60">
        <v>9</v>
      </c>
      <c r="R181" s="60">
        <v>9</v>
      </c>
      <c r="S181" s="60">
        <v>9</v>
      </c>
      <c r="T181" s="60">
        <v>9</v>
      </c>
      <c r="U181" s="60">
        <v>9</v>
      </c>
      <c r="V181" s="60">
        <v>9</v>
      </c>
      <c r="W181" s="60">
        <v>9</v>
      </c>
      <c r="X181" s="60">
        <v>9</v>
      </c>
      <c r="Y181" s="58"/>
      <c r="Z181" s="60">
        <v>0</v>
      </c>
      <c r="AA181" s="60">
        <v>0</v>
      </c>
      <c r="AB181" s="60">
        <v>0</v>
      </c>
      <c r="AC181" s="60">
        <v>0</v>
      </c>
      <c r="AD181" s="60">
        <v>0</v>
      </c>
      <c r="AE181" s="60">
        <v>0</v>
      </c>
      <c r="AF181" s="60">
        <v>0</v>
      </c>
      <c r="AG181" s="60">
        <v>0</v>
      </c>
      <c r="AH181" s="60">
        <v>0</v>
      </c>
      <c r="AI181" s="60">
        <v>0</v>
      </c>
      <c r="AJ181" s="60">
        <v>0</v>
      </c>
      <c r="AK181" s="58"/>
      <c r="AL181" s="60">
        <v>0</v>
      </c>
      <c r="AM181" s="60">
        <v>8</v>
      </c>
      <c r="AN181" s="60">
        <v>2</v>
      </c>
      <c r="AO181" s="60">
        <v>0</v>
      </c>
      <c r="AP181" s="60">
        <v>0</v>
      </c>
      <c r="AQ181" s="60">
        <v>0</v>
      </c>
      <c r="AR181" s="60">
        <v>0</v>
      </c>
      <c r="AS181" s="60">
        <v>0</v>
      </c>
      <c r="AT181" s="60">
        <v>0</v>
      </c>
      <c r="AU181" s="60">
        <v>0</v>
      </c>
      <c r="AV181" s="60">
        <v>0</v>
      </c>
      <c r="AW181" s="85"/>
      <c r="AX181" s="70"/>
      <c r="AY181" s="70"/>
      <c r="AZ181" s="81"/>
      <c r="BA181" s="60"/>
      <c r="BB181" s="60"/>
      <c r="BC181" s="60"/>
      <c r="BD181" s="60"/>
      <c r="BE181" s="60"/>
      <c r="BF181" s="60"/>
      <c r="BG181" s="60"/>
      <c r="BH181" s="60"/>
      <c r="BI181" s="60"/>
      <c r="BJ181" s="60"/>
      <c r="BK181" s="60"/>
      <c r="BL181" s="60"/>
      <c r="BM181" s="60"/>
      <c r="BN181" s="60"/>
      <c r="BO181" s="60"/>
      <c r="BP181" s="60"/>
      <c r="BQ181" s="60"/>
      <c r="BR181" s="60"/>
      <c r="BS181" s="60"/>
      <c r="BT181" s="60"/>
      <c r="BU181" s="60"/>
      <c r="BV181" s="60"/>
      <c r="BW181" s="60"/>
      <c r="BX181" s="60"/>
      <c r="BY181" s="60"/>
      <c r="BZ181" s="60"/>
      <c r="CA181" s="70"/>
      <c r="CB181" s="70"/>
      <c r="CC181" s="80"/>
      <c r="CD181" s="81"/>
      <c r="CE181" s="70"/>
      <c r="CF181" s="70"/>
      <c r="CG181" s="70"/>
      <c r="CH181" s="70"/>
      <c r="CI181" s="70"/>
      <c r="CJ181" s="70"/>
      <c r="CK181" s="70"/>
      <c r="CL181" s="70"/>
      <c r="CM181" s="70"/>
      <c r="CN181" s="70"/>
      <c r="CO181" s="70"/>
      <c r="CP181" s="70"/>
      <c r="CQ181" s="70"/>
      <c r="CR181" s="70"/>
      <c r="CS181" s="70"/>
      <c r="CT181" s="70"/>
    </row>
    <row r="182" spans="1:98" x14ac:dyDescent="0.25">
      <c r="A182" s="346"/>
      <c r="B182" s="62"/>
      <c r="C182" s="63" t="s">
        <v>49</v>
      </c>
      <c r="D182" s="64" t="s">
        <v>30</v>
      </c>
      <c r="E182" s="56"/>
      <c r="F182" s="60">
        <v>0</v>
      </c>
      <c r="G182" s="60">
        <v>3</v>
      </c>
      <c r="H182" s="60">
        <v>0</v>
      </c>
      <c r="I182" s="60">
        <v>3</v>
      </c>
      <c r="J182" s="60">
        <v>0</v>
      </c>
      <c r="K182" s="60">
        <v>0</v>
      </c>
      <c r="L182" s="60">
        <v>0</v>
      </c>
      <c r="M182" s="58"/>
      <c r="N182" s="60">
        <v>3</v>
      </c>
      <c r="O182" s="60">
        <v>3</v>
      </c>
      <c r="P182" s="60">
        <v>3</v>
      </c>
      <c r="Q182" s="60">
        <v>3</v>
      </c>
      <c r="R182" s="60">
        <v>3</v>
      </c>
      <c r="S182" s="60">
        <v>3</v>
      </c>
      <c r="T182" s="60">
        <v>3</v>
      </c>
      <c r="U182" s="60">
        <v>3</v>
      </c>
      <c r="V182" s="60">
        <v>3</v>
      </c>
      <c r="W182" s="60">
        <v>3</v>
      </c>
      <c r="X182" s="60">
        <v>3</v>
      </c>
      <c r="Y182" s="58"/>
      <c r="Z182" s="60">
        <v>0</v>
      </c>
      <c r="AA182" s="60">
        <v>0</v>
      </c>
      <c r="AB182" s="60">
        <v>0</v>
      </c>
      <c r="AC182" s="60">
        <v>0</v>
      </c>
      <c r="AD182" s="60">
        <v>0</v>
      </c>
      <c r="AE182" s="60">
        <v>0</v>
      </c>
      <c r="AF182" s="60">
        <v>0</v>
      </c>
      <c r="AG182" s="60">
        <v>0</v>
      </c>
      <c r="AH182" s="60">
        <v>0</v>
      </c>
      <c r="AI182" s="60">
        <v>0</v>
      </c>
      <c r="AJ182" s="60">
        <v>0</v>
      </c>
      <c r="AK182" s="58"/>
      <c r="AL182" s="60">
        <v>0</v>
      </c>
      <c r="AM182" s="60">
        <v>0</v>
      </c>
      <c r="AN182" s="60">
        <v>0</v>
      </c>
      <c r="AO182" s="60">
        <v>0</v>
      </c>
      <c r="AP182" s="60">
        <v>0</v>
      </c>
      <c r="AQ182" s="60">
        <v>0</v>
      </c>
      <c r="AR182" s="60">
        <v>0</v>
      </c>
      <c r="AS182" s="60">
        <v>0</v>
      </c>
      <c r="AT182" s="60">
        <v>0</v>
      </c>
      <c r="AU182" s="60">
        <v>0</v>
      </c>
      <c r="AV182" s="60">
        <v>0</v>
      </c>
      <c r="AW182" s="85"/>
      <c r="AX182" s="70"/>
      <c r="AY182" s="70"/>
      <c r="AZ182" s="81"/>
      <c r="BA182" s="60"/>
      <c r="BB182" s="60"/>
      <c r="BC182" s="60"/>
      <c r="BD182" s="60"/>
      <c r="BE182" s="60"/>
      <c r="BF182" s="60"/>
      <c r="BG182" s="60"/>
      <c r="BH182" s="60"/>
      <c r="BI182" s="60"/>
      <c r="BJ182" s="60"/>
      <c r="BK182" s="60"/>
      <c r="BL182" s="60"/>
      <c r="BM182" s="60"/>
      <c r="BN182" s="60"/>
      <c r="BO182" s="60"/>
      <c r="BP182" s="60"/>
      <c r="BQ182" s="60"/>
      <c r="BR182" s="60"/>
      <c r="BS182" s="60"/>
      <c r="BT182" s="60"/>
      <c r="BU182" s="60"/>
      <c r="BV182" s="60"/>
      <c r="BW182" s="60"/>
      <c r="BX182" s="60"/>
      <c r="BY182" s="60"/>
      <c r="BZ182" s="60"/>
      <c r="CA182" s="70"/>
      <c r="CB182" s="70"/>
      <c r="CC182" s="80"/>
      <c r="CD182" s="81"/>
      <c r="CE182" s="70"/>
      <c r="CF182" s="70"/>
      <c r="CG182" s="70"/>
      <c r="CH182" s="70"/>
      <c r="CI182" s="70"/>
      <c r="CJ182" s="70"/>
      <c r="CK182" s="70"/>
      <c r="CL182" s="70"/>
      <c r="CM182" s="70"/>
      <c r="CN182" s="70"/>
      <c r="CO182" s="70"/>
      <c r="CP182" s="70"/>
      <c r="CQ182" s="70"/>
      <c r="CR182" s="70"/>
      <c r="CS182" s="70"/>
      <c r="CT182" s="70"/>
    </row>
    <row r="183" spans="1:98" x14ac:dyDescent="0.25">
      <c r="A183" s="346"/>
      <c r="B183" s="62"/>
      <c r="C183" s="63" t="s">
        <v>50</v>
      </c>
      <c r="D183" s="64" t="s">
        <v>30</v>
      </c>
      <c r="E183" s="56"/>
      <c r="F183" s="60">
        <v>0</v>
      </c>
      <c r="G183" s="60">
        <v>23</v>
      </c>
      <c r="H183" s="60">
        <v>0</v>
      </c>
      <c r="I183" s="60">
        <v>23</v>
      </c>
      <c r="J183" s="60">
        <v>0</v>
      </c>
      <c r="K183" s="60">
        <v>3</v>
      </c>
      <c r="L183" s="60">
        <v>7</v>
      </c>
      <c r="M183" s="58"/>
      <c r="N183" s="60">
        <v>28</v>
      </c>
      <c r="O183" s="60">
        <v>30</v>
      </c>
      <c r="P183" s="60">
        <v>30</v>
      </c>
      <c r="Q183" s="60">
        <v>30</v>
      </c>
      <c r="R183" s="60">
        <v>30</v>
      </c>
      <c r="S183" s="60">
        <v>28</v>
      </c>
      <c r="T183" s="60">
        <v>26</v>
      </c>
      <c r="U183" s="60">
        <v>24</v>
      </c>
      <c r="V183" s="60">
        <v>23</v>
      </c>
      <c r="W183" s="60">
        <v>23</v>
      </c>
      <c r="X183" s="60">
        <v>23</v>
      </c>
      <c r="Y183" s="58"/>
      <c r="Z183" s="60">
        <v>2</v>
      </c>
      <c r="AA183" s="60">
        <v>0</v>
      </c>
      <c r="AB183" s="60">
        <v>0</v>
      </c>
      <c r="AC183" s="60">
        <v>0</v>
      </c>
      <c r="AD183" s="60">
        <v>0</v>
      </c>
      <c r="AE183" s="60">
        <v>0</v>
      </c>
      <c r="AF183" s="60">
        <v>0</v>
      </c>
      <c r="AG183" s="60">
        <v>0</v>
      </c>
      <c r="AH183" s="60">
        <v>0</v>
      </c>
      <c r="AI183" s="60">
        <v>0</v>
      </c>
      <c r="AJ183" s="60">
        <v>0</v>
      </c>
      <c r="AK183" s="58"/>
      <c r="AL183" s="60">
        <v>0</v>
      </c>
      <c r="AM183" s="60">
        <v>0</v>
      </c>
      <c r="AN183" s="60">
        <v>0</v>
      </c>
      <c r="AO183" s="60">
        <v>0</v>
      </c>
      <c r="AP183" s="60">
        <v>2</v>
      </c>
      <c r="AQ183" s="60">
        <v>2</v>
      </c>
      <c r="AR183" s="60">
        <v>2</v>
      </c>
      <c r="AS183" s="60">
        <v>1</v>
      </c>
      <c r="AT183" s="60">
        <v>0</v>
      </c>
      <c r="AU183" s="60">
        <v>0</v>
      </c>
      <c r="AV183" s="60">
        <v>0</v>
      </c>
      <c r="AW183" s="85"/>
      <c r="AX183" s="70"/>
      <c r="AY183" s="70"/>
      <c r="AZ183" s="81"/>
      <c r="BA183" s="60"/>
      <c r="BB183" s="60"/>
      <c r="BC183" s="60"/>
      <c r="BD183" s="60"/>
      <c r="BE183" s="60"/>
      <c r="BF183" s="60"/>
      <c r="BG183" s="60"/>
      <c r="BH183" s="60"/>
      <c r="BI183" s="60"/>
      <c r="BJ183" s="60"/>
      <c r="BK183" s="60"/>
      <c r="BL183" s="60"/>
      <c r="BM183" s="60"/>
      <c r="BN183" s="60"/>
      <c r="BO183" s="60"/>
      <c r="BP183" s="60"/>
      <c r="BQ183" s="60"/>
      <c r="BR183" s="60"/>
      <c r="BS183" s="60"/>
      <c r="BT183" s="60"/>
      <c r="BU183" s="60"/>
      <c r="BV183" s="60"/>
      <c r="BW183" s="60"/>
      <c r="BX183" s="60"/>
      <c r="BY183" s="60"/>
      <c r="BZ183" s="60"/>
      <c r="CA183" s="70"/>
      <c r="CB183" s="70"/>
      <c r="CC183" s="80"/>
      <c r="CD183" s="81"/>
      <c r="CE183" s="70"/>
      <c r="CF183" s="70"/>
      <c r="CG183" s="70"/>
      <c r="CH183" s="70"/>
      <c r="CI183" s="70"/>
      <c r="CJ183" s="70"/>
      <c r="CK183" s="70"/>
      <c r="CL183" s="70"/>
      <c r="CM183" s="70"/>
      <c r="CN183" s="70"/>
      <c r="CO183" s="70"/>
      <c r="CP183" s="70"/>
      <c r="CQ183" s="70"/>
      <c r="CR183" s="70"/>
      <c r="CS183" s="70"/>
      <c r="CT183" s="70"/>
    </row>
    <row r="184" spans="1:98" x14ac:dyDescent="0.25">
      <c r="A184" s="346"/>
      <c r="B184" s="62"/>
      <c r="C184" s="63" t="s">
        <v>51</v>
      </c>
      <c r="D184" s="64" t="s">
        <v>30</v>
      </c>
      <c r="E184" s="56"/>
      <c r="F184" s="60">
        <v>0</v>
      </c>
      <c r="G184" s="60">
        <v>6</v>
      </c>
      <c r="H184" s="60">
        <v>0</v>
      </c>
      <c r="I184" s="60">
        <v>6</v>
      </c>
      <c r="J184" s="60">
        <v>0</v>
      </c>
      <c r="K184" s="60">
        <v>2</v>
      </c>
      <c r="L184" s="60">
        <v>5</v>
      </c>
      <c r="M184" s="58"/>
      <c r="N184" s="60">
        <v>7</v>
      </c>
      <c r="O184" s="60">
        <v>7</v>
      </c>
      <c r="P184" s="60">
        <v>7</v>
      </c>
      <c r="Q184" s="60">
        <v>7</v>
      </c>
      <c r="R184" s="60">
        <v>7</v>
      </c>
      <c r="S184" s="60">
        <v>7</v>
      </c>
      <c r="T184" s="60">
        <v>7</v>
      </c>
      <c r="U184" s="60">
        <v>8</v>
      </c>
      <c r="V184" s="60">
        <v>6</v>
      </c>
      <c r="W184" s="60">
        <v>6</v>
      </c>
      <c r="X184" s="60">
        <v>6</v>
      </c>
      <c r="Y184" s="58"/>
      <c r="Z184" s="60">
        <v>0</v>
      </c>
      <c r="AA184" s="60">
        <v>0</v>
      </c>
      <c r="AB184" s="60">
        <v>0</v>
      </c>
      <c r="AC184" s="60">
        <v>0</v>
      </c>
      <c r="AD184" s="60">
        <v>0</v>
      </c>
      <c r="AE184" s="60">
        <v>3</v>
      </c>
      <c r="AF184" s="60">
        <v>1</v>
      </c>
      <c r="AG184" s="60">
        <v>0</v>
      </c>
      <c r="AH184" s="60">
        <v>0</v>
      </c>
      <c r="AI184" s="60">
        <v>0</v>
      </c>
      <c r="AJ184" s="60">
        <v>0</v>
      </c>
      <c r="AK184" s="58"/>
      <c r="AL184" s="60">
        <v>0</v>
      </c>
      <c r="AM184" s="60">
        <v>0</v>
      </c>
      <c r="AN184" s="60">
        <v>0</v>
      </c>
      <c r="AO184" s="60">
        <v>0</v>
      </c>
      <c r="AP184" s="60">
        <v>0</v>
      </c>
      <c r="AQ184" s="60">
        <v>3</v>
      </c>
      <c r="AR184" s="60">
        <v>0</v>
      </c>
      <c r="AS184" s="60">
        <v>2</v>
      </c>
      <c r="AT184" s="60">
        <v>0</v>
      </c>
      <c r="AU184" s="60">
        <v>0</v>
      </c>
      <c r="AV184" s="60">
        <v>0</v>
      </c>
      <c r="AW184" s="85"/>
      <c r="AX184" s="70"/>
      <c r="AY184" s="70"/>
      <c r="AZ184" s="81"/>
      <c r="BA184" s="60"/>
      <c r="BB184" s="60"/>
      <c r="BC184" s="60"/>
      <c r="BD184" s="60"/>
      <c r="BE184" s="60"/>
      <c r="BF184" s="60"/>
      <c r="BG184" s="60"/>
      <c r="BH184" s="60"/>
      <c r="BI184" s="60"/>
      <c r="BJ184" s="60"/>
      <c r="BK184" s="60"/>
      <c r="BL184" s="60"/>
      <c r="BM184" s="60"/>
      <c r="BN184" s="60"/>
      <c r="BO184" s="60"/>
      <c r="BP184" s="60"/>
      <c r="BQ184" s="60"/>
      <c r="BR184" s="60"/>
      <c r="BS184" s="60"/>
      <c r="BT184" s="60"/>
      <c r="BU184" s="60"/>
      <c r="BV184" s="60"/>
      <c r="BW184" s="60"/>
      <c r="BX184" s="60"/>
      <c r="BY184" s="60"/>
      <c r="BZ184" s="60"/>
      <c r="CA184" s="70"/>
      <c r="CB184" s="70"/>
      <c r="CC184" s="80"/>
      <c r="CD184" s="81"/>
      <c r="CE184" s="70"/>
      <c r="CF184" s="70"/>
      <c r="CG184" s="70"/>
      <c r="CH184" s="70"/>
      <c r="CI184" s="70"/>
      <c r="CJ184" s="70"/>
      <c r="CK184" s="70"/>
      <c r="CL184" s="70"/>
      <c r="CM184" s="70"/>
      <c r="CN184" s="70"/>
      <c r="CO184" s="70"/>
      <c r="CP184" s="70"/>
      <c r="CQ184" s="70"/>
      <c r="CR184" s="70"/>
      <c r="CS184" s="70"/>
      <c r="CT184" s="70"/>
    </row>
    <row r="185" spans="1:98" x14ac:dyDescent="0.25">
      <c r="A185" s="346"/>
      <c r="B185" s="62"/>
      <c r="C185" s="63" t="s">
        <v>34</v>
      </c>
      <c r="D185" s="64" t="s">
        <v>30</v>
      </c>
      <c r="E185" s="56"/>
      <c r="F185" s="60">
        <v>5</v>
      </c>
      <c r="G185" s="60">
        <v>157</v>
      </c>
      <c r="H185" s="60">
        <v>30</v>
      </c>
      <c r="I185" s="60">
        <v>127</v>
      </c>
      <c r="J185" s="60">
        <v>8</v>
      </c>
      <c r="K185" s="60">
        <v>7</v>
      </c>
      <c r="L185" s="60">
        <v>35</v>
      </c>
      <c r="M185" s="58"/>
      <c r="N185" s="60">
        <v>183</v>
      </c>
      <c r="O185" s="60">
        <v>183</v>
      </c>
      <c r="P185" s="60">
        <v>183</v>
      </c>
      <c r="Q185" s="60">
        <v>177</v>
      </c>
      <c r="R185" s="60">
        <v>174</v>
      </c>
      <c r="S185" s="60">
        <v>172</v>
      </c>
      <c r="T185" s="60">
        <v>162</v>
      </c>
      <c r="U185" s="60">
        <v>161</v>
      </c>
      <c r="V185" s="60">
        <v>157</v>
      </c>
      <c r="W185" s="60">
        <v>159</v>
      </c>
      <c r="X185" s="60">
        <v>156</v>
      </c>
      <c r="Y185" s="58"/>
      <c r="Z185" s="60">
        <v>1</v>
      </c>
      <c r="AA185" s="60">
        <v>1</v>
      </c>
      <c r="AB185" s="60">
        <v>0</v>
      </c>
      <c r="AC185" s="60">
        <v>1</v>
      </c>
      <c r="AD185" s="60">
        <v>0</v>
      </c>
      <c r="AE185" s="60">
        <v>0</v>
      </c>
      <c r="AF185" s="60">
        <v>1</v>
      </c>
      <c r="AG185" s="60">
        <v>1</v>
      </c>
      <c r="AH185" s="60">
        <v>2</v>
      </c>
      <c r="AI185" s="60">
        <v>3</v>
      </c>
      <c r="AJ185" s="60">
        <v>0</v>
      </c>
      <c r="AK185" s="58"/>
      <c r="AL185" s="60">
        <v>1</v>
      </c>
      <c r="AM185" s="60">
        <v>1</v>
      </c>
      <c r="AN185" s="60">
        <v>6</v>
      </c>
      <c r="AO185" s="60">
        <v>4</v>
      </c>
      <c r="AP185" s="60">
        <v>2</v>
      </c>
      <c r="AQ185" s="60">
        <v>10</v>
      </c>
      <c r="AR185" s="60">
        <v>2</v>
      </c>
      <c r="AS185" s="60">
        <v>5</v>
      </c>
      <c r="AT185" s="60">
        <v>0</v>
      </c>
      <c r="AU185" s="60">
        <v>6</v>
      </c>
      <c r="AV185" s="60">
        <v>2</v>
      </c>
      <c r="AW185" s="85"/>
      <c r="AX185" s="70"/>
      <c r="AY185" s="70"/>
      <c r="AZ185" s="81"/>
      <c r="BA185" s="60"/>
      <c r="BB185" s="60"/>
      <c r="BC185" s="60"/>
      <c r="BD185" s="60"/>
      <c r="BE185" s="60"/>
      <c r="BF185" s="60"/>
      <c r="BG185" s="60"/>
      <c r="BH185" s="60"/>
      <c r="BI185" s="60"/>
      <c r="BJ185" s="60"/>
      <c r="BK185" s="60"/>
      <c r="BL185" s="60"/>
      <c r="BM185" s="60"/>
      <c r="BN185" s="60"/>
      <c r="BO185" s="60"/>
      <c r="BP185" s="60"/>
      <c r="BQ185" s="60"/>
      <c r="BR185" s="60"/>
      <c r="BS185" s="60"/>
      <c r="BT185" s="60"/>
      <c r="BU185" s="60"/>
      <c r="BV185" s="60"/>
      <c r="BW185" s="60"/>
      <c r="BX185" s="60"/>
      <c r="BY185" s="60"/>
      <c r="BZ185" s="60"/>
      <c r="CA185" s="70"/>
      <c r="CB185" s="70"/>
      <c r="CC185" s="80"/>
      <c r="CD185" s="81"/>
      <c r="CE185" s="70"/>
      <c r="CF185" s="70"/>
      <c r="CG185" s="70"/>
      <c r="CH185" s="70"/>
      <c r="CI185" s="70"/>
      <c r="CJ185" s="70"/>
      <c r="CK185" s="70"/>
      <c r="CL185" s="70"/>
      <c r="CM185" s="70"/>
      <c r="CN185" s="70"/>
      <c r="CO185" s="70"/>
      <c r="CP185" s="70"/>
      <c r="CQ185" s="70"/>
      <c r="CR185" s="70"/>
      <c r="CS185" s="70"/>
      <c r="CT185" s="70"/>
    </row>
    <row r="186" spans="1:98" x14ac:dyDescent="0.25">
      <c r="A186" s="346"/>
      <c r="B186" s="62"/>
      <c r="C186" s="63" t="s">
        <v>52</v>
      </c>
      <c r="D186" s="64" t="s">
        <v>30</v>
      </c>
      <c r="E186" s="56"/>
      <c r="F186" s="60">
        <v>0</v>
      </c>
      <c r="G186" s="60">
        <v>6</v>
      </c>
      <c r="H186" s="60">
        <v>0</v>
      </c>
      <c r="I186" s="60">
        <v>6</v>
      </c>
      <c r="J186" s="60">
        <v>0</v>
      </c>
      <c r="K186" s="60">
        <v>0</v>
      </c>
      <c r="L186" s="60">
        <v>0</v>
      </c>
      <c r="M186" s="58"/>
      <c r="N186" s="60">
        <v>6</v>
      </c>
      <c r="O186" s="60">
        <v>6</v>
      </c>
      <c r="P186" s="60">
        <v>6</v>
      </c>
      <c r="Q186" s="60">
        <v>6</v>
      </c>
      <c r="R186" s="60">
        <v>6</v>
      </c>
      <c r="S186" s="60">
        <v>6</v>
      </c>
      <c r="T186" s="60">
        <v>6</v>
      </c>
      <c r="U186" s="60">
        <v>6</v>
      </c>
      <c r="V186" s="60">
        <v>6</v>
      </c>
      <c r="W186" s="60">
        <v>6</v>
      </c>
      <c r="X186" s="60">
        <v>6</v>
      </c>
      <c r="Y186" s="58"/>
      <c r="Z186" s="60">
        <v>0</v>
      </c>
      <c r="AA186" s="60">
        <v>0</v>
      </c>
      <c r="AB186" s="60">
        <v>0</v>
      </c>
      <c r="AC186" s="60">
        <v>0</v>
      </c>
      <c r="AD186" s="60">
        <v>0</v>
      </c>
      <c r="AE186" s="60">
        <v>0</v>
      </c>
      <c r="AF186" s="60">
        <v>0</v>
      </c>
      <c r="AG186" s="60">
        <v>0</v>
      </c>
      <c r="AH186" s="60">
        <v>0</v>
      </c>
      <c r="AI186" s="60">
        <v>0</v>
      </c>
      <c r="AJ186" s="60">
        <v>0</v>
      </c>
      <c r="AK186" s="58"/>
      <c r="AL186" s="60">
        <v>0</v>
      </c>
      <c r="AM186" s="60">
        <v>0</v>
      </c>
      <c r="AN186" s="60">
        <v>0</v>
      </c>
      <c r="AO186" s="60">
        <v>0</v>
      </c>
      <c r="AP186" s="60">
        <v>0</v>
      </c>
      <c r="AQ186" s="60">
        <v>0</v>
      </c>
      <c r="AR186" s="60">
        <v>0</v>
      </c>
      <c r="AS186" s="60">
        <v>0</v>
      </c>
      <c r="AT186" s="60">
        <v>0</v>
      </c>
      <c r="AU186" s="60">
        <v>0</v>
      </c>
      <c r="AV186" s="60">
        <v>0</v>
      </c>
      <c r="AW186" s="85"/>
      <c r="AX186" s="70"/>
      <c r="AY186" s="70"/>
      <c r="AZ186" s="81"/>
      <c r="BA186" s="60"/>
      <c r="BB186" s="60"/>
      <c r="BC186" s="60"/>
      <c r="BD186" s="60"/>
      <c r="BE186" s="60"/>
      <c r="BF186" s="60"/>
      <c r="BG186" s="60"/>
      <c r="BH186" s="60"/>
      <c r="BI186" s="60"/>
      <c r="BJ186" s="60"/>
      <c r="BK186" s="60"/>
      <c r="BL186" s="60"/>
      <c r="BM186" s="60"/>
      <c r="BN186" s="60"/>
      <c r="BO186" s="60"/>
      <c r="BP186" s="60"/>
      <c r="BQ186" s="60"/>
      <c r="BR186" s="60"/>
      <c r="BS186" s="60"/>
      <c r="BT186" s="60"/>
      <c r="BU186" s="60"/>
      <c r="BV186" s="60"/>
      <c r="BW186" s="60"/>
      <c r="BX186" s="60"/>
      <c r="BY186" s="60"/>
      <c r="BZ186" s="60"/>
      <c r="CA186" s="70"/>
      <c r="CB186" s="70"/>
      <c r="CC186" s="80"/>
      <c r="CD186" s="81"/>
      <c r="CE186" s="70"/>
      <c r="CF186" s="70"/>
      <c r="CG186" s="70"/>
      <c r="CH186" s="70"/>
      <c r="CI186" s="70"/>
      <c r="CJ186" s="70"/>
      <c r="CK186" s="70"/>
      <c r="CL186" s="70"/>
      <c r="CM186" s="70"/>
      <c r="CN186" s="70"/>
      <c r="CO186" s="70"/>
      <c r="CP186" s="70"/>
      <c r="CQ186" s="70"/>
      <c r="CR186" s="70"/>
      <c r="CS186" s="70"/>
      <c r="CT186" s="70"/>
    </row>
    <row r="187" spans="1:98" x14ac:dyDescent="0.25">
      <c r="A187" s="346"/>
      <c r="B187" s="62"/>
      <c r="C187" s="63" t="s">
        <v>53</v>
      </c>
      <c r="D187" s="64" t="s">
        <v>30</v>
      </c>
      <c r="E187" s="56"/>
      <c r="F187" s="60">
        <v>0</v>
      </c>
      <c r="G187" s="60">
        <v>28</v>
      </c>
      <c r="H187" s="60">
        <v>21</v>
      </c>
      <c r="I187" s="60">
        <v>7</v>
      </c>
      <c r="J187" s="60">
        <v>0</v>
      </c>
      <c r="K187" s="60">
        <v>0</v>
      </c>
      <c r="L187" s="60">
        <v>18</v>
      </c>
      <c r="M187" s="58"/>
      <c r="N187" s="60">
        <v>41</v>
      </c>
      <c r="O187" s="60">
        <v>40</v>
      </c>
      <c r="P187" s="60">
        <v>40</v>
      </c>
      <c r="Q187" s="60">
        <v>39</v>
      </c>
      <c r="R187" s="60">
        <v>38</v>
      </c>
      <c r="S187" s="60">
        <v>38</v>
      </c>
      <c r="T187" s="60">
        <v>28</v>
      </c>
      <c r="U187" s="60">
        <v>28</v>
      </c>
      <c r="V187" s="60">
        <v>28</v>
      </c>
      <c r="W187" s="60">
        <v>28</v>
      </c>
      <c r="X187" s="60">
        <v>28</v>
      </c>
      <c r="Y187" s="58"/>
      <c r="Z187" s="60">
        <v>0</v>
      </c>
      <c r="AA187" s="60">
        <v>0</v>
      </c>
      <c r="AB187" s="60">
        <v>0</v>
      </c>
      <c r="AC187" s="60">
        <v>0</v>
      </c>
      <c r="AD187" s="60">
        <v>0</v>
      </c>
      <c r="AE187" s="60">
        <v>0</v>
      </c>
      <c r="AF187" s="60">
        <v>0</v>
      </c>
      <c r="AG187" s="60">
        <v>0</v>
      </c>
      <c r="AH187" s="60">
        <v>0</v>
      </c>
      <c r="AI187" s="60">
        <v>0</v>
      </c>
      <c r="AJ187" s="60">
        <v>0</v>
      </c>
      <c r="AK187" s="58"/>
      <c r="AL187" s="60">
        <v>1</v>
      </c>
      <c r="AM187" s="60">
        <v>0</v>
      </c>
      <c r="AN187" s="60">
        <v>1</v>
      </c>
      <c r="AO187" s="60">
        <v>1</v>
      </c>
      <c r="AP187" s="60">
        <v>0</v>
      </c>
      <c r="AQ187" s="60">
        <v>10</v>
      </c>
      <c r="AR187" s="60">
        <v>0</v>
      </c>
      <c r="AS187" s="60">
        <v>0</v>
      </c>
      <c r="AT187" s="60">
        <v>0</v>
      </c>
      <c r="AU187" s="60">
        <v>0</v>
      </c>
      <c r="AV187" s="60">
        <v>0</v>
      </c>
      <c r="AW187" s="85"/>
      <c r="AX187" s="70"/>
      <c r="AY187" s="70"/>
      <c r="AZ187" s="81"/>
      <c r="BA187" s="60"/>
      <c r="BB187" s="60"/>
      <c r="BC187" s="60"/>
      <c r="BD187" s="60"/>
      <c r="BE187" s="60"/>
      <c r="BF187" s="60"/>
      <c r="BG187" s="60"/>
      <c r="BH187" s="60"/>
      <c r="BI187" s="60"/>
      <c r="BJ187" s="60"/>
      <c r="BK187" s="60"/>
      <c r="BL187" s="60"/>
      <c r="BM187" s="60"/>
      <c r="BN187" s="60"/>
      <c r="BO187" s="60"/>
      <c r="BP187" s="60"/>
      <c r="BQ187" s="60"/>
      <c r="BR187" s="60"/>
      <c r="BS187" s="60"/>
      <c r="BT187" s="60"/>
      <c r="BU187" s="60"/>
      <c r="BV187" s="60"/>
      <c r="BW187" s="60"/>
      <c r="BX187" s="60"/>
      <c r="BY187" s="60"/>
      <c r="BZ187" s="60"/>
      <c r="CA187" s="70"/>
      <c r="CB187" s="70"/>
      <c r="CC187" s="80"/>
      <c r="CD187" s="81"/>
      <c r="CE187" s="70"/>
      <c r="CF187" s="70"/>
      <c r="CG187" s="70"/>
      <c r="CH187" s="70"/>
      <c r="CI187" s="70"/>
      <c r="CJ187" s="70"/>
      <c r="CK187" s="70"/>
      <c r="CL187" s="70"/>
      <c r="CM187" s="70"/>
      <c r="CN187" s="70"/>
      <c r="CO187" s="70"/>
      <c r="CP187" s="70"/>
      <c r="CQ187" s="70"/>
      <c r="CR187" s="70"/>
      <c r="CS187" s="70"/>
      <c r="CT187" s="70"/>
    </row>
    <row r="188" spans="1:98" x14ac:dyDescent="0.25">
      <c r="A188" s="346"/>
      <c r="B188" s="62"/>
      <c r="C188" s="63" t="s">
        <v>54</v>
      </c>
      <c r="D188" s="64" t="s">
        <v>30</v>
      </c>
      <c r="E188" s="56"/>
      <c r="F188" s="60">
        <v>0</v>
      </c>
      <c r="G188" s="60">
        <v>12</v>
      </c>
      <c r="H188" s="60">
        <v>8</v>
      </c>
      <c r="I188" s="60">
        <v>4</v>
      </c>
      <c r="J188" s="60">
        <v>3</v>
      </c>
      <c r="K188" s="60">
        <v>0</v>
      </c>
      <c r="L188" s="60">
        <v>7</v>
      </c>
      <c r="M188" s="58"/>
      <c r="N188" s="60">
        <v>17</v>
      </c>
      <c r="O188" s="60">
        <v>15</v>
      </c>
      <c r="P188" s="60">
        <v>15</v>
      </c>
      <c r="Q188" s="60">
        <v>15</v>
      </c>
      <c r="R188" s="60">
        <v>14</v>
      </c>
      <c r="S188" s="60">
        <v>14</v>
      </c>
      <c r="T188" s="60">
        <v>12</v>
      </c>
      <c r="U188" s="60">
        <v>12</v>
      </c>
      <c r="V188" s="60">
        <v>12</v>
      </c>
      <c r="W188" s="60">
        <v>12</v>
      </c>
      <c r="X188" s="60">
        <v>11</v>
      </c>
      <c r="Y188" s="58"/>
      <c r="Z188" s="60">
        <v>0</v>
      </c>
      <c r="AA188" s="60">
        <v>0</v>
      </c>
      <c r="AB188" s="60">
        <v>0</v>
      </c>
      <c r="AC188" s="60">
        <v>0</v>
      </c>
      <c r="AD188" s="60">
        <v>0</v>
      </c>
      <c r="AE188" s="60">
        <v>0</v>
      </c>
      <c r="AF188" s="60">
        <v>0</v>
      </c>
      <c r="AG188" s="60">
        <v>0</v>
      </c>
      <c r="AH188" s="60">
        <v>0</v>
      </c>
      <c r="AI188" s="60">
        <v>0</v>
      </c>
      <c r="AJ188" s="60">
        <v>0</v>
      </c>
      <c r="AK188" s="58"/>
      <c r="AL188" s="60">
        <v>2</v>
      </c>
      <c r="AM188" s="60">
        <v>0</v>
      </c>
      <c r="AN188" s="60">
        <v>0</v>
      </c>
      <c r="AO188" s="60">
        <v>1</v>
      </c>
      <c r="AP188" s="60">
        <v>0</v>
      </c>
      <c r="AQ188" s="60">
        <v>2</v>
      </c>
      <c r="AR188" s="60">
        <v>0</v>
      </c>
      <c r="AS188" s="60">
        <v>0</v>
      </c>
      <c r="AT188" s="60">
        <v>0</v>
      </c>
      <c r="AU188" s="60">
        <v>1</v>
      </c>
      <c r="AV188" s="60">
        <v>2</v>
      </c>
      <c r="AW188" s="85"/>
      <c r="AX188" s="70"/>
      <c r="AY188" s="70"/>
      <c r="AZ188" s="81"/>
      <c r="BA188" s="60"/>
      <c r="BB188" s="60"/>
      <c r="BC188" s="60"/>
      <c r="BD188" s="60"/>
      <c r="BE188" s="60"/>
      <c r="BF188" s="60"/>
      <c r="BG188" s="60"/>
      <c r="BH188" s="60"/>
      <c r="BI188" s="60"/>
      <c r="BJ188" s="60"/>
      <c r="BK188" s="60"/>
      <c r="BL188" s="60"/>
      <c r="BM188" s="60"/>
      <c r="BN188" s="60"/>
      <c r="BO188" s="60"/>
      <c r="BP188" s="60"/>
      <c r="BQ188" s="60"/>
      <c r="BR188" s="60"/>
      <c r="BS188" s="60"/>
      <c r="BT188" s="60"/>
      <c r="BU188" s="60"/>
      <c r="BV188" s="60"/>
      <c r="BW188" s="60"/>
      <c r="BX188" s="60"/>
      <c r="BY188" s="60"/>
      <c r="BZ188" s="60"/>
      <c r="CA188" s="70"/>
      <c r="CB188" s="70"/>
      <c r="CC188" s="80"/>
      <c r="CD188" s="81"/>
      <c r="CE188" s="70"/>
      <c r="CF188" s="70"/>
      <c r="CG188" s="70"/>
      <c r="CH188" s="70"/>
      <c r="CI188" s="70"/>
      <c r="CJ188" s="70"/>
      <c r="CK188" s="70"/>
      <c r="CL188" s="70"/>
      <c r="CM188" s="70"/>
      <c r="CN188" s="70"/>
      <c r="CO188" s="70"/>
      <c r="CP188" s="70"/>
      <c r="CQ188" s="70"/>
      <c r="CR188" s="70"/>
      <c r="CS188" s="70"/>
      <c r="CT188" s="70"/>
    </row>
    <row r="189" spans="1:98" x14ac:dyDescent="0.25">
      <c r="A189" s="346"/>
      <c r="B189" s="62"/>
      <c r="C189" s="63" t="s">
        <v>55</v>
      </c>
      <c r="D189" s="64" t="s">
        <v>30</v>
      </c>
      <c r="E189" s="56"/>
      <c r="F189" s="60">
        <v>0</v>
      </c>
      <c r="G189" s="60">
        <v>5</v>
      </c>
      <c r="H189" s="60">
        <v>4</v>
      </c>
      <c r="I189" s="60">
        <v>1</v>
      </c>
      <c r="J189" s="60">
        <v>0</v>
      </c>
      <c r="K189" s="60">
        <v>2</v>
      </c>
      <c r="L189" s="60">
        <v>8</v>
      </c>
      <c r="M189" s="58"/>
      <c r="N189" s="60">
        <v>11</v>
      </c>
      <c r="O189" s="60">
        <v>10</v>
      </c>
      <c r="P189" s="60">
        <v>10</v>
      </c>
      <c r="Q189" s="60">
        <v>10</v>
      </c>
      <c r="R189" s="60">
        <v>7</v>
      </c>
      <c r="S189" s="60">
        <v>6</v>
      </c>
      <c r="T189" s="60">
        <v>7</v>
      </c>
      <c r="U189" s="60">
        <v>7</v>
      </c>
      <c r="V189" s="60">
        <v>7</v>
      </c>
      <c r="W189" s="60">
        <v>5</v>
      </c>
      <c r="X189" s="60">
        <v>5</v>
      </c>
      <c r="Y189" s="58"/>
      <c r="Z189" s="60">
        <v>0</v>
      </c>
      <c r="AA189" s="60">
        <v>0</v>
      </c>
      <c r="AB189" s="60">
        <v>0</v>
      </c>
      <c r="AC189" s="60">
        <v>0</v>
      </c>
      <c r="AD189" s="60">
        <v>0</v>
      </c>
      <c r="AE189" s="60">
        <v>1</v>
      </c>
      <c r="AF189" s="60">
        <v>0</v>
      </c>
      <c r="AG189" s="60">
        <v>0</v>
      </c>
      <c r="AH189" s="60">
        <v>0</v>
      </c>
      <c r="AI189" s="60">
        <v>0</v>
      </c>
      <c r="AJ189" s="60">
        <v>0</v>
      </c>
      <c r="AK189" s="58"/>
      <c r="AL189" s="60">
        <v>1</v>
      </c>
      <c r="AM189" s="60">
        <v>0</v>
      </c>
      <c r="AN189" s="60">
        <v>0</v>
      </c>
      <c r="AO189" s="60">
        <v>3</v>
      </c>
      <c r="AP189" s="60">
        <v>1</v>
      </c>
      <c r="AQ189" s="60">
        <v>0</v>
      </c>
      <c r="AR189" s="60">
        <v>0</v>
      </c>
      <c r="AS189" s="60">
        <v>0</v>
      </c>
      <c r="AT189" s="60">
        <v>2</v>
      </c>
      <c r="AU189" s="60">
        <v>0</v>
      </c>
      <c r="AV189" s="60">
        <v>0</v>
      </c>
      <c r="AW189" s="85"/>
      <c r="AX189" s="70"/>
      <c r="AY189" s="70"/>
      <c r="AZ189" s="81"/>
      <c r="BA189" s="60"/>
      <c r="BB189" s="60"/>
      <c r="BC189" s="60"/>
      <c r="BD189" s="60"/>
      <c r="BE189" s="60"/>
      <c r="BF189" s="60"/>
      <c r="BG189" s="60"/>
      <c r="BH189" s="60"/>
      <c r="BI189" s="60"/>
      <c r="BJ189" s="60"/>
      <c r="BK189" s="60"/>
      <c r="BL189" s="60"/>
      <c r="BM189" s="60"/>
      <c r="BN189" s="60"/>
      <c r="BO189" s="60"/>
      <c r="BP189" s="60"/>
      <c r="BQ189" s="60"/>
      <c r="BR189" s="60"/>
      <c r="BS189" s="60"/>
      <c r="BT189" s="60"/>
      <c r="BU189" s="60"/>
      <c r="BV189" s="60"/>
      <c r="BW189" s="60"/>
      <c r="BX189" s="60"/>
      <c r="BY189" s="60"/>
      <c r="BZ189" s="60"/>
      <c r="CA189" s="70"/>
      <c r="CB189" s="70"/>
      <c r="CC189" s="80"/>
      <c r="CD189" s="81"/>
      <c r="CE189" s="70"/>
      <c r="CF189" s="70"/>
      <c r="CG189" s="70"/>
      <c r="CH189" s="70"/>
      <c r="CI189" s="70"/>
      <c r="CJ189" s="70"/>
      <c r="CK189" s="70"/>
      <c r="CL189" s="70"/>
      <c r="CM189" s="70"/>
      <c r="CN189" s="70"/>
      <c r="CO189" s="70"/>
      <c r="CP189" s="70"/>
      <c r="CQ189" s="70"/>
      <c r="CR189" s="70"/>
      <c r="CS189" s="70"/>
      <c r="CT189" s="70"/>
    </row>
    <row r="190" spans="1:98" x14ac:dyDescent="0.25">
      <c r="A190" s="346"/>
      <c r="B190" s="62"/>
      <c r="C190" s="63" t="s">
        <v>56</v>
      </c>
      <c r="D190" s="64" t="s">
        <v>30</v>
      </c>
      <c r="E190" s="56"/>
      <c r="F190" s="60">
        <v>0</v>
      </c>
      <c r="G190" s="60">
        <v>30</v>
      </c>
      <c r="H190" s="60">
        <v>3</v>
      </c>
      <c r="I190" s="60">
        <v>27</v>
      </c>
      <c r="J190" s="60">
        <v>0</v>
      </c>
      <c r="K190" s="60">
        <v>2</v>
      </c>
      <c r="L190" s="60">
        <v>16</v>
      </c>
      <c r="M190" s="58"/>
      <c r="N190" s="60">
        <v>42</v>
      </c>
      <c r="O190" s="60">
        <v>42</v>
      </c>
      <c r="P190" s="60">
        <v>41</v>
      </c>
      <c r="Q190" s="60">
        <v>34</v>
      </c>
      <c r="R190" s="60">
        <v>33</v>
      </c>
      <c r="S190" s="60">
        <v>33</v>
      </c>
      <c r="T190" s="60">
        <v>32</v>
      </c>
      <c r="U190" s="60">
        <v>30</v>
      </c>
      <c r="V190" s="60">
        <v>30</v>
      </c>
      <c r="W190" s="60">
        <v>30</v>
      </c>
      <c r="X190" s="60">
        <v>30</v>
      </c>
      <c r="Y190" s="58"/>
      <c r="Z190" s="60">
        <v>0</v>
      </c>
      <c r="AA190" s="60">
        <v>0</v>
      </c>
      <c r="AB190" s="60">
        <v>0</v>
      </c>
      <c r="AC190" s="60">
        <v>0</v>
      </c>
      <c r="AD190" s="60">
        <v>0</v>
      </c>
      <c r="AE190" s="60">
        <v>0</v>
      </c>
      <c r="AF190" s="60">
        <v>0</v>
      </c>
      <c r="AG190" s="60">
        <v>0</v>
      </c>
      <c r="AH190" s="60">
        <v>0</v>
      </c>
      <c r="AI190" s="60">
        <v>0</v>
      </c>
      <c r="AJ190" s="60">
        <v>0</v>
      </c>
      <c r="AK190" s="58"/>
      <c r="AL190" s="60">
        <v>0</v>
      </c>
      <c r="AM190" s="60">
        <v>1</v>
      </c>
      <c r="AN190" s="60">
        <v>7</v>
      </c>
      <c r="AO190" s="60">
        <v>1</v>
      </c>
      <c r="AP190" s="60">
        <v>0</v>
      </c>
      <c r="AQ190" s="60">
        <v>1</v>
      </c>
      <c r="AR190" s="60">
        <v>2</v>
      </c>
      <c r="AS190" s="60">
        <v>0</v>
      </c>
      <c r="AT190" s="60">
        <v>0</v>
      </c>
      <c r="AU190" s="60">
        <v>0</v>
      </c>
      <c r="AV190" s="60">
        <v>0</v>
      </c>
      <c r="AW190" s="85"/>
      <c r="AX190" s="70"/>
      <c r="AY190" s="70"/>
      <c r="AZ190" s="81"/>
      <c r="BA190" s="60"/>
      <c r="BB190" s="60"/>
      <c r="BC190" s="60"/>
      <c r="BD190" s="60"/>
      <c r="BE190" s="60"/>
      <c r="BF190" s="60"/>
      <c r="BG190" s="60"/>
      <c r="BH190" s="60"/>
      <c r="BI190" s="60"/>
      <c r="BJ190" s="60"/>
      <c r="BK190" s="60"/>
      <c r="BL190" s="60"/>
      <c r="BM190" s="60"/>
      <c r="BN190" s="60"/>
      <c r="BO190" s="60"/>
      <c r="BP190" s="60"/>
      <c r="BQ190" s="60"/>
      <c r="BR190" s="60"/>
      <c r="BS190" s="60"/>
      <c r="BT190" s="60"/>
      <c r="BU190" s="60"/>
      <c r="BV190" s="60"/>
      <c r="BW190" s="60"/>
      <c r="BX190" s="60"/>
      <c r="BY190" s="60"/>
      <c r="BZ190" s="60"/>
      <c r="CA190" s="70"/>
      <c r="CB190" s="70"/>
      <c r="CC190" s="80"/>
      <c r="CD190" s="81"/>
      <c r="CE190" s="70"/>
      <c r="CF190" s="70"/>
      <c r="CG190" s="70"/>
      <c r="CH190" s="70"/>
      <c r="CI190" s="70"/>
      <c r="CJ190" s="70"/>
      <c r="CK190" s="70"/>
      <c r="CL190" s="70"/>
      <c r="CM190" s="70"/>
      <c r="CN190" s="70"/>
      <c r="CO190" s="70"/>
      <c r="CP190" s="70"/>
      <c r="CQ190" s="70"/>
      <c r="CR190" s="70"/>
      <c r="CS190" s="70"/>
      <c r="CT190" s="70"/>
    </row>
    <row r="191" spans="1:98" x14ac:dyDescent="0.25">
      <c r="A191" s="346"/>
      <c r="B191" s="62"/>
      <c r="C191" s="63" t="s">
        <v>57</v>
      </c>
      <c r="D191" s="64" t="s">
        <v>30</v>
      </c>
      <c r="E191" s="56"/>
      <c r="F191" s="60">
        <v>0</v>
      </c>
      <c r="G191" s="60">
        <v>1</v>
      </c>
      <c r="H191" s="60">
        <v>0</v>
      </c>
      <c r="I191" s="60">
        <v>1</v>
      </c>
      <c r="J191" s="60">
        <v>1</v>
      </c>
      <c r="K191" s="60">
        <v>0</v>
      </c>
      <c r="L191" s="60">
        <v>0</v>
      </c>
      <c r="M191" s="58"/>
      <c r="N191" s="60">
        <v>1</v>
      </c>
      <c r="O191" s="60">
        <v>1</v>
      </c>
      <c r="P191" s="60">
        <v>1</v>
      </c>
      <c r="Q191" s="60">
        <v>1</v>
      </c>
      <c r="R191" s="60">
        <v>1</v>
      </c>
      <c r="S191" s="60">
        <v>1</v>
      </c>
      <c r="T191" s="60">
        <v>1</v>
      </c>
      <c r="U191" s="60">
        <v>1</v>
      </c>
      <c r="V191" s="60">
        <v>1</v>
      </c>
      <c r="W191" s="60">
        <v>1</v>
      </c>
      <c r="X191" s="60">
        <v>1</v>
      </c>
      <c r="Y191" s="58"/>
      <c r="Z191" s="60">
        <v>0</v>
      </c>
      <c r="AA191" s="60">
        <v>0</v>
      </c>
      <c r="AB191" s="60">
        <v>0</v>
      </c>
      <c r="AC191" s="60">
        <v>0</v>
      </c>
      <c r="AD191" s="60">
        <v>0</v>
      </c>
      <c r="AE191" s="60">
        <v>0</v>
      </c>
      <c r="AF191" s="60">
        <v>0</v>
      </c>
      <c r="AG191" s="60">
        <v>0</v>
      </c>
      <c r="AH191" s="60">
        <v>0</v>
      </c>
      <c r="AI191" s="60">
        <v>0</v>
      </c>
      <c r="AJ191" s="60">
        <v>0</v>
      </c>
      <c r="AK191" s="58"/>
      <c r="AL191" s="60">
        <v>0</v>
      </c>
      <c r="AM191" s="60">
        <v>0</v>
      </c>
      <c r="AN191" s="60">
        <v>0</v>
      </c>
      <c r="AO191" s="60">
        <v>0</v>
      </c>
      <c r="AP191" s="60">
        <v>0</v>
      </c>
      <c r="AQ191" s="60">
        <v>0</v>
      </c>
      <c r="AR191" s="60">
        <v>0</v>
      </c>
      <c r="AS191" s="60">
        <v>0</v>
      </c>
      <c r="AT191" s="60">
        <v>0</v>
      </c>
      <c r="AU191" s="60">
        <v>0</v>
      </c>
      <c r="AV191" s="60">
        <v>0</v>
      </c>
      <c r="AW191" s="85"/>
      <c r="AX191" s="70"/>
      <c r="AY191" s="70"/>
      <c r="AZ191" s="81"/>
      <c r="BA191" s="60"/>
      <c r="BB191" s="60"/>
      <c r="BC191" s="60"/>
      <c r="BD191" s="60"/>
      <c r="BE191" s="60"/>
      <c r="BF191" s="60"/>
      <c r="BG191" s="60"/>
      <c r="BH191" s="60"/>
      <c r="BI191" s="60"/>
      <c r="BJ191" s="60"/>
      <c r="BK191" s="60"/>
      <c r="BL191" s="60"/>
      <c r="BM191" s="60"/>
      <c r="BN191" s="60"/>
      <c r="BO191" s="60"/>
      <c r="BP191" s="60"/>
      <c r="BQ191" s="60"/>
      <c r="BR191" s="60"/>
      <c r="BS191" s="60"/>
      <c r="BT191" s="60"/>
      <c r="BU191" s="60"/>
      <c r="BV191" s="60"/>
      <c r="BW191" s="60"/>
      <c r="BX191" s="60"/>
      <c r="BY191" s="60"/>
      <c r="BZ191" s="60"/>
      <c r="CA191" s="70"/>
      <c r="CB191" s="70"/>
      <c r="CC191" s="80"/>
      <c r="CD191" s="81"/>
      <c r="CE191" s="70"/>
      <c r="CF191" s="70"/>
      <c r="CG191" s="70"/>
      <c r="CH191" s="70"/>
      <c r="CI191" s="70"/>
      <c r="CJ191" s="70"/>
      <c r="CK191" s="70"/>
      <c r="CL191" s="70"/>
      <c r="CM191" s="70"/>
      <c r="CN191" s="70"/>
      <c r="CO191" s="70"/>
      <c r="CP191" s="70"/>
      <c r="CQ191" s="70"/>
      <c r="CR191" s="70"/>
      <c r="CS191" s="70"/>
      <c r="CT191" s="70"/>
    </row>
    <row r="192" spans="1:98" x14ac:dyDescent="0.25">
      <c r="A192" s="346"/>
      <c r="B192" s="62"/>
      <c r="C192" s="63" t="s">
        <v>58</v>
      </c>
      <c r="D192" s="64" t="s">
        <v>30</v>
      </c>
      <c r="E192" s="56"/>
      <c r="F192" s="60">
        <v>0</v>
      </c>
      <c r="G192" s="60">
        <v>30</v>
      </c>
      <c r="H192" s="60">
        <v>0</v>
      </c>
      <c r="I192" s="60">
        <v>30</v>
      </c>
      <c r="J192" s="60">
        <v>5</v>
      </c>
      <c r="K192" s="60">
        <v>9</v>
      </c>
      <c r="L192" s="60">
        <v>34</v>
      </c>
      <c r="M192" s="58"/>
      <c r="N192" s="60">
        <v>64</v>
      </c>
      <c r="O192" s="60">
        <v>64</v>
      </c>
      <c r="P192" s="60">
        <v>59</v>
      </c>
      <c r="Q192" s="60">
        <v>55</v>
      </c>
      <c r="R192" s="60">
        <v>46</v>
      </c>
      <c r="S192" s="60">
        <v>42</v>
      </c>
      <c r="T192" s="60">
        <v>39</v>
      </c>
      <c r="U192" s="60">
        <v>30</v>
      </c>
      <c r="V192" s="60">
        <v>30</v>
      </c>
      <c r="W192" s="60">
        <v>25</v>
      </c>
      <c r="X192" s="60">
        <v>25</v>
      </c>
      <c r="Y192" s="58"/>
      <c r="Z192" s="60">
        <v>0</v>
      </c>
      <c r="AA192" s="60">
        <v>0</v>
      </c>
      <c r="AB192" s="60">
        <v>0</v>
      </c>
      <c r="AC192" s="60">
        <v>0</v>
      </c>
      <c r="AD192" s="60">
        <v>0</v>
      </c>
      <c r="AE192" s="60">
        <v>0</v>
      </c>
      <c r="AF192" s="60">
        <v>0</v>
      </c>
      <c r="AG192" s="60">
        <v>0</v>
      </c>
      <c r="AH192" s="60">
        <v>0</v>
      </c>
      <c r="AI192" s="60">
        <v>0</v>
      </c>
      <c r="AJ192" s="60">
        <v>0</v>
      </c>
      <c r="AK192" s="58"/>
      <c r="AL192" s="60">
        <v>0</v>
      </c>
      <c r="AM192" s="60">
        <v>5</v>
      </c>
      <c r="AN192" s="60">
        <v>4</v>
      </c>
      <c r="AO192" s="60">
        <v>9</v>
      </c>
      <c r="AP192" s="60">
        <v>4</v>
      </c>
      <c r="AQ192" s="60">
        <v>3</v>
      </c>
      <c r="AR192" s="60">
        <v>9</v>
      </c>
      <c r="AS192" s="60">
        <v>0</v>
      </c>
      <c r="AT192" s="60">
        <v>5</v>
      </c>
      <c r="AU192" s="60">
        <v>0</v>
      </c>
      <c r="AV192" s="60">
        <v>0</v>
      </c>
      <c r="AW192" s="85"/>
      <c r="AX192" s="70"/>
      <c r="AY192" s="70"/>
      <c r="AZ192" s="81"/>
      <c r="BA192" s="60"/>
      <c r="BB192" s="60"/>
      <c r="BC192" s="60"/>
      <c r="BD192" s="60"/>
      <c r="BE192" s="60"/>
      <c r="BF192" s="60"/>
      <c r="BG192" s="60"/>
      <c r="BH192" s="60"/>
      <c r="BI192" s="60"/>
      <c r="BJ192" s="60"/>
      <c r="BK192" s="60"/>
      <c r="BL192" s="60"/>
      <c r="BM192" s="60"/>
      <c r="BN192" s="60"/>
      <c r="BO192" s="60"/>
      <c r="BP192" s="60"/>
      <c r="BQ192" s="60"/>
      <c r="BR192" s="60"/>
      <c r="BS192" s="60"/>
      <c r="BT192" s="60"/>
      <c r="BU192" s="60"/>
      <c r="BV192" s="60"/>
      <c r="BW192" s="60"/>
      <c r="BX192" s="60"/>
      <c r="BY192" s="60"/>
      <c r="BZ192" s="60"/>
      <c r="CA192" s="70"/>
      <c r="CB192" s="70"/>
      <c r="CC192" s="80"/>
      <c r="CD192" s="81"/>
      <c r="CE192" s="70"/>
      <c r="CF192" s="70"/>
      <c r="CG192" s="70"/>
      <c r="CH192" s="70"/>
      <c r="CI192" s="70"/>
      <c r="CJ192" s="70"/>
      <c r="CK192" s="70"/>
      <c r="CL192" s="70"/>
      <c r="CM192" s="70"/>
      <c r="CN192" s="70"/>
      <c r="CO192" s="70"/>
      <c r="CP192" s="70"/>
      <c r="CQ192" s="70"/>
      <c r="CR192" s="70"/>
      <c r="CS192" s="70"/>
      <c r="CT192" s="70"/>
    </row>
    <row r="193" spans="1:98" x14ac:dyDescent="0.25">
      <c r="A193" s="346"/>
      <c r="B193" s="62" t="s">
        <v>36</v>
      </c>
      <c r="C193" s="63"/>
      <c r="D193" s="64"/>
      <c r="E193" s="56"/>
      <c r="F193" s="60"/>
      <c r="G193" s="60"/>
      <c r="H193" s="60"/>
      <c r="I193" s="60"/>
      <c r="J193" s="60"/>
      <c r="K193" s="60"/>
      <c r="L193" s="60"/>
      <c r="M193" s="58"/>
      <c r="N193" s="60"/>
      <c r="O193" s="60"/>
      <c r="P193" s="60"/>
      <c r="Q193" s="60"/>
      <c r="R193" s="60"/>
      <c r="S193" s="60"/>
      <c r="T193" s="60"/>
      <c r="U193" s="60"/>
      <c r="V193" s="60"/>
      <c r="W193" s="60"/>
      <c r="X193" s="60"/>
      <c r="Y193" s="58"/>
      <c r="Z193" s="60">
        <v>0</v>
      </c>
      <c r="AA193" s="60">
        <v>0</v>
      </c>
      <c r="AB193" s="60">
        <v>0</v>
      </c>
      <c r="AC193" s="60">
        <v>0</v>
      </c>
      <c r="AD193" s="60">
        <v>0</v>
      </c>
      <c r="AE193" s="60">
        <v>0</v>
      </c>
      <c r="AF193" s="60">
        <v>0</v>
      </c>
      <c r="AG193" s="60">
        <v>0</v>
      </c>
      <c r="AH193" s="60">
        <v>0</v>
      </c>
      <c r="AI193" s="60">
        <v>0</v>
      </c>
      <c r="AJ193" s="60">
        <v>0</v>
      </c>
      <c r="AK193" s="58"/>
      <c r="AL193" s="60"/>
      <c r="AM193" s="60"/>
      <c r="AN193" s="60"/>
      <c r="AO193" s="60"/>
      <c r="AP193" s="60"/>
      <c r="AQ193" s="60"/>
      <c r="AR193" s="60"/>
      <c r="AS193" s="60"/>
      <c r="AT193" s="60"/>
      <c r="AU193" s="60"/>
      <c r="AV193" s="60"/>
      <c r="AW193" s="85"/>
      <c r="AX193" s="70"/>
      <c r="AY193" s="70"/>
      <c r="AZ193" s="81"/>
      <c r="BA193" s="60"/>
      <c r="BB193" s="60"/>
      <c r="BC193" s="60"/>
      <c r="BD193" s="60"/>
      <c r="BE193" s="60"/>
      <c r="BF193" s="60"/>
      <c r="BG193" s="60"/>
      <c r="BH193" s="60"/>
      <c r="BI193" s="60"/>
      <c r="BJ193" s="60"/>
      <c r="BK193" s="60"/>
      <c r="BL193" s="60"/>
      <c r="BM193" s="60"/>
      <c r="BN193" s="60"/>
      <c r="BO193" s="60"/>
      <c r="BP193" s="60"/>
      <c r="BQ193" s="60"/>
      <c r="BR193" s="60"/>
      <c r="BS193" s="60"/>
      <c r="BT193" s="60"/>
      <c r="BU193" s="60"/>
      <c r="BV193" s="60"/>
      <c r="BW193" s="60"/>
      <c r="BX193" s="60"/>
      <c r="BY193" s="60"/>
      <c r="BZ193" s="60"/>
      <c r="CA193" s="70"/>
      <c r="CB193" s="70"/>
      <c r="CC193" s="80"/>
      <c r="CD193" s="81"/>
      <c r="CE193" s="70"/>
      <c r="CF193" s="70"/>
      <c r="CG193" s="70"/>
      <c r="CH193" s="70"/>
      <c r="CI193" s="70"/>
      <c r="CJ193" s="70"/>
      <c r="CK193" s="70"/>
      <c r="CL193" s="70"/>
      <c r="CM193" s="70"/>
      <c r="CN193" s="70"/>
      <c r="CO193" s="70"/>
      <c r="CP193" s="70"/>
      <c r="CQ193" s="70"/>
      <c r="CR193" s="70"/>
      <c r="CS193" s="70"/>
      <c r="CT193" s="70"/>
    </row>
    <row r="194" spans="1:98" x14ac:dyDescent="0.25">
      <c r="A194" s="346"/>
      <c r="B194" s="62"/>
      <c r="C194" s="63" t="s">
        <v>59</v>
      </c>
      <c r="D194" s="64" t="s">
        <v>30</v>
      </c>
      <c r="E194" s="56"/>
      <c r="F194" s="60">
        <v>0</v>
      </c>
      <c r="G194" s="60">
        <v>0</v>
      </c>
      <c r="H194" s="60">
        <v>0</v>
      </c>
      <c r="I194" s="60">
        <v>0</v>
      </c>
      <c r="J194" s="60">
        <v>0</v>
      </c>
      <c r="K194" s="60">
        <v>0</v>
      </c>
      <c r="L194" s="60">
        <v>0</v>
      </c>
      <c r="M194" s="58"/>
      <c r="N194" s="100"/>
      <c r="O194" s="100"/>
      <c r="P194" s="100"/>
      <c r="Q194" s="100"/>
      <c r="R194" s="100"/>
      <c r="S194" s="100"/>
      <c r="T194" s="60">
        <v>0</v>
      </c>
      <c r="U194" s="60">
        <v>0</v>
      </c>
      <c r="V194" s="60">
        <v>0</v>
      </c>
      <c r="W194" s="60">
        <v>0</v>
      </c>
      <c r="X194" s="60">
        <v>0</v>
      </c>
      <c r="Y194" s="58"/>
      <c r="Z194" s="100"/>
      <c r="AA194" s="100"/>
      <c r="AB194" s="100"/>
      <c r="AC194" s="100"/>
      <c r="AD194" s="100"/>
      <c r="AE194" s="100"/>
      <c r="AF194" s="60">
        <v>0</v>
      </c>
      <c r="AG194" s="60">
        <v>0</v>
      </c>
      <c r="AH194" s="60">
        <v>0</v>
      </c>
      <c r="AI194" s="60">
        <v>0</v>
      </c>
      <c r="AJ194" s="60">
        <v>0</v>
      </c>
      <c r="AK194" s="58"/>
      <c r="AL194" s="100"/>
      <c r="AM194" s="100"/>
      <c r="AN194" s="100"/>
      <c r="AO194" s="100"/>
      <c r="AP194" s="100"/>
      <c r="AQ194" s="100"/>
      <c r="AR194" s="60">
        <v>0</v>
      </c>
      <c r="AS194" s="60">
        <v>0</v>
      </c>
      <c r="AT194" s="60">
        <v>0</v>
      </c>
      <c r="AU194" s="60">
        <v>0</v>
      </c>
      <c r="AV194" s="60">
        <v>0</v>
      </c>
      <c r="AW194" s="85"/>
      <c r="AX194" s="70"/>
      <c r="AY194" s="70"/>
      <c r="AZ194" s="81"/>
      <c r="BA194" s="60"/>
      <c r="BB194" s="60"/>
      <c r="BC194" s="60"/>
      <c r="BD194" s="60"/>
      <c r="BE194" s="60"/>
      <c r="BF194" s="60"/>
      <c r="BG194" s="60"/>
      <c r="BH194" s="60"/>
      <c r="BI194" s="60"/>
      <c r="BJ194" s="60"/>
      <c r="BK194" s="60"/>
      <c r="BL194" s="60"/>
      <c r="BM194" s="60"/>
      <c r="BN194" s="60"/>
      <c r="BO194" s="60"/>
      <c r="BP194" s="60"/>
      <c r="BQ194" s="60"/>
      <c r="BR194" s="60"/>
      <c r="BS194" s="60"/>
      <c r="BT194" s="60"/>
      <c r="BU194" s="60"/>
      <c r="BV194" s="60"/>
      <c r="BW194" s="60"/>
      <c r="BX194" s="60"/>
      <c r="BY194" s="60"/>
      <c r="BZ194" s="60"/>
      <c r="CA194" s="70"/>
      <c r="CB194" s="70"/>
      <c r="CC194" s="80"/>
      <c r="CD194" s="81"/>
      <c r="CE194" s="70"/>
      <c r="CF194" s="70"/>
      <c r="CG194" s="70"/>
      <c r="CH194" s="70"/>
      <c r="CI194" s="70"/>
      <c r="CJ194" s="70"/>
      <c r="CK194" s="70"/>
      <c r="CL194" s="70"/>
      <c r="CM194" s="70"/>
      <c r="CN194" s="70"/>
      <c r="CO194" s="70"/>
      <c r="CP194" s="70"/>
      <c r="CQ194" s="70"/>
      <c r="CR194" s="70"/>
      <c r="CS194" s="70"/>
      <c r="CT194" s="70"/>
    </row>
    <row r="195" spans="1:98" x14ac:dyDescent="0.25">
      <c r="A195" s="346"/>
      <c r="B195" s="62"/>
      <c r="C195" s="63" t="s">
        <v>60</v>
      </c>
      <c r="D195" s="64" t="s">
        <v>30</v>
      </c>
      <c r="E195" s="56"/>
      <c r="F195" s="60">
        <v>0</v>
      </c>
      <c r="G195" s="60">
        <v>10</v>
      </c>
      <c r="H195" s="60">
        <v>10</v>
      </c>
      <c r="I195" s="60">
        <v>0</v>
      </c>
      <c r="J195" s="60">
        <v>0</v>
      </c>
      <c r="K195" s="60">
        <v>0</v>
      </c>
      <c r="L195" s="60">
        <v>0</v>
      </c>
      <c r="M195" s="58"/>
      <c r="N195" s="100"/>
      <c r="O195" s="100"/>
      <c r="P195" s="100"/>
      <c r="Q195" s="100"/>
      <c r="R195" s="100"/>
      <c r="S195" s="100"/>
      <c r="T195" s="60">
        <v>9</v>
      </c>
      <c r="U195" s="60">
        <v>10</v>
      </c>
      <c r="V195" s="60">
        <v>10</v>
      </c>
      <c r="W195" s="60">
        <v>10</v>
      </c>
      <c r="X195" s="60">
        <v>10</v>
      </c>
      <c r="Y195" s="58"/>
      <c r="Z195" s="100"/>
      <c r="AA195" s="100"/>
      <c r="AB195" s="100"/>
      <c r="AC195" s="100"/>
      <c r="AD195" s="100"/>
      <c r="AE195" s="100"/>
      <c r="AF195" s="60">
        <v>1</v>
      </c>
      <c r="AG195" s="60">
        <v>0</v>
      </c>
      <c r="AH195" s="60">
        <v>0</v>
      </c>
      <c r="AI195" s="60">
        <v>0</v>
      </c>
      <c r="AJ195" s="60">
        <v>0</v>
      </c>
      <c r="AK195" s="58"/>
      <c r="AL195" s="100"/>
      <c r="AM195" s="100"/>
      <c r="AN195" s="100"/>
      <c r="AO195" s="100"/>
      <c r="AP195" s="100"/>
      <c r="AQ195" s="100"/>
      <c r="AR195" s="60">
        <v>0</v>
      </c>
      <c r="AS195" s="60">
        <v>0</v>
      </c>
      <c r="AT195" s="60">
        <v>0</v>
      </c>
      <c r="AU195" s="60">
        <v>0</v>
      </c>
      <c r="AV195" s="60">
        <v>0</v>
      </c>
      <c r="AW195" s="85"/>
      <c r="AX195" s="70"/>
      <c r="AY195" s="70"/>
      <c r="AZ195" s="81"/>
      <c r="BA195" s="60"/>
      <c r="BB195" s="60"/>
      <c r="BC195" s="60"/>
      <c r="BD195" s="60"/>
      <c r="BE195" s="60"/>
      <c r="BF195" s="60"/>
      <c r="BG195" s="60"/>
      <c r="BH195" s="60"/>
      <c r="BI195" s="60"/>
      <c r="BJ195" s="60"/>
      <c r="BK195" s="60"/>
      <c r="BL195" s="60"/>
      <c r="BM195" s="60"/>
      <c r="BN195" s="60"/>
      <c r="BO195" s="60"/>
      <c r="BP195" s="60"/>
      <c r="BQ195" s="60"/>
      <c r="BR195" s="60"/>
      <c r="BS195" s="60"/>
      <c r="BT195" s="60"/>
      <c r="BU195" s="60"/>
      <c r="BV195" s="60"/>
      <c r="BW195" s="60"/>
      <c r="BX195" s="60"/>
      <c r="BY195" s="60"/>
      <c r="BZ195" s="60"/>
      <c r="CA195" s="70"/>
      <c r="CB195" s="70"/>
      <c r="CC195" s="80"/>
      <c r="CD195" s="81"/>
      <c r="CE195" s="70"/>
      <c r="CF195" s="70"/>
      <c r="CG195" s="70"/>
      <c r="CH195" s="70"/>
      <c r="CI195" s="70"/>
      <c r="CJ195" s="70"/>
      <c r="CK195" s="70"/>
      <c r="CL195" s="70"/>
      <c r="CM195" s="70"/>
      <c r="CN195" s="70"/>
      <c r="CO195" s="70"/>
      <c r="CP195" s="70"/>
      <c r="CQ195" s="70"/>
      <c r="CR195" s="70"/>
      <c r="CS195" s="70"/>
      <c r="CT195" s="70"/>
    </row>
    <row r="196" spans="1:98" x14ac:dyDescent="0.25">
      <c r="A196" s="346"/>
      <c r="B196" s="62"/>
      <c r="C196" s="63" t="s">
        <v>61</v>
      </c>
      <c r="D196" s="64" t="s">
        <v>30</v>
      </c>
      <c r="E196" s="56"/>
      <c r="F196" s="60">
        <v>0</v>
      </c>
      <c r="G196" s="60">
        <v>5</v>
      </c>
      <c r="H196" s="60">
        <v>5</v>
      </c>
      <c r="I196" s="60">
        <v>0</v>
      </c>
      <c r="J196" s="60">
        <v>0</v>
      </c>
      <c r="K196" s="60">
        <v>0</v>
      </c>
      <c r="L196" s="60">
        <v>2</v>
      </c>
      <c r="M196" s="58"/>
      <c r="N196" s="100"/>
      <c r="O196" s="100"/>
      <c r="P196" s="100"/>
      <c r="Q196" s="100"/>
      <c r="R196" s="100"/>
      <c r="S196" s="100"/>
      <c r="T196" s="60">
        <v>5</v>
      </c>
      <c r="U196" s="60">
        <v>5</v>
      </c>
      <c r="V196" s="60">
        <v>5</v>
      </c>
      <c r="W196" s="60">
        <v>5</v>
      </c>
      <c r="X196" s="60">
        <v>5</v>
      </c>
      <c r="Y196" s="58"/>
      <c r="Z196" s="100"/>
      <c r="AA196" s="100"/>
      <c r="AB196" s="100"/>
      <c r="AC196" s="100"/>
      <c r="AD196" s="100"/>
      <c r="AE196" s="100"/>
      <c r="AF196" s="60">
        <v>0</v>
      </c>
      <c r="AG196" s="60">
        <v>0</v>
      </c>
      <c r="AH196" s="60">
        <v>0</v>
      </c>
      <c r="AI196" s="60">
        <v>0</v>
      </c>
      <c r="AJ196" s="60">
        <v>0</v>
      </c>
      <c r="AK196" s="58"/>
      <c r="AL196" s="100"/>
      <c r="AM196" s="100"/>
      <c r="AN196" s="100"/>
      <c r="AO196" s="100"/>
      <c r="AP196" s="100"/>
      <c r="AQ196" s="100"/>
      <c r="AR196" s="60">
        <v>0</v>
      </c>
      <c r="AS196" s="60">
        <v>0</v>
      </c>
      <c r="AT196" s="60">
        <v>0</v>
      </c>
      <c r="AU196" s="60">
        <v>0</v>
      </c>
      <c r="AV196" s="60">
        <v>0</v>
      </c>
      <c r="AW196" s="85"/>
      <c r="AX196" s="70"/>
      <c r="AY196" s="70"/>
      <c r="AZ196" s="81"/>
      <c r="BA196" s="60"/>
      <c r="BB196" s="60"/>
      <c r="BC196" s="60"/>
      <c r="BD196" s="60"/>
      <c r="BE196" s="60"/>
      <c r="BF196" s="60"/>
      <c r="BG196" s="60"/>
      <c r="BH196" s="60"/>
      <c r="BI196" s="60"/>
      <c r="BJ196" s="60"/>
      <c r="BK196" s="60"/>
      <c r="BL196" s="60"/>
      <c r="BM196" s="60"/>
      <c r="BN196" s="60"/>
      <c r="BO196" s="60"/>
      <c r="BP196" s="60"/>
      <c r="BQ196" s="60"/>
      <c r="BR196" s="60"/>
      <c r="BS196" s="60"/>
      <c r="BT196" s="60"/>
      <c r="BU196" s="60"/>
      <c r="BV196" s="60"/>
      <c r="BW196" s="60"/>
      <c r="BX196" s="60"/>
      <c r="BY196" s="60"/>
      <c r="BZ196" s="60"/>
      <c r="CA196" s="70"/>
      <c r="CB196" s="70"/>
      <c r="CC196" s="80"/>
      <c r="CD196" s="81"/>
      <c r="CE196" s="70"/>
      <c r="CF196" s="70"/>
      <c r="CG196" s="70"/>
      <c r="CH196" s="70"/>
      <c r="CI196" s="70"/>
      <c r="CJ196" s="70"/>
      <c r="CK196" s="70"/>
      <c r="CL196" s="70"/>
      <c r="CM196" s="70"/>
      <c r="CN196" s="70"/>
      <c r="CO196" s="70"/>
      <c r="CP196" s="70"/>
      <c r="CQ196" s="70"/>
      <c r="CR196" s="70"/>
      <c r="CS196" s="70"/>
      <c r="CT196" s="70"/>
    </row>
    <row r="197" spans="1:98" x14ac:dyDescent="0.25">
      <c r="A197" s="346"/>
      <c r="B197" s="62"/>
      <c r="C197" s="63" t="s">
        <v>62</v>
      </c>
      <c r="D197" s="64" t="s">
        <v>30</v>
      </c>
      <c r="E197" s="56"/>
      <c r="F197" s="60">
        <v>0</v>
      </c>
      <c r="G197" s="60">
        <v>4</v>
      </c>
      <c r="H197" s="60">
        <v>4</v>
      </c>
      <c r="I197" s="60">
        <v>0</v>
      </c>
      <c r="J197" s="60">
        <v>0</v>
      </c>
      <c r="K197" s="60">
        <v>0</v>
      </c>
      <c r="L197" s="60">
        <v>0</v>
      </c>
      <c r="M197" s="58"/>
      <c r="N197" s="100"/>
      <c r="O197" s="100"/>
      <c r="P197" s="100"/>
      <c r="Q197" s="100"/>
      <c r="R197" s="100"/>
      <c r="S197" s="100"/>
      <c r="T197" s="60">
        <v>4</v>
      </c>
      <c r="U197" s="60">
        <v>4</v>
      </c>
      <c r="V197" s="60">
        <v>4</v>
      </c>
      <c r="W197" s="60">
        <v>4</v>
      </c>
      <c r="X197" s="60">
        <v>4</v>
      </c>
      <c r="Y197" s="58"/>
      <c r="Z197" s="100"/>
      <c r="AA197" s="100"/>
      <c r="AB197" s="100"/>
      <c r="AC197" s="100"/>
      <c r="AD197" s="100"/>
      <c r="AE197" s="100"/>
      <c r="AF197" s="60">
        <v>0</v>
      </c>
      <c r="AG197" s="60">
        <v>0</v>
      </c>
      <c r="AH197" s="60">
        <v>0</v>
      </c>
      <c r="AI197" s="60">
        <v>0</v>
      </c>
      <c r="AJ197" s="60">
        <v>0</v>
      </c>
      <c r="AK197" s="58"/>
      <c r="AL197" s="100"/>
      <c r="AM197" s="100"/>
      <c r="AN197" s="100"/>
      <c r="AO197" s="100"/>
      <c r="AP197" s="100"/>
      <c r="AQ197" s="100"/>
      <c r="AR197" s="60">
        <v>0</v>
      </c>
      <c r="AS197" s="60">
        <v>0</v>
      </c>
      <c r="AT197" s="60">
        <v>0</v>
      </c>
      <c r="AU197" s="60">
        <v>0</v>
      </c>
      <c r="AV197" s="60">
        <v>0</v>
      </c>
      <c r="AW197" s="85"/>
      <c r="AX197" s="70"/>
      <c r="AY197" s="70"/>
      <c r="AZ197" s="81"/>
      <c r="BA197" s="60"/>
      <c r="BB197" s="60"/>
      <c r="BC197" s="60"/>
      <c r="BD197" s="60"/>
      <c r="BE197" s="60"/>
      <c r="BF197" s="60"/>
      <c r="BG197" s="60"/>
      <c r="BH197" s="60"/>
      <c r="BI197" s="60"/>
      <c r="BJ197" s="60"/>
      <c r="BK197" s="60"/>
      <c r="BL197" s="60"/>
      <c r="BM197" s="60"/>
      <c r="BN197" s="60"/>
      <c r="BO197" s="60"/>
      <c r="BP197" s="60"/>
      <c r="BQ197" s="60"/>
      <c r="BR197" s="60"/>
      <c r="BS197" s="60"/>
      <c r="BT197" s="60"/>
      <c r="BU197" s="60"/>
      <c r="BV197" s="60"/>
      <c r="BW197" s="60"/>
      <c r="BX197" s="60"/>
      <c r="BY197" s="60"/>
      <c r="BZ197" s="60"/>
      <c r="CA197" s="70"/>
      <c r="CB197" s="70"/>
      <c r="CC197" s="80"/>
      <c r="CD197" s="81"/>
      <c r="CE197" s="70"/>
      <c r="CF197" s="70"/>
      <c r="CG197" s="70"/>
      <c r="CH197" s="70"/>
      <c r="CI197" s="70"/>
      <c r="CJ197" s="70"/>
      <c r="CK197" s="70"/>
      <c r="CL197" s="70"/>
      <c r="CM197" s="70"/>
      <c r="CN197" s="70"/>
      <c r="CO197" s="70"/>
      <c r="CP197" s="70"/>
      <c r="CQ197" s="70"/>
      <c r="CR197" s="70"/>
      <c r="CS197" s="70"/>
      <c r="CT197" s="70"/>
    </row>
    <row r="198" spans="1:98" x14ac:dyDescent="0.25">
      <c r="A198" s="346"/>
      <c r="B198" s="62"/>
      <c r="C198" s="63" t="s">
        <v>63</v>
      </c>
      <c r="D198" s="64" t="s">
        <v>30</v>
      </c>
      <c r="E198" s="56"/>
      <c r="F198" s="60">
        <v>0</v>
      </c>
      <c r="G198" s="60">
        <v>1</v>
      </c>
      <c r="H198" s="60">
        <v>1</v>
      </c>
      <c r="I198" s="60">
        <v>0</v>
      </c>
      <c r="J198" s="60">
        <v>0</v>
      </c>
      <c r="K198" s="60">
        <v>0</v>
      </c>
      <c r="L198" s="60">
        <v>0</v>
      </c>
      <c r="M198" s="58"/>
      <c r="N198" s="100"/>
      <c r="O198" s="100"/>
      <c r="P198" s="100"/>
      <c r="Q198" s="100"/>
      <c r="R198" s="100"/>
      <c r="S198" s="100"/>
      <c r="T198" s="60">
        <v>1</v>
      </c>
      <c r="U198" s="60">
        <v>1</v>
      </c>
      <c r="V198" s="60">
        <v>1</v>
      </c>
      <c r="W198" s="60">
        <v>1</v>
      </c>
      <c r="X198" s="60">
        <v>1</v>
      </c>
      <c r="Y198" s="58"/>
      <c r="Z198" s="100"/>
      <c r="AA198" s="100"/>
      <c r="AB198" s="100"/>
      <c r="AC198" s="100"/>
      <c r="AD198" s="100"/>
      <c r="AE198" s="100"/>
      <c r="AF198" s="60">
        <v>0</v>
      </c>
      <c r="AG198" s="60">
        <v>0</v>
      </c>
      <c r="AH198" s="60">
        <v>0</v>
      </c>
      <c r="AI198" s="60">
        <v>0</v>
      </c>
      <c r="AJ198" s="60">
        <v>0</v>
      </c>
      <c r="AK198" s="58"/>
      <c r="AL198" s="100"/>
      <c r="AM198" s="100"/>
      <c r="AN198" s="100"/>
      <c r="AO198" s="100"/>
      <c r="AP198" s="100"/>
      <c r="AQ198" s="100"/>
      <c r="AR198" s="60">
        <v>0</v>
      </c>
      <c r="AS198" s="60">
        <v>0</v>
      </c>
      <c r="AT198" s="60">
        <v>0</v>
      </c>
      <c r="AU198" s="60">
        <v>0</v>
      </c>
      <c r="AV198" s="60">
        <v>0</v>
      </c>
      <c r="AW198" s="85"/>
      <c r="AX198" s="70"/>
      <c r="AY198" s="70"/>
      <c r="AZ198" s="81"/>
      <c r="BA198" s="60"/>
      <c r="BB198" s="60"/>
      <c r="BC198" s="60"/>
      <c r="BD198" s="60"/>
      <c r="BE198" s="60"/>
      <c r="BF198" s="60"/>
      <c r="BG198" s="60"/>
      <c r="BH198" s="60"/>
      <c r="BI198" s="60"/>
      <c r="BJ198" s="60"/>
      <c r="BK198" s="60"/>
      <c r="BL198" s="60"/>
      <c r="BM198" s="60"/>
      <c r="BN198" s="60"/>
      <c r="BO198" s="60"/>
      <c r="BP198" s="60"/>
      <c r="BQ198" s="60"/>
      <c r="BR198" s="60"/>
      <c r="BS198" s="60"/>
      <c r="BT198" s="60"/>
      <c r="BU198" s="60"/>
      <c r="BV198" s="60"/>
      <c r="BW198" s="60"/>
      <c r="BX198" s="60"/>
      <c r="BY198" s="60"/>
      <c r="BZ198" s="60"/>
      <c r="CA198" s="70"/>
      <c r="CB198" s="70"/>
      <c r="CC198" s="80"/>
      <c r="CD198" s="81"/>
      <c r="CE198" s="70"/>
      <c r="CF198" s="70"/>
      <c r="CG198" s="70"/>
      <c r="CH198" s="70"/>
      <c r="CI198" s="70"/>
      <c r="CJ198" s="70"/>
      <c r="CK198" s="70"/>
      <c r="CL198" s="70"/>
      <c r="CM198" s="70"/>
      <c r="CN198" s="70"/>
      <c r="CO198" s="70"/>
      <c r="CP198" s="70"/>
      <c r="CQ198" s="70"/>
      <c r="CR198" s="70"/>
      <c r="CS198" s="70"/>
      <c r="CT198" s="70"/>
    </row>
    <row r="199" spans="1:98" x14ac:dyDescent="0.25">
      <c r="A199" s="346"/>
      <c r="B199" s="62"/>
      <c r="C199" s="63" t="s">
        <v>64</v>
      </c>
      <c r="D199" s="64" t="s">
        <v>30</v>
      </c>
      <c r="E199" s="56"/>
      <c r="F199" s="60">
        <v>0</v>
      </c>
      <c r="G199" s="60">
        <v>17</v>
      </c>
      <c r="H199" s="60">
        <v>17</v>
      </c>
      <c r="I199" s="60">
        <v>0</v>
      </c>
      <c r="J199" s="60">
        <v>0</v>
      </c>
      <c r="K199" s="60">
        <v>0</v>
      </c>
      <c r="L199" s="60">
        <v>1</v>
      </c>
      <c r="M199" s="58"/>
      <c r="N199" s="100"/>
      <c r="O199" s="100"/>
      <c r="P199" s="100"/>
      <c r="Q199" s="100"/>
      <c r="R199" s="100"/>
      <c r="S199" s="100"/>
      <c r="T199" s="60">
        <v>17</v>
      </c>
      <c r="U199" s="60">
        <v>17</v>
      </c>
      <c r="V199" s="60">
        <v>17</v>
      </c>
      <c r="W199" s="60">
        <v>17</v>
      </c>
      <c r="X199" s="60">
        <v>17</v>
      </c>
      <c r="Y199" s="58"/>
      <c r="Z199" s="100"/>
      <c r="AA199" s="100"/>
      <c r="AB199" s="100"/>
      <c r="AC199" s="100"/>
      <c r="AD199" s="100"/>
      <c r="AE199" s="100"/>
      <c r="AF199" s="60">
        <v>0</v>
      </c>
      <c r="AG199" s="60">
        <v>0</v>
      </c>
      <c r="AH199" s="60">
        <v>0</v>
      </c>
      <c r="AI199" s="60">
        <v>0</v>
      </c>
      <c r="AJ199" s="60">
        <v>0</v>
      </c>
      <c r="AK199" s="58"/>
      <c r="AL199" s="100"/>
      <c r="AM199" s="100"/>
      <c r="AN199" s="100"/>
      <c r="AO199" s="100"/>
      <c r="AP199" s="100"/>
      <c r="AQ199" s="100"/>
      <c r="AR199" s="60">
        <v>0</v>
      </c>
      <c r="AS199" s="60">
        <v>0</v>
      </c>
      <c r="AT199" s="60">
        <v>0</v>
      </c>
      <c r="AU199" s="60">
        <v>0</v>
      </c>
      <c r="AV199" s="60">
        <v>0</v>
      </c>
      <c r="AW199" s="85"/>
      <c r="AX199" s="70"/>
      <c r="AY199" s="70"/>
      <c r="AZ199" s="81"/>
      <c r="BA199" s="60"/>
      <c r="BB199" s="60"/>
      <c r="BC199" s="60"/>
      <c r="BD199" s="60"/>
      <c r="BE199" s="60"/>
      <c r="BF199" s="60"/>
      <c r="BG199" s="60"/>
      <c r="BH199" s="60"/>
      <c r="BI199" s="60"/>
      <c r="BJ199" s="60"/>
      <c r="BK199" s="60"/>
      <c r="BL199" s="60"/>
      <c r="BM199" s="60"/>
      <c r="BN199" s="60"/>
      <c r="BO199" s="60"/>
      <c r="BP199" s="60"/>
      <c r="BQ199" s="60"/>
      <c r="BR199" s="60"/>
      <c r="BS199" s="60"/>
      <c r="BT199" s="60"/>
      <c r="BU199" s="60"/>
      <c r="BV199" s="60"/>
      <c r="BW199" s="60"/>
      <c r="BX199" s="60"/>
      <c r="BY199" s="60"/>
      <c r="BZ199" s="60"/>
      <c r="CA199" s="70"/>
      <c r="CB199" s="70"/>
      <c r="CC199" s="80"/>
      <c r="CD199" s="81"/>
      <c r="CE199" s="70"/>
      <c r="CF199" s="70"/>
      <c r="CG199" s="70"/>
      <c r="CH199" s="70"/>
      <c r="CI199" s="70"/>
      <c r="CJ199" s="70"/>
      <c r="CK199" s="70"/>
      <c r="CL199" s="70"/>
      <c r="CM199" s="70"/>
      <c r="CN199" s="70"/>
      <c r="CO199" s="70"/>
      <c r="CP199" s="70"/>
      <c r="CQ199" s="70"/>
      <c r="CR199" s="70"/>
      <c r="CS199" s="70"/>
      <c r="CT199" s="70"/>
    </row>
    <row r="200" spans="1:98" x14ac:dyDescent="0.25">
      <c r="A200" s="346"/>
      <c r="B200" s="62" t="s">
        <v>35</v>
      </c>
      <c r="C200" s="63"/>
      <c r="D200" s="64"/>
      <c r="E200" s="56"/>
      <c r="F200" s="60"/>
      <c r="G200" s="60"/>
      <c r="H200" s="60"/>
      <c r="I200" s="60"/>
      <c r="J200" s="60"/>
      <c r="K200" s="60"/>
      <c r="L200" s="60"/>
      <c r="M200" s="58"/>
      <c r="N200" s="60"/>
      <c r="O200" s="60"/>
      <c r="P200" s="60"/>
      <c r="Q200" s="60"/>
      <c r="R200" s="60"/>
      <c r="S200" s="60"/>
      <c r="T200" s="60"/>
      <c r="U200" s="60"/>
      <c r="V200" s="60"/>
      <c r="W200" s="60"/>
      <c r="X200" s="60"/>
      <c r="Y200" s="58"/>
      <c r="Z200" s="60"/>
      <c r="AA200" s="60"/>
      <c r="AB200" s="60"/>
      <c r="AC200" s="60"/>
      <c r="AD200" s="60"/>
      <c r="AE200" s="60"/>
      <c r="AF200" s="60">
        <v>0</v>
      </c>
      <c r="AG200" s="60">
        <v>0</v>
      </c>
      <c r="AH200" s="60">
        <v>0</v>
      </c>
      <c r="AI200" s="60">
        <v>0</v>
      </c>
      <c r="AJ200" s="60">
        <v>0</v>
      </c>
      <c r="AK200" s="58"/>
      <c r="AL200" s="60"/>
      <c r="AM200" s="60"/>
      <c r="AN200" s="60"/>
      <c r="AO200" s="60"/>
      <c r="AP200" s="60"/>
      <c r="AQ200" s="60"/>
      <c r="AR200" s="60"/>
      <c r="AS200" s="60"/>
      <c r="AT200" s="60"/>
      <c r="AU200" s="60"/>
      <c r="AV200" s="60"/>
      <c r="AW200" s="85"/>
      <c r="AX200" s="70"/>
      <c r="AY200" s="70"/>
      <c r="AZ200" s="81"/>
      <c r="BA200" s="60"/>
      <c r="BB200" s="60"/>
      <c r="BC200" s="60"/>
      <c r="BD200" s="60"/>
      <c r="BE200" s="60"/>
      <c r="BF200" s="60"/>
      <c r="BG200" s="60"/>
      <c r="BH200" s="60"/>
      <c r="BI200" s="60"/>
      <c r="BJ200" s="60"/>
      <c r="BK200" s="60"/>
      <c r="BL200" s="60"/>
      <c r="BM200" s="60"/>
      <c r="BN200" s="60"/>
      <c r="BO200" s="60"/>
      <c r="BP200" s="60"/>
      <c r="BQ200" s="60"/>
      <c r="BR200" s="60"/>
      <c r="BS200" s="60"/>
      <c r="BT200" s="60"/>
      <c r="BU200" s="60"/>
      <c r="BV200" s="60"/>
      <c r="BW200" s="60"/>
      <c r="BX200" s="60"/>
      <c r="BY200" s="60"/>
      <c r="BZ200" s="60"/>
      <c r="CA200" s="70"/>
      <c r="CB200" s="70"/>
      <c r="CC200" s="80"/>
      <c r="CD200" s="81"/>
      <c r="CE200" s="70"/>
      <c r="CF200" s="70"/>
      <c r="CG200" s="70"/>
      <c r="CH200" s="70"/>
      <c r="CI200" s="70"/>
      <c r="CJ200" s="70"/>
      <c r="CK200" s="70"/>
      <c r="CL200" s="70"/>
      <c r="CM200" s="70"/>
      <c r="CN200" s="70"/>
      <c r="CO200" s="70"/>
      <c r="CP200" s="70"/>
      <c r="CQ200" s="70"/>
      <c r="CR200" s="70"/>
      <c r="CS200" s="70"/>
      <c r="CT200" s="70"/>
    </row>
    <row r="201" spans="1:98" ht="15.75" thickBot="1" x14ac:dyDescent="0.3">
      <c r="A201" s="346"/>
      <c r="B201" s="66"/>
      <c r="C201" s="67" t="s">
        <v>35</v>
      </c>
      <c r="D201" s="68" t="s">
        <v>30</v>
      </c>
      <c r="E201" s="56"/>
      <c r="F201" s="69">
        <v>5</v>
      </c>
      <c r="G201" s="69">
        <v>67</v>
      </c>
      <c r="H201" s="69">
        <v>47</v>
      </c>
      <c r="I201" s="69">
        <v>20</v>
      </c>
      <c r="J201" s="69">
        <v>0</v>
      </c>
      <c r="K201" s="69">
        <v>0</v>
      </c>
      <c r="L201" s="69">
        <v>0</v>
      </c>
      <c r="M201" s="58"/>
      <c r="N201" s="101"/>
      <c r="O201" s="101"/>
      <c r="P201" s="101"/>
      <c r="Q201" s="101"/>
      <c r="R201" s="101"/>
      <c r="S201" s="101"/>
      <c r="T201" s="69">
        <v>60</v>
      </c>
      <c r="U201" s="69">
        <v>65</v>
      </c>
      <c r="V201" s="69">
        <v>67</v>
      </c>
      <c r="W201" s="69">
        <v>72</v>
      </c>
      <c r="X201" s="69">
        <v>72</v>
      </c>
      <c r="Y201" s="58"/>
      <c r="Z201" s="101"/>
      <c r="AA201" s="101"/>
      <c r="AB201" s="101"/>
      <c r="AC201" s="101"/>
      <c r="AD201" s="101"/>
      <c r="AE201" s="101"/>
      <c r="AF201" s="69">
        <v>5</v>
      </c>
      <c r="AG201" s="69">
        <v>2</v>
      </c>
      <c r="AH201" s="69">
        <v>5</v>
      </c>
      <c r="AI201" s="69">
        <v>0</v>
      </c>
      <c r="AJ201" s="69">
        <v>0</v>
      </c>
      <c r="AK201" s="58"/>
      <c r="AL201" s="101"/>
      <c r="AM201" s="101"/>
      <c r="AN201" s="101"/>
      <c r="AO201" s="101"/>
      <c r="AP201" s="101"/>
      <c r="AQ201" s="101"/>
      <c r="AR201" s="69">
        <v>0</v>
      </c>
      <c r="AS201" s="69">
        <v>0</v>
      </c>
      <c r="AT201" s="69">
        <v>0</v>
      </c>
      <c r="AU201" s="69">
        <v>0</v>
      </c>
      <c r="AV201" s="69">
        <v>0</v>
      </c>
      <c r="AW201" s="85"/>
      <c r="AX201" s="70"/>
      <c r="AY201" s="70"/>
      <c r="AZ201" s="81"/>
      <c r="BA201" s="60"/>
      <c r="BB201" s="60"/>
      <c r="BC201" s="60"/>
      <c r="BD201" s="60"/>
      <c r="BE201" s="60"/>
      <c r="BF201" s="60"/>
      <c r="BG201" s="60"/>
      <c r="BH201" s="60"/>
      <c r="BI201" s="60"/>
      <c r="BJ201" s="60"/>
      <c r="BK201" s="60"/>
      <c r="BL201" s="60"/>
      <c r="BM201" s="60"/>
      <c r="BN201" s="60"/>
      <c r="BO201" s="60"/>
      <c r="BP201" s="60"/>
      <c r="BQ201" s="60"/>
      <c r="BR201" s="60"/>
      <c r="BS201" s="60"/>
      <c r="BT201" s="60"/>
      <c r="BU201" s="60"/>
      <c r="BV201" s="60"/>
      <c r="BW201" s="60"/>
      <c r="BX201" s="60"/>
      <c r="BY201" s="60"/>
      <c r="BZ201" s="60"/>
      <c r="CA201" s="70"/>
      <c r="CB201" s="70"/>
      <c r="CC201" s="80"/>
      <c r="CD201" s="81"/>
      <c r="CE201" s="70"/>
      <c r="CF201" s="70"/>
      <c r="CG201" s="70"/>
      <c r="CH201" s="70"/>
      <c r="CI201" s="70"/>
      <c r="CJ201" s="70"/>
      <c r="CK201" s="70"/>
      <c r="CL201" s="70"/>
      <c r="CM201" s="70"/>
      <c r="CN201" s="70"/>
      <c r="CO201" s="70"/>
      <c r="CP201" s="70"/>
      <c r="CQ201" s="70"/>
      <c r="CR201" s="70"/>
      <c r="CS201" s="70"/>
      <c r="CT201" s="70"/>
    </row>
    <row r="202" spans="1:98" x14ac:dyDescent="0.25">
      <c r="A202" s="346"/>
      <c r="F202" s="70"/>
      <c r="G202" s="70"/>
      <c r="H202" s="70"/>
      <c r="I202" s="70"/>
      <c r="J202" s="70"/>
      <c r="K202" s="70"/>
      <c r="L202" s="70"/>
      <c r="M202" s="70"/>
      <c r="N202" s="87"/>
      <c r="O202" s="87"/>
      <c r="P202" s="87"/>
      <c r="Q202" s="70"/>
      <c r="R202" s="70"/>
      <c r="S202" s="70"/>
      <c r="T202" s="70"/>
      <c r="U202" s="70"/>
      <c r="V202" s="70"/>
      <c r="W202" s="70"/>
      <c r="X202" s="70"/>
      <c r="Y202" s="70"/>
      <c r="Z202" s="70"/>
      <c r="AA202" s="70"/>
      <c r="AB202" s="70"/>
      <c r="AC202" s="70"/>
      <c r="AD202" s="70"/>
      <c r="AE202" s="60"/>
      <c r="AF202" s="60"/>
      <c r="AG202" s="70"/>
      <c r="AH202" s="70"/>
      <c r="AI202" s="70"/>
      <c r="AJ202" s="70"/>
      <c r="AK202" s="70"/>
      <c r="AL202" s="70"/>
      <c r="AM202" s="70"/>
      <c r="AN202" s="70"/>
      <c r="AO202" s="70"/>
      <c r="AP202" s="70"/>
      <c r="AQ202" s="60"/>
      <c r="AR202" s="60"/>
      <c r="AS202" s="70"/>
      <c r="AT202" s="70"/>
      <c r="AU202" s="70"/>
      <c r="AV202" s="70"/>
      <c r="AW202" s="70"/>
      <c r="AX202" s="70"/>
      <c r="AY202" s="70"/>
      <c r="AZ202" s="81"/>
      <c r="BA202" s="60"/>
      <c r="BB202" s="60"/>
      <c r="BC202" s="60"/>
      <c r="BD202" s="60"/>
      <c r="BE202" s="60"/>
      <c r="BF202" s="60"/>
      <c r="BG202" s="60"/>
      <c r="BH202" s="60"/>
      <c r="BI202" s="60"/>
      <c r="BJ202" s="60"/>
      <c r="BK202" s="60"/>
      <c r="BL202" s="60"/>
      <c r="BM202" s="60"/>
      <c r="BN202" s="60"/>
      <c r="BO202" s="60"/>
      <c r="BP202" s="60"/>
      <c r="BQ202" s="60"/>
      <c r="BR202" s="60"/>
      <c r="BS202" s="60"/>
      <c r="BT202" s="60"/>
      <c r="BU202" s="60"/>
      <c r="BV202" s="60"/>
      <c r="BW202" s="60"/>
      <c r="BX202" s="60"/>
      <c r="BY202" s="60"/>
      <c r="BZ202" s="60"/>
      <c r="CA202" s="70"/>
      <c r="CB202" s="70"/>
      <c r="CC202" s="80"/>
      <c r="CD202" s="81"/>
      <c r="CE202" s="70"/>
      <c r="CF202" s="70"/>
      <c r="CG202" s="70"/>
      <c r="CH202" s="70"/>
      <c r="CI202" s="70"/>
      <c r="CJ202" s="70"/>
      <c r="CK202" s="70"/>
      <c r="CL202" s="70"/>
      <c r="CM202" s="70"/>
      <c r="CN202" s="70"/>
      <c r="CO202" s="70"/>
      <c r="CP202" s="70"/>
      <c r="CQ202" s="70"/>
      <c r="CR202" s="70"/>
      <c r="CS202" s="70"/>
      <c r="CT202" s="70"/>
    </row>
    <row r="203" spans="1:98" ht="19.5" thickBot="1" x14ac:dyDescent="0.35">
      <c r="A203" s="346"/>
      <c r="B203" s="73" t="s">
        <v>3695</v>
      </c>
      <c r="C203" s="74"/>
      <c r="D203" s="75"/>
      <c r="E203" s="76"/>
      <c r="F203" s="42"/>
      <c r="G203" s="42"/>
      <c r="H203" s="42"/>
      <c r="I203" s="42"/>
      <c r="J203" s="42"/>
      <c r="K203" s="42"/>
      <c r="L203" s="42"/>
      <c r="M203" s="42"/>
      <c r="N203" s="88"/>
      <c r="O203" s="88"/>
      <c r="P203" s="88"/>
      <c r="Q203" s="42"/>
      <c r="R203" s="42"/>
      <c r="S203" s="42"/>
      <c r="T203" s="42"/>
      <c r="U203" s="42"/>
      <c r="V203" s="42"/>
      <c r="W203" s="42"/>
      <c r="X203" s="42"/>
      <c r="Y203" s="42"/>
      <c r="Z203" s="42"/>
      <c r="AA203" s="42"/>
      <c r="AB203" s="42"/>
      <c r="AC203" s="42"/>
      <c r="AD203" s="42"/>
      <c r="AE203" s="77"/>
      <c r="AF203" s="77"/>
      <c r="AG203" s="42"/>
      <c r="AH203" s="42"/>
      <c r="AI203" s="42"/>
      <c r="AJ203" s="42"/>
      <c r="AK203" s="42"/>
      <c r="AL203" s="42"/>
      <c r="AM203" s="42"/>
      <c r="AN203" s="42"/>
      <c r="AO203" s="42"/>
      <c r="AP203" s="42"/>
      <c r="AQ203" s="77"/>
      <c r="AR203" s="77"/>
      <c r="AS203" s="42"/>
      <c r="AT203" s="42"/>
      <c r="AU203" s="42"/>
      <c r="AV203" s="42"/>
      <c r="AW203" s="42"/>
      <c r="AX203" s="70"/>
      <c r="AY203" s="70"/>
      <c r="AZ203" s="84"/>
      <c r="BA203" s="77"/>
      <c r="BB203" s="77"/>
      <c r="BC203" s="77"/>
      <c r="BD203" s="77"/>
      <c r="BE203" s="77"/>
      <c r="BF203" s="77"/>
      <c r="BG203" s="77"/>
      <c r="BH203" s="77"/>
      <c r="BI203" s="77"/>
      <c r="BJ203" s="77"/>
      <c r="BK203" s="77"/>
      <c r="BL203" s="77"/>
      <c r="BM203" s="77"/>
      <c r="BN203" s="77"/>
      <c r="BO203" s="77"/>
      <c r="BP203" s="77"/>
      <c r="BQ203" s="77"/>
      <c r="BR203" s="77"/>
      <c r="BS203" s="77"/>
      <c r="BT203" s="77"/>
      <c r="BU203" s="77"/>
      <c r="BV203" s="77"/>
      <c r="BW203" s="77"/>
      <c r="BX203" s="77"/>
      <c r="BY203" s="77"/>
      <c r="BZ203" s="77"/>
      <c r="CA203" s="70"/>
      <c r="CB203" s="70"/>
      <c r="CC203" s="86"/>
      <c r="CD203" s="84"/>
      <c r="CE203" s="70"/>
      <c r="CF203" s="70"/>
      <c r="CG203" s="70"/>
      <c r="CH203" s="70"/>
      <c r="CI203" s="70"/>
      <c r="CJ203" s="70"/>
      <c r="CK203" s="70"/>
      <c r="CL203" s="70"/>
      <c r="CM203" s="70"/>
      <c r="CN203" s="70"/>
      <c r="CO203" s="70"/>
      <c r="CP203" s="70"/>
      <c r="CQ203" s="70"/>
      <c r="CR203" s="70"/>
      <c r="CS203" s="70"/>
      <c r="CT203" s="70"/>
    </row>
    <row r="204" spans="1:98" x14ac:dyDescent="0.25">
      <c r="A204" s="346"/>
      <c r="B204" s="53"/>
      <c r="C204" s="54" t="s">
        <v>65</v>
      </c>
      <c r="D204" s="55" t="s">
        <v>30</v>
      </c>
      <c r="E204" s="56"/>
      <c r="F204" s="57">
        <v>0</v>
      </c>
      <c r="G204" s="57">
        <v>37</v>
      </c>
      <c r="H204" s="57">
        <v>23</v>
      </c>
      <c r="I204" s="57">
        <v>14</v>
      </c>
      <c r="J204" s="57">
        <v>5</v>
      </c>
      <c r="K204" s="57">
        <v>3</v>
      </c>
      <c r="L204" s="57">
        <v>33</v>
      </c>
      <c r="M204" s="58"/>
      <c r="N204" s="57">
        <v>63</v>
      </c>
      <c r="O204" s="57">
        <v>63</v>
      </c>
      <c r="P204" s="57">
        <v>55</v>
      </c>
      <c r="Q204" s="57">
        <v>45</v>
      </c>
      <c r="R204" s="57">
        <v>41</v>
      </c>
      <c r="S204" s="57">
        <v>42</v>
      </c>
      <c r="T204" s="57">
        <v>40</v>
      </c>
      <c r="U204" s="57">
        <v>39</v>
      </c>
      <c r="V204" s="57">
        <v>37</v>
      </c>
      <c r="W204" s="57">
        <v>37</v>
      </c>
      <c r="X204" s="89">
        <v>37</v>
      </c>
      <c r="Y204" s="58"/>
      <c r="Z204" s="57">
        <v>0</v>
      </c>
      <c r="AA204" s="57">
        <v>0</v>
      </c>
      <c r="AB204" s="57">
        <v>2</v>
      </c>
      <c r="AC204" s="57">
        <v>0</v>
      </c>
      <c r="AD204" s="57">
        <v>1</v>
      </c>
      <c r="AE204" s="57">
        <v>4</v>
      </c>
      <c r="AF204" s="57">
        <v>0</v>
      </c>
      <c r="AG204" s="57">
        <v>0</v>
      </c>
      <c r="AH204" s="57">
        <v>0</v>
      </c>
      <c r="AI204" s="57">
        <v>0</v>
      </c>
      <c r="AJ204" s="57">
        <v>0</v>
      </c>
      <c r="AK204" s="58"/>
      <c r="AL204" s="57">
        <v>0</v>
      </c>
      <c r="AM204" s="57">
        <v>8</v>
      </c>
      <c r="AN204" s="57">
        <v>12</v>
      </c>
      <c r="AO204" s="57">
        <v>4</v>
      </c>
      <c r="AP204" s="57">
        <v>0</v>
      </c>
      <c r="AQ204" s="57">
        <v>6</v>
      </c>
      <c r="AR204" s="57">
        <v>1</v>
      </c>
      <c r="AS204" s="57">
        <v>2</v>
      </c>
      <c r="AT204" s="57">
        <v>0</v>
      </c>
      <c r="AU204" s="57">
        <v>0</v>
      </c>
      <c r="AV204" s="57">
        <v>0</v>
      </c>
      <c r="AW204" s="85"/>
      <c r="AX204" s="70"/>
      <c r="AY204" s="70"/>
      <c r="AZ204" s="81"/>
      <c r="BA204" s="60"/>
      <c r="BB204" s="60"/>
      <c r="BC204" s="60"/>
      <c r="BD204" s="60"/>
      <c r="BE204" s="60"/>
      <c r="BF204" s="60"/>
      <c r="BG204" s="60"/>
      <c r="BH204" s="60"/>
      <c r="BI204" s="60"/>
      <c r="BJ204" s="60"/>
      <c r="BK204" s="60"/>
      <c r="BL204" s="60"/>
      <c r="BM204" s="60"/>
      <c r="BN204" s="60"/>
      <c r="BO204" s="60"/>
      <c r="BP204" s="60"/>
      <c r="BQ204" s="60"/>
      <c r="BR204" s="60"/>
      <c r="BS204" s="60"/>
      <c r="BT204" s="60"/>
      <c r="BU204" s="60"/>
      <c r="BV204" s="60"/>
      <c r="BW204" s="60"/>
      <c r="BX204" s="60"/>
      <c r="BY204" s="60"/>
      <c r="BZ204" s="60"/>
      <c r="CA204" s="70"/>
      <c r="CB204" s="70"/>
      <c r="CC204" s="80"/>
      <c r="CD204" s="81"/>
      <c r="CE204" s="70"/>
      <c r="CF204" s="70"/>
      <c r="CG204" s="70"/>
      <c r="CH204" s="70"/>
      <c r="CI204" s="70"/>
      <c r="CJ204" s="70"/>
      <c r="CK204" s="70"/>
      <c r="CL204" s="70"/>
      <c r="CM204" s="70"/>
      <c r="CN204" s="70"/>
      <c r="CO204" s="70"/>
      <c r="CP204" s="70"/>
      <c r="CQ204" s="70"/>
      <c r="CR204" s="70"/>
      <c r="CS204" s="70"/>
      <c r="CT204" s="70"/>
    </row>
    <row r="205" spans="1:98" x14ac:dyDescent="0.25">
      <c r="A205" s="346"/>
      <c r="B205" s="62"/>
      <c r="C205" s="63" t="s">
        <v>66</v>
      </c>
      <c r="D205" s="64" t="s">
        <v>30</v>
      </c>
      <c r="E205" s="56"/>
      <c r="F205" s="60">
        <v>0</v>
      </c>
      <c r="G205" s="60">
        <v>16</v>
      </c>
      <c r="H205" s="60">
        <v>0</v>
      </c>
      <c r="I205" s="60">
        <v>16</v>
      </c>
      <c r="J205" s="60">
        <v>0</v>
      </c>
      <c r="K205" s="60">
        <v>1</v>
      </c>
      <c r="L205" s="60">
        <v>5</v>
      </c>
      <c r="M205" s="58"/>
      <c r="N205" s="60">
        <v>19</v>
      </c>
      <c r="O205" s="60">
        <v>21</v>
      </c>
      <c r="P205" s="60">
        <v>21</v>
      </c>
      <c r="Q205" s="60">
        <v>21</v>
      </c>
      <c r="R205" s="60">
        <v>21</v>
      </c>
      <c r="S205" s="60">
        <v>19</v>
      </c>
      <c r="T205" s="60">
        <v>17</v>
      </c>
      <c r="U205" s="60">
        <v>17</v>
      </c>
      <c r="V205" s="60">
        <v>16</v>
      </c>
      <c r="W205" s="60">
        <v>16</v>
      </c>
      <c r="X205" s="60">
        <v>16</v>
      </c>
      <c r="Y205" s="58"/>
      <c r="Z205" s="60">
        <v>2</v>
      </c>
      <c r="AA205" s="60">
        <v>0</v>
      </c>
      <c r="AB205" s="60">
        <v>0</v>
      </c>
      <c r="AC205" s="60">
        <v>0</v>
      </c>
      <c r="AD205" s="60">
        <v>0</v>
      </c>
      <c r="AE205" s="60">
        <v>0</v>
      </c>
      <c r="AF205" s="60">
        <v>0</v>
      </c>
      <c r="AG205" s="60">
        <v>0</v>
      </c>
      <c r="AH205" s="60">
        <v>0</v>
      </c>
      <c r="AI205" s="60">
        <v>0</v>
      </c>
      <c r="AJ205" s="60">
        <v>0</v>
      </c>
      <c r="AK205" s="58"/>
      <c r="AL205" s="60">
        <v>0</v>
      </c>
      <c r="AM205" s="60">
        <v>0</v>
      </c>
      <c r="AN205" s="60">
        <v>0</v>
      </c>
      <c r="AO205" s="60">
        <v>0</v>
      </c>
      <c r="AP205" s="60">
        <v>2</v>
      </c>
      <c r="AQ205" s="60">
        <v>2</v>
      </c>
      <c r="AR205" s="60">
        <v>0</v>
      </c>
      <c r="AS205" s="60">
        <v>1</v>
      </c>
      <c r="AT205" s="60">
        <v>0</v>
      </c>
      <c r="AU205" s="60">
        <v>0</v>
      </c>
      <c r="AV205" s="60">
        <v>0</v>
      </c>
      <c r="AW205" s="85"/>
      <c r="AX205" s="70"/>
      <c r="AY205" s="70"/>
      <c r="AZ205" s="81"/>
      <c r="BA205" s="60"/>
      <c r="BB205" s="60"/>
      <c r="BC205" s="60"/>
      <c r="BD205" s="60"/>
      <c r="BE205" s="60"/>
      <c r="BF205" s="60"/>
      <c r="BG205" s="60"/>
      <c r="BH205" s="60"/>
      <c r="BI205" s="60"/>
      <c r="BJ205" s="60"/>
      <c r="BK205" s="60"/>
      <c r="BL205" s="60"/>
      <c r="BM205" s="60"/>
      <c r="BN205" s="60"/>
      <c r="BO205" s="60"/>
      <c r="BP205" s="60"/>
      <c r="BQ205" s="60"/>
      <c r="BR205" s="60"/>
      <c r="BS205" s="60"/>
      <c r="BT205" s="60"/>
      <c r="BU205" s="60"/>
      <c r="BV205" s="60"/>
      <c r="BW205" s="60"/>
      <c r="BX205" s="60"/>
      <c r="BY205" s="60"/>
      <c r="BZ205" s="60"/>
      <c r="CA205" s="70"/>
      <c r="CB205" s="70"/>
      <c r="CC205" s="80"/>
      <c r="CD205" s="81"/>
      <c r="CE205" s="70"/>
      <c r="CF205" s="70"/>
      <c r="CG205" s="70"/>
      <c r="CH205" s="70"/>
      <c r="CI205" s="70"/>
      <c r="CJ205" s="70"/>
      <c r="CK205" s="70"/>
      <c r="CL205" s="70"/>
      <c r="CM205" s="70"/>
      <c r="CN205" s="70"/>
      <c r="CO205" s="70"/>
      <c r="CP205" s="70"/>
      <c r="CQ205" s="70"/>
      <c r="CR205" s="70"/>
      <c r="CS205" s="70"/>
      <c r="CT205" s="70"/>
    </row>
    <row r="206" spans="1:98" x14ac:dyDescent="0.25">
      <c r="A206" s="346"/>
      <c r="B206" s="62"/>
      <c r="C206" s="63" t="s">
        <v>67</v>
      </c>
      <c r="D206" s="64" t="s">
        <v>30</v>
      </c>
      <c r="E206" s="56"/>
      <c r="F206" s="60">
        <v>0</v>
      </c>
      <c r="G206" s="60">
        <v>38</v>
      </c>
      <c r="H206" s="60">
        <v>31</v>
      </c>
      <c r="I206" s="60">
        <v>7</v>
      </c>
      <c r="J206" s="60">
        <v>7</v>
      </c>
      <c r="K206" s="60">
        <v>0</v>
      </c>
      <c r="L206" s="60">
        <v>4</v>
      </c>
      <c r="M206" s="58"/>
      <c r="N206" s="60">
        <v>41</v>
      </c>
      <c r="O206" s="60">
        <v>41</v>
      </c>
      <c r="P206" s="60">
        <v>41</v>
      </c>
      <c r="Q206" s="60">
        <v>42</v>
      </c>
      <c r="R206" s="60">
        <v>41</v>
      </c>
      <c r="S206" s="60">
        <v>41</v>
      </c>
      <c r="T206" s="60">
        <v>38</v>
      </c>
      <c r="U206" s="60">
        <v>38</v>
      </c>
      <c r="V206" s="60">
        <v>38</v>
      </c>
      <c r="W206" s="60">
        <v>34</v>
      </c>
      <c r="X206" s="60">
        <v>34</v>
      </c>
      <c r="Y206" s="58"/>
      <c r="Z206" s="60">
        <v>0</v>
      </c>
      <c r="AA206" s="60">
        <v>0</v>
      </c>
      <c r="AB206" s="60">
        <v>1</v>
      </c>
      <c r="AC206" s="60">
        <v>0</v>
      </c>
      <c r="AD206" s="60">
        <v>0</v>
      </c>
      <c r="AE206" s="60">
        <v>0</v>
      </c>
      <c r="AF206" s="60">
        <v>0</v>
      </c>
      <c r="AG206" s="60">
        <v>0</v>
      </c>
      <c r="AH206" s="60">
        <v>0</v>
      </c>
      <c r="AI206" s="60">
        <v>0</v>
      </c>
      <c r="AJ206" s="60">
        <v>0</v>
      </c>
      <c r="AK206" s="58"/>
      <c r="AL206" s="60">
        <v>0</v>
      </c>
      <c r="AM206" s="60">
        <v>0</v>
      </c>
      <c r="AN206" s="60">
        <v>0</v>
      </c>
      <c r="AO206" s="60">
        <v>1</v>
      </c>
      <c r="AP206" s="60">
        <v>0</v>
      </c>
      <c r="AQ206" s="60">
        <v>3</v>
      </c>
      <c r="AR206" s="60">
        <v>0</v>
      </c>
      <c r="AS206" s="60">
        <v>0</v>
      </c>
      <c r="AT206" s="60">
        <v>4</v>
      </c>
      <c r="AU206" s="60">
        <v>0</v>
      </c>
      <c r="AV206" s="60">
        <v>1</v>
      </c>
      <c r="AW206" s="85"/>
      <c r="AX206" s="70"/>
      <c r="AY206" s="70"/>
      <c r="AZ206" s="81"/>
      <c r="BA206" s="60"/>
      <c r="BB206" s="60"/>
      <c r="BC206" s="60"/>
      <c r="BD206" s="60"/>
      <c r="BE206" s="60"/>
      <c r="BF206" s="60"/>
      <c r="BG206" s="60"/>
      <c r="BH206" s="60"/>
      <c r="BI206" s="60"/>
      <c r="BJ206" s="60"/>
      <c r="BK206" s="60"/>
      <c r="BL206" s="60"/>
      <c r="BM206" s="60"/>
      <c r="BN206" s="60"/>
      <c r="BO206" s="60"/>
      <c r="BP206" s="60"/>
      <c r="BQ206" s="60"/>
      <c r="BR206" s="60"/>
      <c r="BS206" s="60"/>
      <c r="BT206" s="60"/>
      <c r="BU206" s="60"/>
      <c r="BV206" s="60"/>
      <c r="BW206" s="60"/>
      <c r="BX206" s="60"/>
      <c r="BY206" s="60"/>
      <c r="BZ206" s="60"/>
      <c r="CA206" s="70"/>
      <c r="CB206" s="70"/>
      <c r="CC206" s="80"/>
      <c r="CD206" s="81"/>
      <c r="CE206" s="70"/>
      <c r="CF206" s="70"/>
      <c r="CG206" s="70"/>
      <c r="CH206" s="70"/>
      <c r="CI206" s="70"/>
      <c r="CJ206" s="70"/>
      <c r="CK206" s="70"/>
      <c r="CL206" s="70"/>
      <c r="CM206" s="70"/>
      <c r="CN206" s="70"/>
      <c r="CO206" s="70"/>
      <c r="CP206" s="70"/>
      <c r="CQ206" s="70"/>
      <c r="CR206" s="70"/>
      <c r="CS206" s="70"/>
      <c r="CT206" s="70"/>
    </row>
    <row r="207" spans="1:98" x14ac:dyDescent="0.25">
      <c r="A207" s="346"/>
      <c r="B207" s="62"/>
      <c r="C207" s="63" t="s">
        <v>68</v>
      </c>
      <c r="D207" s="64" t="s">
        <v>30</v>
      </c>
      <c r="E207" s="56"/>
      <c r="F207" s="60">
        <v>3</v>
      </c>
      <c r="G207" s="60">
        <v>59</v>
      </c>
      <c r="H207" s="60">
        <v>19</v>
      </c>
      <c r="I207" s="60">
        <v>40</v>
      </c>
      <c r="J207" s="60">
        <v>5</v>
      </c>
      <c r="K207" s="60">
        <v>0</v>
      </c>
      <c r="L207" s="60">
        <v>9</v>
      </c>
      <c r="M207" s="58"/>
      <c r="N207" s="60">
        <v>67</v>
      </c>
      <c r="O207" s="60">
        <v>66</v>
      </c>
      <c r="P207" s="60">
        <v>67</v>
      </c>
      <c r="Q207" s="60">
        <v>65</v>
      </c>
      <c r="R207" s="60">
        <v>63</v>
      </c>
      <c r="S207" s="60">
        <v>62</v>
      </c>
      <c r="T207" s="60">
        <v>59</v>
      </c>
      <c r="U207" s="60">
        <v>59</v>
      </c>
      <c r="V207" s="60">
        <v>59</v>
      </c>
      <c r="W207" s="60">
        <v>60</v>
      </c>
      <c r="X207" s="60">
        <v>59</v>
      </c>
      <c r="Y207" s="58"/>
      <c r="Z207" s="60">
        <v>0</v>
      </c>
      <c r="AA207" s="60">
        <v>1</v>
      </c>
      <c r="AB207" s="60">
        <v>0</v>
      </c>
      <c r="AC207" s="60">
        <v>0</v>
      </c>
      <c r="AD207" s="60">
        <v>0</v>
      </c>
      <c r="AE207" s="60">
        <v>0</v>
      </c>
      <c r="AF207" s="60">
        <v>0</v>
      </c>
      <c r="AG207" s="60">
        <v>0</v>
      </c>
      <c r="AH207" s="60">
        <v>1</v>
      </c>
      <c r="AI207" s="60">
        <v>2</v>
      </c>
      <c r="AJ207" s="60">
        <v>0</v>
      </c>
      <c r="AK207" s="58"/>
      <c r="AL207" s="60">
        <v>1</v>
      </c>
      <c r="AM207" s="60">
        <v>0</v>
      </c>
      <c r="AN207" s="60">
        <v>2</v>
      </c>
      <c r="AO207" s="60">
        <v>2</v>
      </c>
      <c r="AP207" s="60">
        <v>1</v>
      </c>
      <c r="AQ207" s="60">
        <v>3</v>
      </c>
      <c r="AR207" s="60">
        <v>0</v>
      </c>
      <c r="AS207" s="60">
        <v>0</v>
      </c>
      <c r="AT207" s="60">
        <v>0</v>
      </c>
      <c r="AU207" s="60">
        <v>3</v>
      </c>
      <c r="AV207" s="60">
        <v>2</v>
      </c>
      <c r="AW207" s="85"/>
      <c r="AX207" s="70"/>
      <c r="AY207" s="70"/>
      <c r="AZ207" s="81"/>
      <c r="BA207" s="60"/>
      <c r="BB207" s="60"/>
      <c r="BC207" s="60"/>
      <c r="BD207" s="60"/>
      <c r="BE207" s="60"/>
      <c r="BF207" s="60"/>
      <c r="BG207" s="60"/>
      <c r="BH207" s="60"/>
      <c r="BI207" s="60"/>
      <c r="BJ207" s="60"/>
      <c r="BK207" s="60"/>
      <c r="BL207" s="60"/>
      <c r="BM207" s="60"/>
      <c r="BN207" s="60"/>
      <c r="BO207" s="60"/>
      <c r="BP207" s="60"/>
      <c r="BQ207" s="60"/>
      <c r="BR207" s="60"/>
      <c r="BS207" s="60"/>
      <c r="BT207" s="60"/>
      <c r="BU207" s="60"/>
      <c r="BV207" s="60"/>
      <c r="BW207" s="60"/>
      <c r="BX207" s="60"/>
      <c r="BY207" s="60"/>
      <c r="BZ207" s="60"/>
      <c r="CA207" s="70"/>
      <c r="CB207" s="70"/>
      <c r="CC207" s="80"/>
      <c r="CD207" s="81"/>
      <c r="CE207" s="70"/>
      <c r="CF207" s="70"/>
      <c r="CG207" s="70"/>
      <c r="CH207" s="70"/>
      <c r="CI207" s="70"/>
      <c r="CJ207" s="70"/>
      <c r="CK207" s="70"/>
      <c r="CL207" s="70"/>
      <c r="CM207" s="70"/>
      <c r="CN207" s="70"/>
      <c r="CO207" s="70"/>
      <c r="CP207" s="70"/>
      <c r="CQ207" s="70"/>
      <c r="CR207" s="70"/>
      <c r="CS207" s="70"/>
      <c r="CT207" s="70"/>
    </row>
    <row r="208" spans="1:98" x14ac:dyDescent="0.25">
      <c r="A208" s="346"/>
      <c r="B208" s="62"/>
      <c r="C208" s="63" t="s">
        <v>69</v>
      </c>
      <c r="D208" s="64" t="s">
        <v>30</v>
      </c>
      <c r="E208" s="56"/>
      <c r="F208" s="60">
        <v>0</v>
      </c>
      <c r="G208" s="60">
        <v>11</v>
      </c>
      <c r="H208" s="60">
        <v>0</v>
      </c>
      <c r="I208" s="60">
        <v>11</v>
      </c>
      <c r="J208" s="60">
        <v>0</v>
      </c>
      <c r="K208" s="60">
        <v>0</v>
      </c>
      <c r="L208" s="60">
        <v>11</v>
      </c>
      <c r="M208" s="58"/>
      <c r="N208" s="60">
        <v>21</v>
      </c>
      <c r="O208" s="60">
        <v>21</v>
      </c>
      <c r="P208" s="60">
        <v>21</v>
      </c>
      <c r="Q208" s="60">
        <v>21</v>
      </c>
      <c r="R208" s="60">
        <v>17</v>
      </c>
      <c r="S208" s="60">
        <v>16</v>
      </c>
      <c r="T208" s="60">
        <v>11</v>
      </c>
      <c r="U208" s="60">
        <v>11</v>
      </c>
      <c r="V208" s="60">
        <v>11</v>
      </c>
      <c r="W208" s="60">
        <v>11</v>
      </c>
      <c r="X208" s="60">
        <v>11</v>
      </c>
      <c r="Y208" s="58"/>
      <c r="Z208" s="60">
        <v>0</v>
      </c>
      <c r="AA208" s="60">
        <v>0</v>
      </c>
      <c r="AB208" s="60">
        <v>0</v>
      </c>
      <c r="AC208" s="60">
        <v>0</v>
      </c>
      <c r="AD208" s="60">
        <v>0</v>
      </c>
      <c r="AE208" s="60">
        <v>0</v>
      </c>
      <c r="AF208" s="60">
        <v>0</v>
      </c>
      <c r="AG208" s="60">
        <v>0</v>
      </c>
      <c r="AH208" s="60">
        <v>0</v>
      </c>
      <c r="AI208" s="60">
        <v>0</v>
      </c>
      <c r="AJ208" s="60">
        <v>0</v>
      </c>
      <c r="AK208" s="58"/>
      <c r="AL208" s="60">
        <v>0</v>
      </c>
      <c r="AM208" s="60">
        <v>0</v>
      </c>
      <c r="AN208" s="60">
        <v>0</v>
      </c>
      <c r="AO208" s="60">
        <v>4</v>
      </c>
      <c r="AP208" s="60">
        <v>1</v>
      </c>
      <c r="AQ208" s="60">
        <v>5</v>
      </c>
      <c r="AR208" s="60">
        <v>0</v>
      </c>
      <c r="AS208" s="60">
        <v>0</v>
      </c>
      <c r="AT208" s="60">
        <v>0</v>
      </c>
      <c r="AU208" s="60">
        <v>0</v>
      </c>
      <c r="AV208" s="60">
        <v>0</v>
      </c>
      <c r="AW208" s="85"/>
      <c r="AX208" s="70"/>
      <c r="AY208" s="70"/>
      <c r="AZ208" s="81"/>
      <c r="BA208" s="60"/>
      <c r="BB208" s="60"/>
      <c r="BC208" s="60"/>
      <c r="BD208" s="60"/>
      <c r="BE208" s="60"/>
      <c r="BF208" s="60"/>
      <c r="BG208" s="60"/>
      <c r="BH208" s="60"/>
      <c r="BI208" s="60"/>
      <c r="BJ208" s="60"/>
      <c r="BK208" s="60"/>
      <c r="BL208" s="60"/>
      <c r="BM208" s="60"/>
      <c r="BN208" s="60"/>
      <c r="BO208" s="60"/>
      <c r="BP208" s="60"/>
      <c r="BQ208" s="60"/>
      <c r="BR208" s="60"/>
      <c r="BS208" s="60"/>
      <c r="BT208" s="60"/>
      <c r="BU208" s="60"/>
      <c r="BV208" s="60"/>
      <c r="BW208" s="60"/>
      <c r="BX208" s="60"/>
      <c r="BY208" s="60"/>
      <c r="BZ208" s="60"/>
      <c r="CA208" s="70"/>
      <c r="CB208" s="70"/>
      <c r="CC208" s="80"/>
      <c r="CD208" s="81"/>
      <c r="CE208" s="70"/>
      <c r="CF208" s="70"/>
      <c r="CG208" s="70"/>
      <c r="CH208" s="70"/>
      <c r="CI208" s="70"/>
      <c r="CJ208" s="70"/>
      <c r="CK208" s="70"/>
      <c r="CL208" s="70"/>
      <c r="CM208" s="70"/>
      <c r="CN208" s="70"/>
      <c r="CO208" s="70"/>
      <c r="CP208" s="70"/>
      <c r="CQ208" s="70"/>
      <c r="CR208" s="70"/>
      <c r="CS208" s="70"/>
      <c r="CT208" s="70"/>
    </row>
    <row r="209" spans="1:98" x14ac:dyDescent="0.25">
      <c r="A209" s="346"/>
      <c r="B209" s="62"/>
      <c r="C209" s="63" t="s">
        <v>70</v>
      </c>
      <c r="D209" s="64" t="s">
        <v>30</v>
      </c>
      <c r="E209" s="56"/>
      <c r="F209" s="60">
        <v>1</v>
      </c>
      <c r="G209" s="60">
        <v>16</v>
      </c>
      <c r="H209" s="60">
        <v>2</v>
      </c>
      <c r="I209" s="60">
        <v>14</v>
      </c>
      <c r="J209" s="60">
        <v>1</v>
      </c>
      <c r="K209" s="60">
        <v>4</v>
      </c>
      <c r="L209" s="60">
        <v>34</v>
      </c>
      <c r="M209" s="58"/>
      <c r="N209" s="60">
        <v>46</v>
      </c>
      <c r="O209" s="60">
        <v>46</v>
      </c>
      <c r="P209" s="60">
        <v>43</v>
      </c>
      <c r="Q209" s="60">
        <v>35</v>
      </c>
      <c r="R209" s="60">
        <v>28</v>
      </c>
      <c r="S209" s="60">
        <v>24</v>
      </c>
      <c r="T209" s="60">
        <v>19</v>
      </c>
      <c r="U209" s="60">
        <v>18</v>
      </c>
      <c r="V209" s="60">
        <v>16</v>
      </c>
      <c r="W209" s="60">
        <v>16</v>
      </c>
      <c r="X209" s="60">
        <v>15</v>
      </c>
      <c r="Y209" s="58"/>
      <c r="Z209" s="60">
        <v>0</v>
      </c>
      <c r="AA209" s="60">
        <v>0</v>
      </c>
      <c r="AB209" s="60">
        <v>0</v>
      </c>
      <c r="AC209" s="60">
        <v>0</v>
      </c>
      <c r="AD209" s="60">
        <v>0</v>
      </c>
      <c r="AE209" s="60">
        <v>0</v>
      </c>
      <c r="AF209" s="60">
        <v>1</v>
      </c>
      <c r="AG209" s="60">
        <v>0</v>
      </c>
      <c r="AH209" s="60">
        <v>0</v>
      </c>
      <c r="AI209" s="60">
        <v>0</v>
      </c>
      <c r="AJ209" s="60">
        <v>1</v>
      </c>
      <c r="AK209" s="58"/>
      <c r="AL209" s="60">
        <v>0</v>
      </c>
      <c r="AM209" s="60">
        <v>3</v>
      </c>
      <c r="AN209" s="60">
        <v>8</v>
      </c>
      <c r="AO209" s="60">
        <v>7</v>
      </c>
      <c r="AP209" s="60">
        <v>4</v>
      </c>
      <c r="AQ209" s="60">
        <v>5</v>
      </c>
      <c r="AR209" s="60">
        <v>2</v>
      </c>
      <c r="AS209" s="60">
        <v>2</v>
      </c>
      <c r="AT209" s="60">
        <v>0</v>
      </c>
      <c r="AU209" s="60">
        <v>1</v>
      </c>
      <c r="AV209" s="60">
        <v>0</v>
      </c>
      <c r="AW209" s="85"/>
      <c r="AX209" s="70"/>
      <c r="AY209" s="70"/>
      <c r="AZ209" s="81"/>
      <c r="BA209" s="60"/>
      <c r="BB209" s="60"/>
      <c r="BC209" s="60"/>
      <c r="BD209" s="60"/>
      <c r="BE209" s="60"/>
      <c r="BF209" s="60"/>
      <c r="BG209" s="60"/>
      <c r="BH209" s="60"/>
      <c r="BI209" s="60"/>
      <c r="BJ209" s="60"/>
      <c r="BK209" s="60"/>
      <c r="BL209" s="60"/>
      <c r="BM209" s="60"/>
      <c r="BN209" s="60"/>
      <c r="BO209" s="60"/>
      <c r="BP209" s="60"/>
      <c r="BQ209" s="60"/>
      <c r="BR209" s="60"/>
      <c r="BS209" s="60"/>
      <c r="BT209" s="60"/>
      <c r="BU209" s="60"/>
      <c r="BV209" s="60"/>
      <c r="BW209" s="60"/>
      <c r="BX209" s="60"/>
      <c r="BY209" s="60"/>
      <c r="BZ209" s="60"/>
      <c r="CA209" s="70"/>
      <c r="CB209" s="70"/>
      <c r="CC209" s="80"/>
      <c r="CD209" s="81"/>
      <c r="CE209" s="70"/>
      <c r="CF209" s="70"/>
      <c r="CG209" s="70"/>
      <c r="CH209" s="70"/>
      <c r="CI209" s="70"/>
      <c r="CJ209" s="70"/>
      <c r="CK209" s="70"/>
      <c r="CL209" s="70"/>
      <c r="CM209" s="70"/>
      <c r="CN209" s="70"/>
      <c r="CO209" s="70"/>
      <c r="CP209" s="70"/>
      <c r="CQ209" s="70"/>
      <c r="CR209" s="70"/>
      <c r="CS209" s="70"/>
      <c r="CT209" s="70"/>
    </row>
    <row r="210" spans="1:98" x14ac:dyDescent="0.25">
      <c r="A210" s="346"/>
      <c r="B210" s="62"/>
      <c r="C210" s="63" t="s">
        <v>71</v>
      </c>
      <c r="D210" s="64" t="s">
        <v>30</v>
      </c>
      <c r="E210" s="56"/>
      <c r="F210" s="60">
        <v>0</v>
      </c>
      <c r="G210" s="60">
        <v>11</v>
      </c>
      <c r="H210" s="60">
        <v>0</v>
      </c>
      <c r="I210" s="60">
        <v>11</v>
      </c>
      <c r="J210" s="60">
        <v>0</v>
      </c>
      <c r="K210" s="60">
        <v>5</v>
      </c>
      <c r="L210" s="60">
        <v>7</v>
      </c>
      <c r="M210" s="58"/>
      <c r="N210" s="60">
        <v>17</v>
      </c>
      <c r="O210" s="60">
        <v>17</v>
      </c>
      <c r="P210" s="60">
        <v>17</v>
      </c>
      <c r="Q210" s="60">
        <v>17</v>
      </c>
      <c r="R210" s="60">
        <v>18</v>
      </c>
      <c r="S210" s="60">
        <v>16</v>
      </c>
      <c r="T210" s="60">
        <v>16</v>
      </c>
      <c r="U210" s="60">
        <v>16</v>
      </c>
      <c r="V210" s="60">
        <v>11</v>
      </c>
      <c r="W210" s="60">
        <v>11</v>
      </c>
      <c r="X210" s="60">
        <v>11</v>
      </c>
      <c r="Y210" s="58"/>
      <c r="Z210" s="60">
        <v>0</v>
      </c>
      <c r="AA210" s="60">
        <v>0</v>
      </c>
      <c r="AB210" s="60">
        <v>0</v>
      </c>
      <c r="AC210" s="60">
        <v>1</v>
      </c>
      <c r="AD210" s="60">
        <v>0</v>
      </c>
      <c r="AE210" s="60">
        <v>0</v>
      </c>
      <c r="AF210" s="60">
        <v>0</v>
      </c>
      <c r="AG210" s="60">
        <v>0</v>
      </c>
      <c r="AH210" s="60">
        <v>0</v>
      </c>
      <c r="AI210" s="60">
        <v>0</v>
      </c>
      <c r="AJ210" s="60">
        <v>0</v>
      </c>
      <c r="AK210" s="58"/>
      <c r="AL210" s="60">
        <v>0</v>
      </c>
      <c r="AM210" s="60">
        <v>0</v>
      </c>
      <c r="AN210" s="60">
        <v>0</v>
      </c>
      <c r="AO210" s="60">
        <v>0</v>
      </c>
      <c r="AP210" s="60">
        <v>2</v>
      </c>
      <c r="AQ210" s="60">
        <v>0</v>
      </c>
      <c r="AR210" s="60">
        <v>0</v>
      </c>
      <c r="AS210" s="60">
        <v>5</v>
      </c>
      <c r="AT210" s="60">
        <v>0</v>
      </c>
      <c r="AU210" s="60">
        <v>0</v>
      </c>
      <c r="AV210" s="60">
        <v>0</v>
      </c>
      <c r="AW210" s="85"/>
      <c r="AX210" s="70"/>
      <c r="AY210" s="70"/>
      <c r="AZ210" s="81"/>
      <c r="BA210" s="60"/>
      <c r="BB210" s="60"/>
      <c r="BC210" s="60"/>
      <c r="BD210" s="60"/>
      <c r="BE210" s="60"/>
      <c r="BF210" s="60"/>
      <c r="BG210" s="60"/>
      <c r="BH210" s="60"/>
      <c r="BI210" s="60"/>
      <c r="BJ210" s="60"/>
      <c r="BK210" s="60"/>
      <c r="BL210" s="60"/>
      <c r="BM210" s="60"/>
      <c r="BN210" s="60"/>
      <c r="BO210" s="60"/>
      <c r="BP210" s="60"/>
      <c r="BQ210" s="60"/>
      <c r="BR210" s="60"/>
      <c r="BS210" s="60"/>
      <c r="BT210" s="60"/>
      <c r="BU210" s="60"/>
      <c r="BV210" s="60"/>
      <c r="BW210" s="60"/>
      <c r="BX210" s="60"/>
      <c r="BY210" s="60"/>
      <c r="BZ210" s="60"/>
      <c r="CA210" s="70"/>
      <c r="CB210" s="70"/>
      <c r="CC210" s="80"/>
      <c r="CD210" s="81"/>
      <c r="CE210" s="70"/>
      <c r="CF210" s="70"/>
      <c r="CG210" s="70"/>
      <c r="CH210" s="70"/>
      <c r="CI210" s="70"/>
      <c r="CJ210" s="70"/>
      <c r="CK210" s="70"/>
      <c r="CL210" s="70"/>
      <c r="CM210" s="70"/>
      <c r="CN210" s="70"/>
      <c r="CO210" s="70"/>
      <c r="CP210" s="70"/>
      <c r="CQ210" s="70"/>
      <c r="CR210" s="70"/>
      <c r="CS210" s="70"/>
      <c r="CT210" s="70"/>
    </row>
    <row r="211" spans="1:98" x14ac:dyDescent="0.25">
      <c r="A211" s="346"/>
      <c r="B211" s="62"/>
      <c r="C211" s="63" t="s">
        <v>72</v>
      </c>
      <c r="D211" s="64" t="s">
        <v>30</v>
      </c>
      <c r="E211" s="56"/>
      <c r="F211" s="60">
        <v>1</v>
      </c>
      <c r="G211" s="60">
        <v>56</v>
      </c>
      <c r="H211" s="60">
        <v>42</v>
      </c>
      <c r="I211" s="60">
        <v>14</v>
      </c>
      <c r="J211" s="60">
        <v>0</v>
      </c>
      <c r="K211" s="60">
        <v>2</v>
      </c>
      <c r="L211" s="60">
        <v>4</v>
      </c>
      <c r="M211" s="58"/>
      <c r="N211" s="60">
        <v>58</v>
      </c>
      <c r="O211" s="60">
        <v>58</v>
      </c>
      <c r="P211" s="60">
        <v>58</v>
      </c>
      <c r="Q211" s="60">
        <v>58</v>
      </c>
      <c r="R211" s="60">
        <v>58</v>
      </c>
      <c r="S211" s="60">
        <v>58</v>
      </c>
      <c r="T211" s="60">
        <v>58</v>
      </c>
      <c r="U211" s="60">
        <v>56</v>
      </c>
      <c r="V211" s="60">
        <v>56</v>
      </c>
      <c r="W211" s="60">
        <v>56</v>
      </c>
      <c r="X211" s="60">
        <v>57</v>
      </c>
      <c r="Y211" s="58"/>
      <c r="Z211" s="60">
        <v>0</v>
      </c>
      <c r="AA211" s="60">
        <v>0</v>
      </c>
      <c r="AB211" s="60">
        <v>0</v>
      </c>
      <c r="AC211" s="60">
        <v>0</v>
      </c>
      <c r="AD211" s="60">
        <v>0</v>
      </c>
      <c r="AE211" s="60">
        <v>0</v>
      </c>
      <c r="AF211" s="60">
        <v>0</v>
      </c>
      <c r="AG211" s="60">
        <v>0</v>
      </c>
      <c r="AH211" s="60">
        <v>0</v>
      </c>
      <c r="AI211" s="60">
        <v>1</v>
      </c>
      <c r="AJ211" s="60">
        <v>0</v>
      </c>
      <c r="AK211" s="58"/>
      <c r="AL211" s="60">
        <v>0</v>
      </c>
      <c r="AM211" s="60">
        <v>0</v>
      </c>
      <c r="AN211" s="60">
        <v>0</v>
      </c>
      <c r="AO211" s="60">
        <v>0</v>
      </c>
      <c r="AP211" s="60">
        <v>0</v>
      </c>
      <c r="AQ211" s="60">
        <v>0</v>
      </c>
      <c r="AR211" s="60">
        <v>2</v>
      </c>
      <c r="AS211" s="60">
        <v>0</v>
      </c>
      <c r="AT211" s="60">
        <v>0</v>
      </c>
      <c r="AU211" s="60">
        <v>0</v>
      </c>
      <c r="AV211" s="60">
        <v>0</v>
      </c>
      <c r="AW211" s="85"/>
      <c r="AX211" s="70"/>
      <c r="AY211" s="70"/>
      <c r="AZ211" s="81"/>
      <c r="BA211" s="60"/>
      <c r="BB211" s="60"/>
      <c r="BC211" s="60"/>
      <c r="BD211" s="60"/>
      <c r="BE211" s="60"/>
      <c r="BF211" s="60"/>
      <c r="BG211" s="60"/>
      <c r="BH211" s="60"/>
      <c r="BI211" s="60"/>
      <c r="BJ211" s="60"/>
      <c r="BK211" s="60"/>
      <c r="BL211" s="60"/>
      <c r="BM211" s="60"/>
      <c r="BN211" s="60"/>
      <c r="BO211" s="60"/>
      <c r="BP211" s="60"/>
      <c r="BQ211" s="60"/>
      <c r="BR211" s="60"/>
      <c r="BS211" s="60"/>
      <c r="BT211" s="60"/>
      <c r="BU211" s="60"/>
      <c r="BV211" s="60"/>
      <c r="BW211" s="60"/>
      <c r="BX211" s="60"/>
      <c r="BY211" s="60"/>
      <c r="BZ211" s="60"/>
      <c r="CA211" s="70"/>
      <c r="CB211" s="70"/>
      <c r="CC211" s="80"/>
      <c r="CD211" s="81"/>
      <c r="CE211" s="70"/>
      <c r="CF211" s="70"/>
      <c r="CG211" s="70"/>
      <c r="CH211" s="70"/>
      <c r="CI211" s="70"/>
      <c r="CJ211" s="70"/>
      <c r="CK211" s="70"/>
      <c r="CL211" s="70"/>
      <c r="CM211" s="70"/>
      <c r="CN211" s="70"/>
      <c r="CO211" s="70"/>
      <c r="CP211" s="70"/>
      <c r="CQ211" s="70"/>
      <c r="CR211" s="70"/>
      <c r="CS211" s="70"/>
      <c r="CT211" s="70"/>
    </row>
    <row r="212" spans="1:98" x14ac:dyDescent="0.25">
      <c r="A212" s="346"/>
      <c r="B212" s="62"/>
      <c r="C212" s="63" t="s">
        <v>73</v>
      </c>
      <c r="D212" s="64" t="s">
        <v>30</v>
      </c>
      <c r="E212" s="56"/>
      <c r="F212" s="60">
        <v>0</v>
      </c>
      <c r="G212" s="60">
        <v>5</v>
      </c>
      <c r="H212" s="60">
        <v>0</v>
      </c>
      <c r="I212" s="60">
        <v>5</v>
      </c>
      <c r="J212" s="60">
        <v>0</v>
      </c>
      <c r="K212" s="60">
        <v>4</v>
      </c>
      <c r="L212" s="60">
        <v>16</v>
      </c>
      <c r="M212" s="58"/>
      <c r="N212" s="60">
        <v>13</v>
      </c>
      <c r="O212" s="60">
        <v>11</v>
      </c>
      <c r="P212" s="60">
        <v>11</v>
      </c>
      <c r="Q212" s="60">
        <v>11</v>
      </c>
      <c r="R212" s="60">
        <v>8</v>
      </c>
      <c r="S212" s="60">
        <v>8</v>
      </c>
      <c r="T212" s="60">
        <v>9</v>
      </c>
      <c r="U212" s="60">
        <v>5</v>
      </c>
      <c r="V212" s="60">
        <v>5</v>
      </c>
      <c r="W212" s="60">
        <v>5</v>
      </c>
      <c r="X212" s="60">
        <v>5</v>
      </c>
      <c r="Y212" s="58"/>
      <c r="Z212" s="60">
        <v>0</v>
      </c>
      <c r="AA212" s="60">
        <v>0</v>
      </c>
      <c r="AB212" s="60">
        <v>0</v>
      </c>
      <c r="AC212" s="60">
        <v>0</v>
      </c>
      <c r="AD212" s="60">
        <v>0</v>
      </c>
      <c r="AE212" s="60">
        <v>2</v>
      </c>
      <c r="AF212" s="60">
        <v>0</v>
      </c>
      <c r="AG212" s="60">
        <v>0</v>
      </c>
      <c r="AH212" s="60">
        <v>0</v>
      </c>
      <c r="AI212" s="60">
        <v>0</v>
      </c>
      <c r="AJ212" s="60">
        <v>0</v>
      </c>
      <c r="AK212" s="58"/>
      <c r="AL212" s="60">
        <v>2</v>
      </c>
      <c r="AM212" s="60">
        <v>0</v>
      </c>
      <c r="AN212" s="60">
        <v>0</v>
      </c>
      <c r="AO212" s="60">
        <v>3</v>
      </c>
      <c r="AP212" s="60">
        <v>0</v>
      </c>
      <c r="AQ212" s="60">
        <v>1</v>
      </c>
      <c r="AR212" s="60">
        <v>4</v>
      </c>
      <c r="AS212" s="60">
        <v>0</v>
      </c>
      <c r="AT212" s="60">
        <v>0</v>
      </c>
      <c r="AU212" s="60">
        <v>0</v>
      </c>
      <c r="AV212" s="60">
        <v>0</v>
      </c>
      <c r="AW212" s="85"/>
      <c r="AX212" s="70"/>
      <c r="AY212" s="70"/>
      <c r="AZ212" s="81"/>
      <c r="BA212" s="60"/>
      <c r="BB212" s="60"/>
      <c r="BC212" s="60"/>
      <c r="BD212" s="60"/>
      <c r="BE212" s="60"/>
      <c r="BF212" s="60"/>
      <c r="BG212" s="60"/>
      <c r="BH212" s="60"/>
      <c r="BI212" s="60"/>
      <c r="BJ212" s="60"/>
      <c r="BK212" s="60"/>
      <c r="BL212" s="60"/>
      <c r="BM212" s="60"/>
      <c r="BN212" s="60"/>
      <c r="BO212" s="60"/>
      <c r="BP212" s="60"/>
      <c r="BQ212" s="60"/>
      <c r="BR212" s="60"/>
      <c r="BS212" s="60"/>
      <c r="BT212" s="60"/>
      <c r="BU212" s="60"/>
      <c r="BV212" s="60"/>
      <c r="BW212" s="60"/>
      <c r="BX212" s="60"/>
      <c r="BY212" s="60"/>
      <c r="BZ212" s="60"/>
      <c r="CA212" s="70"/>
      <c r="CB212" s="70"/>
      <c r="CC212" s="80"/>
      <c r="CD212" s="81"/>
      <c r="CE212" s="70"/>
      <c r="CF212" s="70"/>
      <c r="CG212" s="70"/>
      <c r="CH212" s="70"/>
      <c r="CI212" s="70"/>
      <c r="CJ212" s="70"/>
      <c r="CK212" s="70"/>
      <c r="CL212" s="70"/>
      <c r="CM212" s="70"/>
      <c r="CN212" s="70"/>
      <c r="CO212" s="70"/>
      <c r="CP212" s="70"/>
      <c r="CQ212" s="70"/>
      <c r="CR212" s="70"/>
      <c r="CS212" s="70"/>
      <c r="CT212" s="70"/>
    </row>
    <row r="213" spans="1:98" x14ac:dyDescent="0.25">
      <c r="A213" s="346"/>
      <c r="B213" s="62"/>
      <c r="C213" s="63" t="s">
        <v>74</v>
      </c>
      <c r="D213" s="64" t="s">
        <v>30</v>
      </c>
      <c r="E213" s="56"/>
      <c r="F213" s="60">
        <v>0</v>
      </c>
      <c r="G213" s="60">
        <v>18</v>
      </c>
      <c r="H213" s="60">
        <v>0</v>
      </c>
      <c r="I213" s="60">
        <v>18</v>
      </c>
      <c r="J213" s="60">
        <v>0</v>
      </c>
      <c r="K213" s="60">
        <v>0</v>
      </c>
      <c r="L213" s="60">
        <v>0</v>
      </c>
      <c r="M213" s="58"/>
      <c r="N213" s="60">
        <v>17</v>
      </c>
      <c r="O213" s="60">
        <v>17</v>
      </c>
      <c r="P213" s="60">
        <v>17</v>
      </c>
      <c r="Q213" s="60">
        <v>17</v>
      </c>
      <c r="R213" s="60">
        <v>17</v>
      </c>
      <c r="S213" s="60">
        <v>18</v>
      </c>
      <c r="T213" s="60">
        <v>18</v>
      </c>
      <c r="U213" s="60">
        <v>18</v>
      </c>
      <c r="V213" s="60">
        <v>18</v>
      </c>
      <c r="W213" s="60">
        <v>18</v>
      </c>
      <c r="X213" s="60">
        <v>18</v>
      </c>
      <c r="Y213" s="58"/>
      <c r="Z213" s="60">
        <v>0</v>
      </c>
      <c r="AA213" s="60">
        <v>0</v>
      </c>
      <c r="AB213" s="60">
        <v>0</v>
      </c>
      <c r="AC213" s="60">
        <v>0</v>
      </c>
      <c r="AD213" s="60">
        <v>1</v>
      </c>
      <c r="AE213" s="60">
        <v>0</v>
      </c>
      <c r="AF213" s="60">
        <v>0</v>
      </c>
      <c r="AG213" s="60">
        <v>0</v>
      </c>
      <c r="AH213" s="60">
        <v>0</v>
      </c>
      <c r="AI213" s="60">
        <v>0</v>
      </c>
      <c r="AJ213" s="60">
        <v>0</v>
      </c>
      <c r="AK213" s="58"/>
      <c r="AL213" s="60">
        <v>0</v>
      </c>
      <c r="AM213" s="60">
        <v>0</v>
      </c>
      <c r="AN213" s="60">
        <v>0</v>
      </c>
      <c r="AO213" s="60">
        <v>0</v>
      </c>
      <c r="AP213" s="60">
        <v>0</v>
      </c>
      <c r="AQ213" s="60">
        <v>0</v>
      </c>
      <c r="AR213" s="60">
        <v>0</v>
      </c>
      <c r="AS213" s="60">
        <v>0</v>
      </c>
      <c r="AT213" s="60">
        <v>0</v>
      </c>
      <c r="AU213" s="60">
        <v>0</v>
      </c>
      <c r="AV213" s="60">
        <v>0</v>
      </c>
      <c r="AW213" s="85"/>
      <c r="AX213" s="70"/>
      <c r="AY213" s="70"/>
      <c r="AZ213" s="81"/>
      <c r="BA213" s="60"/>
      <c r="BB213" s="60"/>
      <c r="BC213" s="60"/>
      <c r="BD213" s="60"/>
      <c r="BE213" s="60"/>
      <c r="BF213" s="60"/>
      <c r="BG213" s="60"/>
      <c r="BH213" s="60"/>
      <c r="BI213" s="60"/>
      <c r="BJ213" s="60"/>
      <c r="BK213" s="60"/>
      <c r="BL213" s="60"/>
      <c r="BM213" s="60"/>
      <c r="BN213" s="60"/>
      <c r="BO213" s="60"/>
      <c r="BP213" s="60"/>
      <c r="BQ213" s="60"/>
      <c r="BR213" s="60"/>
      <c r="BS213" s="60"/>
      <c r="BT213" s="60"/>
      <c r="BU213" s="60"/>
      <c r="BV213" s="60"/>
      <c r="BW213" s="60"/>
      <c r="BX213" s="60"/>
      <c r="BY213" s="60"/>
      <c r="BZ213" s="60"/>
      <c r="CA213" s="70"/>
      <c r="CB213" s="70"/>
      <c r="CC213" s="80"/>
      <c r="CD213" s="81"/>
      <c r="CE213" s="70"/>
      <c r="CF213" s="70"/>
      <c r="CG213" s="70"/>
      <c r="CH213" s="70"/>
      <c r="CI213" s="70"/>
      <c r="CJ213" s="70"/>
      <c r="CK213" s="70"/>
      <c r="CL213" s="70"/>
      <c r="CM213" s="70"/>
      <c r="CN213" s="70"/>
      <c r="CO213" s="70"/>
      <c r="CP213" s="70"/>
      <c r="CQ213" s="70"/>
      <c r="CR213" s="70"/>
      <c r="CS213" s="70"/>
      <c r="CT213" s="70"/>
    </row>
    <row r="214" spans="1:98" x14ac:dyDescent="0.25">
      <c r="A214" s="346"/>
      <c r="B214" s="62"/>
      <c r="C214" s="63" t="s">
        <v>75</v>
      </c>
      <c r="D214" s="64" t="s">
        <v>30</v>
      </c>
      <c r="E214" s="56"/>
      <c r="F214" s="60">
        <v>0</v>
      </c>
      <c r="G214" s="60">
        <v>10</v>
      </c>
      <c r="H214" s="60">
        <v>0</v>
      </c>
      <c r="I214" s="60">
        <v>10</v>
      </c>
      <c r="J214" s="60">
        <v>4</v>
      </c>
      <c r="K214" s="60">
        <v>1</v>
      </c>
      <c r="L214" s="60">
        <v>1</v>
      </c>
      <c r="M214" s="58"/>
      <c r="N214" s="60">
        <v>9</v>
      </c>
      <c r="O214" s="60">
        <v>9</v>
      </c>
      <c r="P214" s="60">
        <v>9</v>
      </c>
      <c r="Q214" s="60">
        <v>9</v>
      </c>
      <c r="R214" s="60">
        <v>9</v>
      </c>
      <c r="S214" s="60">
        <v>9</v>
      </c>
      <c r="T214" s="60">
        <v>11</v>
      </c>
      <c r="U214" s="60">
        <v>11</v>
      </c>
      <c r="V214" s="60">
        <v>10</v>
      </c>
      <c r="W214" s="60">
        <v>10</v>
      </c>
      <c r="X214" s="60">
        <v>10</v>
      </c>
      <c r="Y214" s="58"/>
      <c r="Z214" s="60">
        <v>0</v>
      </c>
      <c r="AA214" s="60">
        <v>0</v>
      </c>
      <c r="AB214" s="60">
        <v>0</v>
      </c>
      <c r="AC214" s="60">
        <v>0</v>
      </c>
      <c r="AD214" s="60">
        <v>0</v>
      </c>
      <c r="AE214" s="60">
        <v>2</v>
      </c>
      <c r="AF214" s="60">
        <v>0</v>
      </c>
      <c r="AG214" s="60">
        <v>0</v>
      </c>
      <c r="AH214" s="60">
        <v>0</v>
      </c>
      <c r="AI214" s="60">
        <v>0</v>
      </c>
      <c r="AJ214" s="60">
        <v>0</v>
      </c>
      <c r="AK214" s="58"/>
      <c r="AL214" s="60">
        <v>0</v>
      </c>
      <c r="AM214" s="60">
        <v>0</v>
      </c>
      <c r="AN214" s="60">
        <v>0</v>
      </c>
      <c r="AO214" s="60">
        <v>0</v>
      </c>
      <c r="AP214" s="60">
        <v>0</v>
      </c>
      <c r="AQ214" s="60">
        <v>0</v>
      </c>
      <c r="AR214" s="60">
        <v>0</v>
      </c>
      <c r="AS214" s="60">
        <v>1</v>
      </c>
      <c r="AT214" s="60">
        <v>0</v>
      </c>
      <c r="AU214" s="60">
        <v>0</v>
      </c>
      <c r="AV214" s="60">
        <v>0</v>
      </c>
      <c r="AW214" s="85"/>
      <c r="AX214" s="70"/>
      <c r="AY214" s="70"/>
      <c r="AZ214" s="81"/>
      <c r="BA214" s="60"/>
      <c r="BB214" s="60"/>
      <c r="BC214" s="60"/>
      <c r="BD214" s="60"/>
      <c r="BE214" s="60"/>
      <c r="BF214" s="60"/>
      <c r="BG214" s="60"/>
      <c r="BH214" s="60"/>
      <c r="BI214" s="60"/>
      <c r="BJ214" s="60"/>
      <c r="BK214" s="60"/>
      <c r="BL214" s="60"/>
      <c r="BM214" s="60"/>
      <c r="BN214" s="60"/>
      <c r="BO214" s="60"/>
      <c r="BP214" s="60"/>
      <c r="BQ214" s="60"/>
      <c r="BR214" s="60"/>
      <c r="BS214" s="60"/>
      <c r="BT214" s="60"/>
      <c r="BU214" s="60"/>
      <c r="BV214" s="60"/>
      <c r="BW214" s="60"/>
      <c r="BX214" s="60"/>
      <c r="BY214" s="60"/>
      <c r="BZ214" s="60"/>
      <c r="CA214" s="70"/>
      <c r="CB214" s="70"/>
      <c r="CC214" s="80"/>
      <c r="CD214" s="81"/>
      <c r="CE214" s="70"/>
      <c r="CF214" s="70"/>
      <c r="CG214" s="70"/>
      <c r="CH214" s="70"/>
      <c r="CI214" s="70"/>
      <c r="CJ214" s="70"/>
      <c r="CK214" s="70"/>
      <c r="CL214" s="70"/>
      <c r="CM214" s="70"/>
      <c r="CN214" s="70"/>
      <c r="CO214" s="70"/>
      <c r="CP214" s="70"/>
      <c r="CQ214" s="70"/>
      <c r="CR214" s="70"/>
      <c r="CS214" s="70"/>
      <c r="CT214" s="70"/>
    </row>
    <row r="215" spans="1:98" x14ac:dyDescent="0.25">
      <c r="A215" s="346"/>
      <c r="B215" s="62"/>
      <c r="C215" s="63" t="s">
        <v>76</v>
      </c>
      <c r="D215" s="64" t="s">
        <v>30</v>
      </c>
      <c r="E215" s="56"/>
      <c r="F215" s="60">
        <v>1</v>
      </c>
      <c r="G215" s="60">
        <v>14</v>
      </c>
      <c r="H215" s="60">
        <v>14</v>
      </c>
      <c r="I215" s="60">
        <v>0</v>
      </c>
      <c r="J215" s="60">
        <v>0</v>
      </c>
      <c r="K215" s="60">
        <v>3</v>
      </c>
      <c r="L215" s="60">
        <v>8</v>
      </c>
      <c r="M215" s="58"/>
      <c r="N215" s="60">
        <v>22</v>
      </c>
      <c r="O215" s="60">
        <v>21</v>
      </c>
      <c r="P215" s="60">
        <v>19</v>
      </c>
      <c r="Q215" s="60">
        <v>19</v>
      </c>
      <c r="R215" s="60">
        <v>17</v>
      </c>
      <c r="S215" s="60">
        <v>17</v>
      </c>
      <c r="T215" s="60">
        <v>17</v>
      </c>
      <c r="U215" s="60">
        <v>14</v>
      </c>
      <c r="V215" s="60">
        <v>14</v>
      </c>
      <c r="W215" s="60">
        <v>14</v>
      </c>
      <c r="X215" s="60">
        <v>15</v>
      </c>
      <c r="Y215" s="58"/>
      <c r="Z215" s="60">
        <v>0</v>
      </c>
      <c r="AA215" s="60">
        <v>0</v>
      </c>
      <c r="AB215" s="60">
        <v>0</v>
      </c>
      <c r="AC215" s="60">
        <v>0</v>
      </c>
      <c r="AD215" s="60">
        <v>0</v>
      </c>
      <c r="AE215" s="60">
        <v>0</v>
      </c>
      <c r="AF215" s="60">
        <v>0</v>
      </c>
      <c r="AG215" s="60">
        <v>0</v>
      </c>
      <c r="AH215" s="60">
        <v>0</v>
      </c>
      <c r="AI215" s="60">
        <v>1</v>
      </c>
      <c r="AJ215" s="60">
        <v>0</v>
      </c>
      <c r="AK215" s="58"/>
      <c r="AL215" s="60">
        <v>1</v>
      </c>
      <c r="AM215" s="60">
        <v>2</v>
      </c>
      <c r="AN215" s="60">
        <v>0</v>
      </c>
      <c r="AO215" s="60">
        <v>2</v>
      </c>
      <c r="AP215" s="60">
        <v>0</v>
      </c>
      <c r="AQ215" s="60">
        <v>0</v>
      </c>
      <c r="AR215" s="60">
        <v>3</v>
      </c>
      <c r="AS215" s="60">
        <v>0</v>
      </c>
      <c r="AT215" s="60">
        <v>0</v>
      </c>
      <c r="AU215" s="60">
        <v>0</v>
      </c>
      <c r="AV215" s="60">
        <v>0</v>
      </c>
      <c r="AW215" s="85"/>
      <c r="AX215" s="70"/>
      <c r="AY215" s="70"/>
      <c r="AZ215" s="81"/>
      <c r="BA215" s="60"/>
      <c r="BB215" s="60"/>
      <c r="BC215" s="60"/>
      <c r="BD215" s="60"/>
      <c r="BE215" s="60"/>
      <c r="BF215" s="60"/>
      <c r="BG215" s="60"/>
      <c r="BH215" s="60"/>
      <c r="BI215" s="60"/>
      <c r="BJ215" s="60"/>
      <c r="BK215" s="60"/>
      <c r="BL215" s="60"/>
      <c r="BM215" s="60"/>
      <c r="BN215" s="60"/>
      <c r="BO215" s="60"/>
      <c r="BP215" s="60"/>
      <c r="BQ215" s="60"/>
      <c r="BR215" s="60"/>
      <c r="BS215" s="60"/>
      <c r="BT215" s="60"/>
      <c r="BU215" s="60"/>
      <c r="BV215" s="60"/>
      <c r="BW215" s="60"/>
      <c r="BX215" s="60"/>
      <c r="BY215" s="60"/>
      <c r="BZ215" s="60"/>
      <c r="CA215" s="70"/>
      <c r="CB215" s="70"/>
      <c r="CC215" s="80"/>
      <c r="CD215" s="81"/>
      <c r="CE215" s="70"/>
      <c r="CF215" s="70"/>
      <c r="CG215" s="70"/>
      <c r="CH215" s="70"/>
      <c r="CI215" s="70"/>
      <c r="CJ215" s="70"/>
      <c r="CK215" s="70"/>
      <c r="CL215" s="70"/>
      <c r="CM215" s="70"/>
      <c r="CN215" s="70"/>
      <c r="CO215" s="70"/>
      <c r="CP215" s="70"/>
      <c r="CQ215" s="70"/>
      <c r="CR215" s="70"/>
      <c r="CS215" s="70"/>
      <c r="CT215" s="70"/>
    </row>
    <row r="216" spans="1:98" x14ac:dyDescent="0.25">
      <c r="A216" s="346"/>
      <c r="B216" s="62"/>
      <c r="C216" s="63" t="s">
        <v>77</v>
      </c>
      <c r="D216" s="64" t="s">
        <v>30</v>
      </c>
      <c r="E216" s="56"/>
      <c r="F216" s="60">
        <v>1</v>
      </c>
      <c r="G216" s="60">
        <v>30</v>
      </c>
      <c r="H216" s="60">
        <v>0</v>
      </c>
      <c r="I216" s="60">
        <v>30</v>
      </c>
      <c r="J216" s="60">
        <v>3</v>
      </c>
      <c r="K216" s="60">
        <v>2</v>
      </c>
      <c r="L216" s="60">
        <v>9</v>
      </c>
      <c r="M216" s="58"/>
      <c r="N216" s="60">
        <v>35</v>
      </c>
      <c r="O216" s="60">
        <v>35</v>
      </c>
      <c r="P216" s="60">
        <v>35</v>
      </c>
      <c r="Q216" s="60">
        <v>34</v>
      </c>
      <c r="R216" s="60">
        <v>33</v>
      </c>
      <c r="S216" s="60">
        <v>32</v>
      </c>
      <c r="T216" s="60">
        <v>31</v>
      </c>
      <c r="U216" s="60">
        <v>30</v>
      </c>
      <c r="V216" s="60">
        <v>30</v>
      </c>
      <c r="W216" s="60">
        <v>30</v>
      </c>
      <c r="X216" s="60">
        <v>28</v>
      </c>
      <c r="Y216" s="58"/>
      <c r="Z216" s="60">
        <v>0</v>
      </c>
      <c r="AA216" s="60">
        <v>0</v>
      </c>
      <c r="AB216" s="60">
        <v>0</v>
      </c>
      <c r="AC216" s="60">
        <v>1</v>
      </c>
      <c r="AD216" s="60">
        <v>0</v>
      </c>
      <c r="AE216" s="60">
        <v>0</v>
      </c>
      <c r="AF216" s="60">
        <v>1</v>
      </c>
      <c r="AG216" s="60">
        <v>0</v>
      </c>
      <c r="AH216" s="60">
        <v>0</v>
      </c>
      <c r="AI216" s="60">
        <v>1</v>
      </c>
      <c r="AJ216" s="60">
        <v>0</v>
      </c>
      <c r="AK216" s="58"/>
      <c r="AL216" s="60">
        <v>0</v>
      </c>
      <c r="AM216" s="60">
        <v>0</v>
      </c>
      <c r="AN216" s="60">
        <v>1</v>
      </c>
      <c r="AO216" s="60">
        <v>2</v>
      </c>
      <c r="AP216" s="60">
        <v>1</v>
      </c>
      <c r="AQ216" s="60">
        <v>1</v>
      </c>
      <c r="AR216" s="60">
        <v>2</v>
      </c>
      <c r="AS216" s="60">
        <v>0</v>
      </c>
      <c r="AT216" s="60">
        <v>0</v>
      </c>
      <c r="AU216" s="60">
        <v>3</v>
      </c>
      <c r="AV216" s="60">
        <v>0</v>
      </c>
      <c r="AW216" s="85"/>
      <c r="AX216" s="70"/>
      <c r="AY216" s="70"/>
      <c r="AZ216" s="81"/>
      <c r="BA216" s="60"/>
      <c r="BB216" s="60"/>
      <c r="BC216" s="60"/>
      <c r="BD216" s="60"/>
      <c r="BE216" s="60"/>
      <c r="BF216" s="60"/>
      <c r="BG216" s="60"/>
      <c r="BH216" s="60"/>
      <c r="BI216" s="60"/>
      <c r="BJ216" s="60"/>
      <c r="BK216" s="60"/>
      <c r="BL216" s="60"/>
      <c r="BM216" s="60"/>
      <c r="BN216" s="60"/>
      <c r="BO216" s="60"/>
      <c r="BP216" s="60"/>
      <c r="BQ216" s="60"/>
      <c r="BR216" s="60"/>
      <c r="BS216" s="60"/>
      <c r="BT216" s="60"/>
      <c r="BU216" s="60"/>
      <c r="BV216" s="60"/>
      <c r="BW216" s="60"/>
      <c r="BX216" s="60"/>
      <c r="BY216" s="60"/>
      <c r="BZ216" s="60"/>
      <c r="CA216" s="70"/>
      <c r="CB216" s="70"/>
      <c r="CC216" s="80"/>
      <c r="CD216" s="81"/>
      <c r="CE216" s="70"/>
      <c r="CF216" s="70"/>
      <c r="CG216" s="70"/>
      <c r="CH216" s="70"/>
      <c r="CI216" s="70"/>
      <c r="CJ216" s="70"/>
      <c r="CK216" s="70"/>
      <c r="CL216" s="70"/>
      <c r="CM216" s="70"/>
      <c r="CN216" s="70"/>
      <c r="CO216" s="70"/>
      <c r="CP216" s="70"/>
      <c r="CQ216" s="70"/>
      <c r="CR216" s="70"/>
      <c r="CS216" s="70"/>
      <c r="CT216" s="70"/>
    </row>
    <row r="217" spans="1:98" x14ac:dyDescent="0.25">
      <c r="A217" s="346"/>
      <c r="B217" s="62"/>
      <c r="C217" s="63" t="s">
        <v>78</v>
      </c>
      <c r="D217" s="64" t="s">
        <v>30</v>
      </c>
      <c r="E217" s="56"/>
      <c r="F217" s="60">
        <v>0</v>
      </c>
      <c r="G217" s="60">
        <v>17</v>
      </c>
      <c r="H217" s="60">
        <v>17</v>
      </c>
      <c r="I217" s="60">
        <v>0</v>
      </c>
      <c r="J217" s="60">
        <v>0</v>
      </c>
      <c r="K217" s="60">
        <v>0</v>
      </c>
      <c r="L217" s="60">
        <v>1</v>
      </c>
      <c r="M217" s="58"/>
      <c r="N217" s="60">
        <v>17</v>
      </c>
      <c r="O217" s="60">
        <v>17</v>
      </c>
      <c r="P217" s="60">
        <v>17</v>
      </c>
      <c r="Q217" s="60">
        <v>17</v>
      </c>
      <c r="R217" s="60">
        <v>17</v>
      </c>
      <c r="S217" s="60">
        <v>17</v>
      </c>
      <c r="T217" s="60">
        <v>17</v>
      </c>
      <c r="U217" s="60">
        <v>17</v>
      </c>
      <c r="V217" s="60">
        <v>17</v>
      </c>
      <c r="W217" s="60">
        <v>17</v>
      </c>
      <c r="X217" s="60">
        <v>17</v>
      </c>
      <c r="Y217" s="58"/>
      <c r="Z217" s="60">
        <v>0</v>
      </c>
      <c r="AA217" s="60">
        <v>0</v>
      </c>
      <c r="AB217" s="60">
        <v>0</v>
      </c>
      <c r="AC217" s="60">
        <v>0</v>
      </c>
      <c r="AD217" s="60">
        <v>0</v>
      </c>
      <c r="AE217" s="60">
        <v>0</v>
      </c>
      <c r="AF217" s="60">
        <v>0</v>
      </c>
      <c r="AG217" s="60">
        <v>0</v>
      </c>
      <c r="AH217" s="60">
        <v>0</v>
      </c>
      <c r="AI217" s="60">
        <v>0</v>
      </c>
      <c r="AJ217" s="60">
        <v>0</v>
      </c>
      <c r="AK217" s="58"/>
      <c r="AL217" s="60">
        <v>0</v>
      </c>
      <c r="AM217" s="60">
        <v>0</v>
      </c>
      <c r="AN217" s="60">
        <v>0</v>
      </c>
      <c r="AO217" s="60">
        <v>0</v>
      </c>
      <c r="AP217" s="60">
        <v>0</v>
      </c>
      <c r="AQ217" s="60">
        <v>0</v>
      </c>
      <c r="AR217" s="60">
        <v>0</v>
      </c>
      <c r="AS217" s="60">
        <v>0</v>
      </c>
      <c r="AT217" s="60">
        <v>0</v>
      </c>
      <c r="AU217" s="60">
        <v>0</v>
      </c>
      <c r="AV217" s="60">
        <v>0</v>
      </c>
      <c r="AW217" s="85"/>
      <c r="AX217" s="70"/>
      <c r="AY217" s="70"/>
      <c r="AZ217" s="81"/>
      <c r="BA217" s="60"/>
      <c r="BB217" s="60"/>
      <c r="BC217" s="60"/>
      <c r="BD217" s="60"/>
      <c r="BE217" s="60"/>
      <c r="BF217" s="60"/>
      <c r="BG217" s="60"/>
      <c r="BH217" s="60"/>
      <c r="BI217" s="60"/>
      <c r="BJ217" s="60"/>
      <c r="BK217" s="60"/>
      <c r="BL217" s="60"/>
      <c r="BM217" s="60"/>
      <c r="BN217" s="60"/>
      <c r="BO217" s="60"/>
      <c r="BP217" s="60"/>
      <c r="BQ217" s="60"/>
      <c r="BR217" s="60"/>
      <c r="BS217" s="60"/>
      <c r="BT217" s="60"/>
      <c r="BU217" s="60"/>
      <c r="BV217" s="60"/>
      <c r="BW217" s="60"/>
      <c r="BX217" s="60"/>
      <c r="BY217" s="60"/>
      <c r="BZ217" s="60"/>
      <c r="CA217" s="70"/>
      <c r="CB217" s="70"/>
      <c r="CC217" s="80"/>
      <c r="CD217" s="81"/>
      <c r="CE217" s="70"/>
      <c r="CF217" s="70"/>
      <c r="CG217" s="70"/>
      <c r="CH217" s="70"/>
      <c r="CI217" s="70"/>
      <c r="CJ217" s="70"/>
      <c r="CK217" s="70"/>
      <c r="CL217" s="70"/>
      <c r="CM217" s="70"/>
      <c r="CN217" s="70"/>
      <c r="CO217" s="70"/>
      <c r="CP217" s="70"/>
      <c r="CQ217" s="70"/>
      <c r="CR217" s="70"/>
      <c r="CS217" s="70"/>
      <c r="CT217" s="70"/>
    </row>
    <row r="218" spans="1:98" x14ac:dyDescent="0.25">
      <c r="A218" s="346"/>
      <c r="B218" s="62"/>
      <c r="C218" s="63" t="s">
        <v>79</v>
      </c>
      <c r="D218" s="64" t="s">
        <v>30</v>
      </c>
      <c r="E218" s="56"/>
      <c r="F218" s="60">
        <v>0</v>
      </c>
      <c r="G218" s="60">
        <v>14</v>
      </c>
      <c r="H218" s="60">
        <v>14</v>
      </c>
      <c r="I218" s="60">
        <v>0</v>
      </c>
      <c r="J218" s="60">
        <v>0</v>
      </c>
      <c r="K218" s="60">
        <v>0</v>
      </c>
      <c r="L218" s="60">
        <v>1</v>
      </c>
      <c r="M218" s="58"/>
      <c r="N218" s="60">
        <v>14</v>
      </c>
      <c r="O218" s="60">
        <v>14</v>
      </c>
      <c r="P218" s="60">
        <v>14</v>
      </c>
      <c r="Q218" s="60">
        <v>14</v>
      </c>
      <c r="R218" s="60">
        <v>14</v>
      </c>
      <c r="S218" s="60">
        <v>14</v>
      </c>
      <c r="T218" s="60">
        <v>14</v>
      </c>
      <c r="U218" s="60">
        <v>14</v>
      </c>
      <c r="V218" s="60">
        <v>14</v>
      </c>
      <c r="W218" s="60">
        <v>14</v>
      </c>
      <c r="X218" s="60">
        <v>14</v>
      </c>
      <c r="Y218" s="58"/>
      <c r="Z218" s="60">
        <v>0</v>
      </c>
      <c r="AA218" s="60">
        <v>0</v>
      </c>
      <c r="AB218" s="60">
        <v>0</v>
      </c>
      <c r="AC218" s="60">
        <v>0</v>
      </c>
      <c r="AD218" s="60">
        <v>0</v>
      </c>
      <c r="AE218" s="60">
        <v>0</v>
      </c>
      <c r="AF218" s="60">
        <v>0</v>
      </c>
      <c r="AG218" s="60">
        <v>0</v>
      </c>
      <c r="AH218" s="60">
        <v>0</v>
      </c>
      <c r="AI218" s="60">
        <v>0</v>
      </c>
      <c r="AJ218" s="60">
        <v>0</v>
      </c>
      <c r="AK218" s="58"/>
      <c r="AL218" s="60">
        <v>0</v>
      </c>
      <c r="AM218" s="60">
        <v>0</v>
      </c>
      <c r="AN218" s="60">
        <v>0</v>
      </c>
      <c r="AO218" s="60">
        <v>0</v>
      </c>
      <c r="AP218" s="60">
        <v>0</v>
      </c>
      <c r="AQ218" s="60">
        <v>0</v>
      </c>
      <c r="AR218" s="60">
        <v>0</v>
      </c>
      <c r="AS218" s="60">
        <v>0</v>
      </c>
      <c r="AT218" s="60">
        <v>0</v>
      </c>
      <c r="AU218" s="60">
        <v>0</v>
      </c>
      <c r="AV218" s="60">
        <v>0</v>
      </c>
      <c r="AW218" s="85"/>
      <c r="AX218" s="70"/>
      <c r="AY218" s="70"/>
      <c r="AZ218" s="81"/>
      <c r="BA218" s="60"/>
      <c r="BB218" s="60"/>
      <c r="BC218" s="60"/>
      <c r="BD218" s="60"/>
      <c r="BE218" s="60"/>
      <c r="BF218" s="60"/>
      <c r="BG218" s="60"/>
      <c r="BH218" s="60"/>
      <c r="BI218" s="60"/>
      <c r="BJ218" s="60"/>
      <c r="BK218" s="60"/>
      <c r="BL218" s="60"/>
      <c r="BM218" s="60"/>
      <c r="BN218" s="60"/>
      <c r="BO218" s="60"/>
      <c r="BP218" s="60"/>
      <c r="BQ218" s="60"/>
      <c r="BR218" s="60"/>
      <c r="BS218" s="60"/>
      <c r="BT218" s="60"/>
      <c r="BU218" s="60"/>
      <c r="BV218" s="60"/>
      <c r="BW218" s="60"/>
      <c r="BX218" s="60"/>
      <c r="BY218" s="60"/>
      <c r="BZ218" s="60"/>
      <c r="CA218" s="70"/>
      <c r="CB218" s="70"/>
      <c r="CC218" s="80"/>
      <c r="CD218" s="81"/>
      <c r="CE218" s="70"/>
      <c r="CF218" s="70"/>
      <c r="CG218" s="70"/>
      <c r="CH218" s="70"/>
      <c r="CI218" s="70"/>
      <c r="CJ218" s="70"/>
      <c r="CK218" s="70"/>
      <c r="CL218" s="70"/>
      <c r="CM218" s="70"/>
      <c r="CN218" s="70"/>
      <c r="CO218" s="70"/>
      <c r="CP218" s="70"/>
      <c r="CQ218" s="70"/>
      <c r="CR218" s="70"/>
      <c r="CS218" s="70"/>
      <c r="CT218" s="70"/>
    </row>
    <row r="219" spans="1:98" x14ac:dyDescent="0.25">
      <c r="A219" s="346"/>
      <c r="B219" s="62"/>
      <c r="C219" s="63" t="s">
        <v>80</v>
      </c>
      <c r="D219" s="64" t="s">
        <v>30</v>
      </c>
      <c r="E219" s="56"/>
      <c r="F219" s="60">
        <v>0</v>
      </c>
      <c r="G219" s="60">
        <v>10</v>
      </c>
      <c r="H219" s="60">
        <v>10</v>
      </c>
      <c r="I219" s="60">
        <v>0</v>
      </c>
      <c r="J219" s="60">
        <v>0</v>
      </c>
      <c r="K219" s="60">
        <v>0</v>
      </c>
      <c r="L219" s="60">
        <v>0</v>
      </c>
      <c r="M219" s="58"/>
      <c r="N219" s="60">
        <v>10</v>
      </c>
      <c r="O219" s="60">
        <v>10</v>
      </c>
      <c r="P219" s="60">
        <v>10</v>
      </c>
      <c r="Q219" s="60">
        <v>10</v>
      </c>
      <c r="R219" s="60">
        <v>10</v>
      </c>
      <c r="S219" s="60">
        <v>10</v>
      </c>
      <c r="T219" s="60">
        <v>10</v>
      </c>
      <c r="U219" s="60">
        <v>10</v>
      </c>
      <c r="V219" s="60">
        <v>10</v>
      </c>
      <c r="W219" s="60">
        <v>10</v>
      </c>
      <c r="X219" s="60">
        <v>10</v>
      </c>
      <c r="Y219" s="58"/>
      <c r="Z219" s="60">
        <v>0</v>
      </c>
      <c r="AA219" s="60">
        <v>0</v>
      </c>
      <c r="AB219" s="60">
        <v>0</v>
      </c>
      <c r="AC219" s="60">
        <v>0</v>
      </c>
      <c r="AD219" s="60">
        <v>0</v>
      </c>
      <c r="AE219" s="60">
        <v>0</v>
      </c>
      <c r="AF219" s="60">
        <v>0</v>
      </c>
      <c r="AG219" s="60">
        <v>0</v>
      </c>
      <c r="AH219" s="60">
        <v>0</v>
      </c>
      <c r="AI219" s="60">
        <v>0</v>
      </c>
      <c r="AJ219" s="60">
        <v>0</v>
      </c>
      <c r="AK219" s="58"/>
      <c r="AL219" s="60">
        <v>0</v>
      </c>
      <c r="AM219" s="60">
        <v>0</v>
      </c>
      <c r="AN219" s="60">
        <v>0</v>
      </c>
      <c r="AO219" s="60">
        <v>0</v>
      </c>
      <c r="AP219" s="60">
        <v>0</v>
      </c>
      <c r="AQ219" s="60">
        <v>0</v>
      </c>
      <c r="AR219" s="60">
        <v>0</v>
      </c>
      <c r="AS219" s="60">
        <v>0</v>
      </c>
      <c r="AT219" s="60">
        <v>0</v>
      </c>
      <c r="AU219" s="60">
        <v>0</v>
      </c>
      <c r="AV219" s="60">
        <v>0</v>
      </c>
      <c r="AW219" s="85"/>
      <c r="AX219" s="70"/>
      <c r="AY219" s="70"/>
      <c r="AZ219" s="81"/>
      <c r="BA219" s="60"/>
      <c r="BB219" s="60"/>
      <c r="BC219" s="60"/>
      <c r="BD219" s="60"/>
      <c r="BE219" s="60"/>
      <c r="BF219" s="60"/>
      <c r="BG219" s="60"/>
      <c r="BH219" s="60"/>
      <c r="BI219" s="60"/>
      <c r="BJ219" s="60"/>
      <c r="BK219" s="60"/>
      <c r="BL219" s="60"/>
      <c r="BM219" s="60"/>
      <c r="BN219" s="60"/>
      <c r="BO219" s="60"/>
      <c r="BP219" s="60"/>
      <c r="BQ219" s="60"/>
      <c r="BR219" s="60"/>
      <c r="BS219" s="60"/>
      <c r="BT219" s="60"/>
      <c r="BU219" s="60"/>
      <c r="BV219" s="60"/>
      <c r="BW219" s="60"/>
      <c r="BX219" s="60"/>
      <c r="BY219" s="60"/>
      <c r="BZ219" s="60"/>
      <c r="CA219" s="70"/>
      <c r="CB219" s="70"/>
      <c r="CC219" s="80"/>
      <c r="CD219" s="81"/>
      <c r="CE219" s="70"/>
      <c r="CF219" s="70"/>
      <c r="CG219" s="70"/>
      <c r="CH219" s="70"/>
      <c r="CI219" s="70"/>
      <c r="CJ219" s="70"/>
      <c r="CK219" s="70"/>
      <c r="CL219" s="70"/>
      <c r="CM219" s="70"/>
      <c r="CN219" s="70"/>
      <c r="CO219" s="70"/>
      <c r="CP219" s="70"/>
      <c r="CQ219" s="70"/>
      <c r="CR219" s="70"/>
      <c r="CS219" s="70"/>
      <c r="CT219" s="70"/>
    </row>
    <row r="220" spans="1:98" x14ac:dyDescent="0.25">
      <c r="A220" s="346"/>
      <c r="B220" s="62"/>
      <c r="C220" s="63" t="s">
        <v>81</v>
      </c>
      <c r="D220" s="64" t="s">
        <v>30</v>
      </c>
      <c r="E220" s="56"/>
      <c r="F220" s="60">
        <v>0</v>
      </c>
      <c r="G220" s="60">
        <v>3</v>
      </c>
      <c r="H220" s="60">
        <v>0</v>
      </c>
      <c r="I220" s="60">
        <v>3</v>
      </c>
      <c r="J220" s="60">
        <v>0</v>
      </c>
      <c r="K220" s="60">
        <v>4</v>
      </c>
      <c r="L220" s="60">
        <v>11</v>
      </c>
      <c r="M220" s="58"/>
      <c r="N220" s="60">
        <v>14</v>
      </c>
      <c r="O220" s="60">
        <v>14</v>
      </c>
      <c r="P220" s="60">
        <v>14</v>
      </c>
      <c r="Q220" s="60">
        <v>11</v>
      </c>
      <c r="R220" s="60">
        <v>7</v>
      </c>
      <c r="S220" s="60">
        <v>7</v>
      </c>
      <c r="T220" s="60">
        <v>7</v>
      </c>
      <c r="U220" s="60">
        <v>3</v>
      </c>
      <c r="V220" s="60">
        <v>3</v>
      </c>
      <c r="W220" s="60">
        <v>3</v>
      </c>
      <c r="X220" s="60">
        <v>3</v>
      </c>
      <c r="Y220" s="58"/>
      <c r="Z220" s="60">
        <v>0</v>
      </c>
      <c r="AA220" s="60">
        <v>0</v>
      </c>
      <c r="AB220" s="60">
        <v>0</v>
      </c>
      <c r="AC220" s="60">
        <v>0</v>
      </c>
      <c r="AD220" s="60">
        <v>0</v>
      </c>
      <c r="AE220" s="60">
        <v>0</v>
      </c>
      <c r="AF220" s="60">
        <v>0</v>
      </c>
      <c r="AG220" s="60">
        <v>0</v>
      </c>
      <c r="AH220" s="60">
        <v>0</v>
      </c>
      <c r="AI220" s="60">
        <v>0</v>
      </c>
      <c r="AJ220" s="60">
        <v>0</v>
      </c>
      <c r="AK220" s="58"/>
      <c r="AL220" s="60">
        <v>0</v>
      </c>
      <c r="AM220" s="60">
        <v>0</v>
      </c>
      <c r="AN220" s="60">
        <v>3</v>
      </c>
      <c r="AO220" s="60">
        <v>4</v>
      </c>
      <c r="AP220" s="60">
        <v>0</v>
      </c>
      <c r="AQ220" s="60">
        <v>0</v>
      </c>
      <c r="AR220" s="60">
        <v>4</v>
      </c>
      <c r="AS220" s="60">
        <v>0</v>
      </c>
      <c r="AT220" s="60">
        <v>0</v>
      </c>
      <c r="AU220" s="60">
        <v>0</v>
      </c>
      <c r="AV220" s="60">
        <v>0</v>
      </c>
      <c r="AW220" s="85"/>
      <c r="AX220" s="70"/>
      <c r="AY220" s="70"/>
      <c r="AZ220" s="81"/>
      <c r="BA220" s="60"/>
      <c r="BB220" s="60"/>
      <c r="BC220" s="60"/>
      <c r="BD220" s="60"/>
      <c r="BE220" s="60"/>
      <c r="BF220" s="60"/>
      <c r="BG220" s="60"/>
      <c r="BH220" s="60"/>
      <c r="BI220" s="60"/>
      <c r="BJ220" s="60"/>
      <c r="BK220" s="60"/>
      <c r="BL220" s="60"/>
      <c r="BM220" s="60"/>
      <c r="BN220" s="60"/>
      <c r="BO220" s="60"/>
      <c r="BP220" s="60"/>
      <c r="BQ220" s="60"/>
      <c r="BR220" s="60"/>
      <c r="BS220" s="60"/>
      <c r="BT220" s="60"/>
      <c r="BU220" s="60"/>
      <c r="BV220" s="60"/>
      <c r="BW220" s="60"/>
      <c r="BX220" s="60"/>
      <c r="BY220" s="60"/>
      <c r="BZ220" s="60"/>
      <c r="CA220" s="70"/>
      <c r="CB220" s="70"/>
      <c r="CC220" s="80"/>
      <c r="CD220" s="81"/>
      <c r="CE220" s="70"/>
      <c r="CF220" s="70"/>
      <c r="CG220" s="70"/>
      <c r="CH220" s="70"/>
      <c r="CI220" s="70"/>
      <c r="CJ220" s="70"/>
      <c r="CK220" s="70"/>
      <c r="CL220" s="70"/>
      <c r="CM220" s="70"/>
      <c r="CN220" s="70"/>
      <c r="CO220" s="70"/>
      <c r="CP220" s="70"/>
      <c r="CQ220" s="70"/>
      <c r="CR220" s="70"/>
      <c r="CS220" s="70"/>
      <c r="CT220" s="70"/>
    </row>
    <row r="221" spans="1:98" x14ac:dyDescent="0.25">
      <c r="A221" s="346"/>
      <c r="B221" s="62"/>
      <c r="C221" s="63" t="s">
        <v>82</v>
      </c>
      <c r="D221" s="64" t="s">
        <v>30</v>
      </c>
      <c r="E221" s="56"/>
      <c r="F221" s="60">
        <v>0</v>
      </c>
      <c r="G221" s="60">
        <v>4</v>
      </c>
      <c r="H221" s="60">
        <v>0</v>
      </c>
      <c r="I221" s="60">
        <v>4</v>
      </c>
      <c r="J221" s="60">
        <v>0</v>
      </c>
      <c r="K221" s="60">
        <v>2</v>
      </c>
      <c r="L221" s="60">
        <v>4</v>
      </c>
      <c r="M221" s="58"/>
      <c r="N221" s="60">
        <v>8</v>
      </c>
      <c r="O221" s="60">
        <v>8</v>
      </c>
      <c r="P221" s="60">
        <v>8</v>
      </c>
      <c r="Q221" s="60">
        <v>8</v>
      </c>
      <c r="R221" s="60">
        <v>8</v>
      </c>
      <c r="S221" s="60">
        <v>6</v>
      </c>
      <c r="T221" s="60">
        <v>6</v>
      </c>
      <c r="U221" s="60">
        <v>4</v>
      </c>
      <c r="V221" s="60">
        <v>4</v>
      </c>
      <c r="W221" s="60">
        <v>4</v>
      </c>
      <c r="X221" s="60">
        <v>4</v>
      </c>
      <c r="Y221" s="58"/>
      <c r="Z221" s="60">
        <v>0</v>
      </c>
      <c r="AA221" s="60">
        <v>0</v>
      </c>
      <c r="AB221" s="60">
        <v>0</v>
      </c>
      <c r="AC221" s="60">
        <v>0</v>
      </c>
      <c r="AD221" s="60">
        <v>0</v>
      </c>
      <c r="AE221" s="60">
        <v>0</v>
      </c>
      <c r="AF221" s="60">
        <v>0</v>
      </c>
      <c r="AG221" s="60">
        <v>0</v>
      </c>
      <c r="AH221" s="60">
        <v>0</v>
      </c>
      <c r="AI221" s="60">
        <v>0</v>
      </c>
      <c r="AJ221" s="60">
        <v>0</v>
      </c>
      <c r="AK221" s="58"/>
      <c r="AL221" s="60">
        <v>0</v>
      </c>
      <c r="AM221" s="60">
        <v>0</v>
      </c>
      <c r="AN221" s="60">
        <v>0</v>
      </c>
      <c r="AO221" s="60">
        <v>0</v>
      </c>
      <c r="AP221" s="60">
        <v>2</v>
      </c>
      <c r="AQ221" s="60">
        <v>0</v>
      </c>
      <c r="AR221" s="60">
        <v>2</v>
      </c>
      <c r="AS221" s="60">
        <v>0</v>
      </c>
      <c r="AT221" s="60">
        <v>0</v>
      </c>
      <c r="AU221" s="60">
        <v>0</v>
      </c>
      <c r="AV221" s="60">
        <v>0</v>
      </c>
      <c r="AW221" s="85"/>
      <c r="AX221" s="70"/>
      <c r="AY221" s="70"/>
      <c r="AZ221" s="81"/>
      <c r="BA221" s="60"/>
      <c r="BB221" s="60"/>
      <c r="BC221" s="60"/>
      <c r="BD221" s="60"/>
      <c r="BE221" s="60"/>
      <c r="BF221" s="60"/>
      <c r="BG221" s="60"/>
      <c r="BH221" s="60"/>
      <c r="BI221" s="60"/>
      <c r="BJ221" s="60"/>
      <c r="BK221" s="60"/>
      <c r="BL221" s="60"/>
      <c r="BM221" s="60"/>
      <c r="BN221" s="60"/>
      <c r="BO221" s="60"/>
      <c r="BP221" s="60"/>
      <c r="BQ221" s="60"/>
      <c r="BR221" s="60"/>
      <c r="BS221" s="60"/>
      <c r="BT221" s="60"/>
      <c r="BU221" s="60"/>
      <c r="BV221" s="60"/>
      <c r="BW221" s="60"/>
      <c r="BX221" s="60"/>
      <c r="BY221" s="60"/>
      <c r="BZ221" s="60"/>
      <c r="CA221" s="70"/>
      <c r="CB221" s="70"/>
      <c r="CC221" s="80"/>
      <c r="CD221" s="81"/>
      <c r="CE221" s="70"/>
      <c r="CF221" s="70"/>
      <c r="CG221" s="70"/>
      <c r="CH221" s="70"/>
      <c r="CI221" s="70"/>
      <c r="CJ221" s="70"/>
      <c r="CK221" s="70"/>
      <c r="CL221" s="70"/>
      <c r="CM221" s="70"/>
      <c r="CN221" s="70"/>
      <c r="CO221" s="70"/>
      <c r="CP221" s="70"/>
      <c r="CQ221" s="70"/>
      <c r="CR221" s="70"/>
      <c r="CS221" s="70"/>
      <c r="CT221" s="70"/>
    </row>
    <row r="222" spans="1:98" x14ac:dyDescent="0.25">
      <c r="A222" s="346"/>
      <c r="B222" s="62"/>
      <c r="C222" s="63" t="s">
        <v>83</v>
      </c>
      <c r="D222" s="64" t="s">
        <v>30</v>
      </c>
      <c r="E222" s="56"/>
      <c r="F222" s="60">
        <v>0</v>
      </c>
      <c r="G222" s="60">
        <v>20</v>
      </c>
      <c r="H222" s="60">
        <v>0</v>
      </c>
      <c r="I222" s="60">
        <v>20</v>
      </c>
      <c r="J222" s="60">
        <v>0</v>
      </c>
      <c r="K222" s="60">
        <v>0</v>
      </c>
      <c r="L222" s="60">
        <v>2</v>
      </c>
      <c r="M222" s="58"/>
      <c r="N222" s="60">
        <v>21</v>
      </c>
      <c r="O222" s="60">
        <v>21</v>
      </c>
      <c r="P222" s="60">
        <v>20</v>
      </c>
      <c r="Q222" s="60">
        <v>19</v>
      </c>
      <c r="R222" s="60">
        <v>19</v>
      </c>
      <c r="S222" s="60">
        <v>19</v>
      </c>
      <c r="T222" s="60">
        <v>19</v>
      </c>
      <c r="U222" s="60">
        <v>19</v>
      </c>
      <c r="V222" s="60">
        <v>20</v>
      </c>
      <c r="W222" s="60">
        <v>20</v>
      </c>
      <c r="X222" s="60">
        <v>20</v>
      </c>
      <c r="Y222" s="58"/>
      <c r="Z222" s="60">
        <v>0</v>
      </c>
      <c r="AA222" s="60">
        <v>0</v>
      </c>
      <c r="AB222" s="60">
        <v>0</v>
      </c>
      <c r="AC222" s="60">
        <v>0</v>
      </c>
      <c r="AD222" s="60">
        <v>0</v>
      </c>
      <c r="AE222" s="60">
        <v>0</v>
      </c>
      <c r="AF222" s="60">
        <v>0</v>
      </c>
      <c r="AG222" s="60">
        <v>1</v>
      </c>
      <c r="AH222" s="60">
        <v>0</v>
      </c>
      <c r="AI222" s="60">
        <v>0</v>
      </c>
      <c r="AJ222" s="60">
        <v>0</v>
      </c>
      <c r="AK222" s="58"/>
      <c r="AL222" s="60">
        <v>0</v>
      </c>
      <c r="AM222" s="60">
        <v>1</v>
      </c>
      <c r="AN222" s="60">
        <v>1</v>
      </c>
      <c r="AO222" s="60">
        <v>0</v>
      </c>
      <c r="AP222" s="60">
        <v>0</v>
      </c>
      <c r="AQ222" s="60">
        <v>0</v>
      </c>
      <c r="AR222" s="60">
        <v>0</v>
      </c>
      <c r="AS222" s="60">
        <v>0</v>
      </c>
      <c r="AT222" s="60">
        <v>0</v>
      </c>
      <c r="AU222" s="60">
        <v>0</v>
      </c>
      <c r="AV222" s="60">
        <v>0</v>
      </c>
      <c r="AW222" s="85"/>
      <c r="AX222" s="70"/>
      <c r="AY222" s="70"/>
      <c r="AZ222" s="81"/>
      <c r="BA222" s="60"/>
      <c r="BB222" s="60"/>
      <c r="BC222" s="60"/>
      <c r="BD222" s="60"/>
      <c r="BE222" s="60"/>
      <c r="BF222" s="60"/>
      <c r="BG222" s="60"/>
      <c r="BH222" s="60"/>
      <c r="BI222" s="60"/>
      <c r="BJ222" s="60"/>
      <c r="BK222" s="60"/>
      <c r="BL222" s="60"/>
      <c r="BM222" s="60"/>
      <c r="BN222" s="60"/>
      <c r="BO222" s="60"/>
      <c r="BP222" s="60"/>
      <c r="BQ222" s="60"/>
      <c r="BR222" s="60"/>
      <c r="BS222" s="60"/>
      <c r="BT222" s="60"/>
      <c r="BU222" s="60"/>
      <c r="BV222" s="60"/>
      <c r="BW222" s="60"/>
      <c r="BX222" s="60"/>
      <c r="BY222" s="60"/>
      <c r="BZ222" s="60"/>
      <c r="CA222" s="70"/>
      <c r="CB222" s="70"/>
      <c r="CC222" s="80"/>
      <c r="CD222" s="81"/>
      <c r="CE222" s="70"/>
      <c r="CF222" s="70"/>
      <c r="CG222" s="70"/>
      <c r="CH222" s="70"/>
      <c r="CI222" s="70"/>
      <c r="CJ222" s="70"/>
      <c r="CK222" s="70"/>
      <c r="CL222" s="70"/>
      <c r="CM222" s="70"/>
      <c r="CN222" s="70"/>
      <c r="CO222" s="70"/>
      <c r="CP222" s="70"/>
      <c r="CQ222" s="70"/>
      <c r="CR222" s="70"/>
      <c r="CS222" s="70"/>
      <c r="CT222" s="70"/>
    </row>
    <row r="223" spans="1:98" x14ac:dyDescent="0.25">
      <c r="A223" s="346"/>
      <c r="B223" s="62"/>
      <c r="C223" s="63" t="s">
        <v>84</v>
      </c>
      <c r="D223" s="64" t="s">
        <v>30</v>
      </c>
      <c r="E223" s="56"/>
      <c r="F223" s="60">
        <v>0</v>
      </c>
      <c r="G223" s="60">
        <v>3</v>
      </c>
      <c r="H223" s="60">
        <v>0</v>
      </c>
      <c r="I223" s="60">
        <v>3</v>
      </c>
      <c r="J223" s="60">
        <v>1</v>
      </c>
      <c r="K223" s="60">
        <v>1</v>
      </c>
      <c r="L223" s="60">
        <v>3</v>
      </c>
      <c r="M223" s="58"/>
      <c r="N223" s="60">
        <v>6</v>
      </c>
      <c r="O223" s="60">
        <v>6</v>
      </c>
      <c r="P223" s="60">
        <v>6</v>
      </c>
      <c r="Q223" s="60">
        <v>6</v>
      </c>
      <c r="R223" s="60">
        <v>5</v>
      </c>
      <c r="S223" s="60">
        <v>4</v>
      </c>
      <c r="T223" s="60">
        <v>4</v>
      </c>
      <c r="U223" s="60">
        <v>3</v>
      </c>
      <c r="V223" s="60">
        <v>3</v>
      </c>
      <c r="W223" s="60">
        <v>2</v>
      </c>
      <c r="X223" s="60">
        <v>2</v>
      </c>
      <c r="Y223" s="58"/>
      <c r="Z223" s="60">
        <v>0</v>
      </c>
      <c r="AA223" s="60">
        <v>0</v>
      </c>
      <c r="AB223" s="60">
        <v>0</v>
      </c>
      <c r="AC223" s="60">
        <v>0</v>
      </c>
      <c r="AD223" s="60">
        <v>0</v>
      </c>
      <c r="AE223" s="60">
        <v>0</v>
      </c>
      <c r="AF223" s="60">
        <v>0</v>
      </c>
      <c r="AG223" s="60">
        <v>0</v>
      </c>
      <c r="AH223" s="60">
        <v>0</v>
      </c>
      <c r="AI223" s="60">
        <v>0</v>
      </c>
      <c r="AJ223" s="60">
        <v>0</v>
      </c>
      <c r="AK223" s="58"/>
      <c r="AL223" s="60">
        <v>0</v>
      </c>
      <c r="AM223" s="60">
        <v>0</v>
      </c>
      <c r="AN223" s="60">
        <v>0</v>
      </c>
      <c r="AO223" s="60">
        <v>1</v>
      </c>
      <c r="AP223" s="60">
        <v>1</v>
      </c>
      <c r="AQ223" s="60">
        <v>0</v>
      </c>
      <c r="AR223" s="60">
        <v>1</v>
      </c>
      <c r="AS223" s="60">
        <v>0</v>
      </c>
      <c r="AT223" s="60">
        <v>1</v>
      </c>
      <c r="AU223" s="60">
        <v>0</v>
      </c>
      <c r="AV223" s="60">
        <v>0</v>
      </c>
      <c r="AW223" s="85"/>
      <c r="AX223" s="70"/>
      <c r="AY223" s="70"/>
      <c r="AZ223" s="81"/>
      <c r="BA223" s="60"/>
      <c r="BB223" s="60"/>
      <c r="BC223" s="60"/>
      <c r="BD223" s="60"/>
      <c r="BE223" s="60"/>
      <c r="BF223" s="60"/>
      <c r="BG223" s="60"/>
      <c r="BH223" s="60"/>
      <c r="BI223" s="60"/>
      <c r="BJ223" s="60"/>
      <c r="BK223" s="60"/>
      <c r="BL223" s="60"/>
      <c r="BM223" s="60"/>
      <c r="BN223" s="60"/>
      <c r="BO223" s="60"/>
      <c r="BP223" s="60"/>
      <c r="BQ223" s="60"/>
      <c r="BR223" s="60"/>
      <c r="BS223" s="60"/>
      <c r="BT223" s="60"/>
      <c r="BU223" s="60"/>
      <c r="BV223" s="60"/>
      <c r="BW223" s="60"/>
      <c r="BX223" s="60"/>
      <c r="BY223" s="60"/>
      <c r="BZ223" s="60"/>
      <c r="CA223" s="70"/>
      <c r="CB223" s="70"/>
      <c r="CC223" s="80"/>
      <c r="CD223" s="81"/>
      <c r="CE223" s="70"/>
      <c r="CF223" s="70"/>
      <c r="CG223" s="70"/>
      <c r="CH223" s="70"/>
      <c r="CI223" s="70"/>
      <c r="CJ223" s="70"/>
      <c r="CK223" s="70"/>
      <c r="CL223" s="70"/>
      <c r="CM223" s="70"/>
      <c r="CN223" s="70"/>
      <c r="CO223" s="70"/>
      <c r="CP223" s="70"/>
      <c r="CQ223" s="70"/>
      <c r="CR223" s="70"/>
      <c r="CS223" s="70"/>
      <c r="CT223" s="70"/>
    </row>
    <row r="224" spans="1:98" x14ac:dyDescent="0.25">
      <c r="A224" s="346"/>
      <c r="B224" s="62"/>
      <c r="C224" s="63" t="s">
        <v>85</v>
      </c>
      <c r="D224" s="64" t="s">
        <v>30</v>
      </c>
      <c r="E224" s="56"/>
      <c r="F224" s="60">
        <v>0</v>
      </c>
      <c r="G224" s="60">
        <v>4</v>
      </c>
      <c r="H224" s="60">
        <v>0</v>
      </c>
      <c r="I224" s="60">
        <v>4</v>
      </c>
      <c r="J224" s="60">
        <v>0</v>
      </c>
      <c r="K224" s="60">
        <v>0</v>
      </c>
      <c r="L224" s="60">
        <v>0</v>
      </c>
      <c r="M224" s="58"/>
      <c r="N224" s="60">
        <v>4</v>
      </c>
      <c r="O224" s="60">
        <v>4</v>
      </c>
      <c r="P224" s="60">
        <v>4</v>
      </c>
      <c r="Q224" s="60">
        <v>4</v>
      </c>
      <c r="R224" s="60">
        <v>4</v>
      </c>
      <c r="S224" s="60">
        <v>4</v>
      </c>
      <c r="T224" s="60">
        <v>4</v>
      </c>
      <c r="U224" s="60">
        <v>4</v>
      </c>
      <c r="V224" s="60">
        <v>4</v>
      </c>
      <c r="W224" s="60">
        <v>4</v>
      </c>
      <c r="X224" s="60">
        <v>4</v>
      </c>
      <c r="Y224" s="58"/>
      <c r="Z224" s="60">
        <v>0</v>
      </c>
      <c r="AA224" s="60">
        <v>0</v>
      </c>
      <c r="AB224" s="60">
        <v>0</v>
      </c>
      <c r="AC224" s="60">
        <v>0</v>
      </c>
      <c r="AD224" s="60">
        <v>0</v>
      </c>
      <c r="AE224" s="60">
        <v>0</v>
      </c>
      <c r="AF224" s="60">
        <v>0</v>
      </c>
      <c r="AG224" s="60">
        <v>0</v>
      </c>
      <c r="AH224" s="60">
        <v>0</v>
      </c>
      <c r="AI224" s="60">
        <v>0</v>
      </c>
      <c r="AJ224" s="60">
        <v>0</v>
      </c>
      <c r="AK224" s="58"/>
      <c r="AL224" s="60">
        <v>0</v>
      </c>
      <c r="AM224" s="60">
        <v>0</v>
      </c>
      <c r="AN224" s="60">
        <v>0</v>
      </c>
      <c r="AO224" s="60">
        <v>0</v>
      </c>
      <c r="AP224" s="60">
        <v>0</v>
      </c>
      <c r="AQ224" s="60">
        <v>0</v>
      </c>
      <c r="AR224" s="60">
        <v>0</v>
      </c>
      <c r="AS224" s="60">
        <v>0</v>
      </c>
      <c r="AT224" s="60">
        <v>0</v>
      </c>
      <c r="AU224" s="60">
        <v>0</v>
      </c>
      <c r="AV224" s="60">
        <v>0</v>
      </c>
      <c r="AW224" s="85"/>
      <c r="AX224" s="70"/>
      <c r="AY224" s="70"/>
      <c r="AZ224" s="81"/>
      <c r="BA224" s="60"/>
      <c r="BB224" s="60"/>
      <c r="BC224" s="60"/>
      <c r="BD224" s="60"/>
      <c r="BE224" s="60"/>
      <c r="BF224" s="60"/>
      <c r="BG224" s="60"/>
      <c r="BH224" s="60"/>
      <c r="BI224" s="60"/>
      <c r="BJ224" s="60"/>
      <c r="BK224" s="60"/>
      <c r="BL224" s="60"/>
      <c r="BM224" s="60"/>
      <c r="BN224" s="60"/>
      <c r="BO224" s="60"/>
      <c r="BP224" s="60"/>
      <c r="BQ224" s="60"/>
      <c r="BR224" s="60"/>
      <c r="BS224" s="60"/>
      <c r="BT224" s="60"/>
      <c r="BU224" s="60"/>
      <c r="BV224" s="60"/>
      <c r="BW224" s="60"/>
      <c r="BX224" s="60"/>
      <c r="BY224" s="60"/>
      <c r="BZ224" s="60"/>
      <c r="CA224" s="70"/>
      <c r="CB224" s="70"/>
      <c r="CC224" s="80"/>
      <c r="CD224" s="81"/>
      <c r="CE224" s="70"/>
      <c r="CF224" s="70"/>
      <c r="CG224" s="70"/>
      <c r="CH224" s="70"/>
      <c r="CI224" s="70"/>
      <c r="CJ224" s="70"/>
      <c r="CK224" s="70"/>
      <c r="CL224" s="70"/>
      <c r="CM224" s="70"/>
      <c r="CN224" s="70"/>
      <c r="CO224" s="70"/>
      <c r="CP224" s="70"/>
      <c r="CQ224" s="70"/>
      <c r="CR224" s="70"/>
      <c r="CS224" s="70"/>
      <c r="CT224" s="70"/>
    </row>
    <row r="225" spans="1:98" x14ac:dyDescent="0.25">
      <c r="A225" s="346"/>
      <c r="B225" s="62"/>
      <c r="C225" s="63" t="s">
        <v>3790</v>
      </c>
      <c r="D225" s="64" t="s">
        <v>30</v>
      </c>
      <c r="E225" s="56"/>
      <c r="F225" s="60">
        <v>0</v>
      </c>
      <c r="G225" s="60">
        <v>4</v>
      </c>
      <c r="H225" s="60">
        <v>0</v>
      </c>
      <c r="I225" s="60">
        <v>4</v>
      </c>
      <c r="J225" s="60">
        <v>4</v>
      </c>
      <c r="K225" s="60">
        <v>3</v>
      </c>
      <c r="L225" s="60">
        <v>5</v>
      </c>
      <c r="M225" s="58"/>
      <c r="N225" s="60">
        <v>8</v>
      </c>
      <c r="O225" s="60">
        <v>8</v>
      </c>
      <c r="P225" s="60">
        <v>8</v>
      </c>
      <c r="Q225" s="60">
        <v>7</v>
      </c>
      <c r="R225" s="60">
        <v>7</v>
      </c>
      <c r="S225" s="60">
        <v>7</v>
      </c>
      <c r="T225" s="60">
        <v>7</v>
      </c>
      <c r="U225" s="60">
        <v>4</v>
      </c>
      <c r="V225" s="60">
        <v>4</v>
      </c>
      <c r="W225" s="60">
        <v>4</v>
      </c>
      <c r="X225" s="60">
        <v>4</v>
      </c>
      <c r="Y225" s="58"/>
      <c r="Z225" s="60">
        <v>0</v>
      </c>
      <c r="AA225" s="60">
        <v>0</v>
      </c>
      <c r="AB225" s="60">
        <v>0</v>
      </c>
      <c r="AC225" s="60">
        <v>0</v>
      </c>
      <c r="AD225" s="60">
        <v>0</v>
      </c>
      <c r="AE225" s="60">
        <v>0</v>
      </c>
      <c r="AF225" s="60">
        <v>0</v>
      </c>
      <c r="AG225" s="60">
        <v>0</v>
      </c>
      <c r="AH225" s="60">
        <v>0</v>
      </c>
      <c r="AI225" s="60">
        <v>0</v>
      </c>
      <c r="AJ225" s="60">
        <v>0</v>
      </c>
      <c r="AK225" s="58"/>
      <c r="AL225" s="60">
        <v>0</v>
      </c>
      <c r="AM225" s="60">
        <v>0</v>
      </c>
      <c r="AN225" s="60">
        <v>1</v>
      </c>
      <c r="AO225" s="60">
        <v>0</v>
      </c>
      <c r="AP225" s="60">
        <v>0</v>
      </c>
      <c r="AQ225" s="60">
        <v>0</v>
      </c>
      <c r="AR225" s="60">
        <v>3</v>
      </c>
      <c r="AS225" s="60">
        <v>0</v>
      </c>
      <c r="AT225" s="60">
        <v>0</v>
      </c>
      <c r="AU225" s="60">
        <v>0</v>
      </c>
      <c r="AV225" s="60">
        <v>0</v>
      </c>
      <c r="AW225" s="85"/>
      <c r="AX225" s="70"/>
      <c r="AY225" s="70"/>
      <c r="AZ225" s="81"/>
      <c r="BA225" s="60"/>
      <c r="BB225" s="60"/>
      <c r="BC225" s="60"/>
      <c r="BD225" s="60"/>
      <c r="BE225" s="60"/>
      <c r="BF225" s="60"/>
      <c r="BG225" s="60"/>
      <c r="BH225" s="60"/>
      <c r="BI225" s="60"/>
      <c r="BJ225" s="60"/>
      <c r="BK225" s="60"/>
      <c r="BL225" s="60"/>
      <c r="BM225" s="60"/>
      <c r="BN225" s="60"/>
      <c r="BO225" s="60"/>
      <c r="BP225" s="60"/>
      <c r="BQ225" s="60"/>
      <c r="BR225" s="60"/>
      <c r="BS225" s="60"/>
      <c r="BT225" s="60"/>
      <c r="BU225" s="60"/>
      <c r="BV225" s="60"/>
      <c r="BW225" s="60"/>
      <c r="BX225" s="60"/>
      <c r="BY225" s="60"/>
      <c r="BZ225" s="60"/>
      <c r="CA225" s="70"/>
      <c r="CB225" s="70"/>
      <c r="CC225" s="80"/>
      <c r="CD225" s="81"/>
      <c r="CE225" s="70"/>
      <c r="CF225" s="70"/>
      <c r="CG225" s="70"/>
      <c r="CH225" s="70"/>
      <c r="CI225" s="70"/>
      <c r="CJ225" s="70"/>
      <c r="CK225" s="70"/>
      <c r="CL225" s="70"/>
      <c r="CM225" s="70"/>
      <c r="CN225" s="70"/>
      <c r="CO225" s="70"/>
      <c r="CP225" s="70"/>
      <c r="CQ225" s="70"/>
      <c r="CR225" s="70"/>
      <c r="CS225" s="70"/>
      <c r="CT225" s="70"/>
    </row>
    <row r="226" spans="1:98" x14ac:dyDescent="0.25">
      <c r="A226" s="346"/>
      <c r="B226" s="62"/>
      <c r="C226" s="63" t="s">
        <v>86</v>
      </c>
      <c r="D226" s="64" t="s">
        <v>30</v>
      </c>
      <c r="E226" s="56"/>
      <c r="F226" s="60">
        <v>0</v>
      </c>
      <c r="G226" s="60">
        <v>11</v>
      </c>
      <c r="H226" s="60">
        <v>11</v>
      </c>
      <c r="I226" s="60">
        <v>0</v>
      </c>
      <c r="J226" s="60">
        <v>0</v>
      </c>
      <c r="K226" s="60">
        <v>5</v>
      </c>
      <c r="L226" s="60">
        <v>5</v>
      </c>
      <c r="M226" s="58"/>
      <c r="N226" s="60">
        <v>16</v>
      </c>
      <c r="O226" s="60">
        <v>16</v>
      </c>
      <c r="P226" s="60">
        <v>16</v>
      </c>
      <c r="Q226" s="60">
        <v>16</v>
      </c>
      <c r="R226" s="60">
        <v>16</v>
      </c>
      <c r="S226" s="60">
        <v>16</v>
      </c>
      <c r="T226" s="60">
        <v>16</v>
      </c>
      <c r="U226" s="60">
        <v>16</v>
      </c>
      <c r="V226" s="60">
        <v>11</v>
      </c>
      <c r="W226" s="60">
        <v>11</v>
      </c>
      <c r="X226" s="60">
        <v>11</v>
      </c>
      <c r="Y226" s="58"/>
      <c r="Z226" s="60">
        <v>0</v>
      </c>
      <c r="AA226" s="60">
        <v>0</v>
      </c>
      <c r="AB226" s="60">
        <v>0</v>
      </c>
      <c r="AC226" s="60">
        <v>0</v>
      </c>
      <c r="AD226" s="60">
        <v>0</v>
      </c>
      <c r="AE226" s="60">
        <v>0</v>
      </c>
      <c r="AF226" s="60">
        <v>0</v>
      </c>
      <c r="AG226" s="60">
        <v>0</v>
      </c>
      <c r="AH226" s="60">
        <v>0</v>
      </c>
      <c r="AI226" s="60">
        <v>0</v>
      </c>
      <c r="AJ226" s="60">
        <v>0</v>
      </c>
      <c r="AK226" s="58"/>
      <c r="AL226" s="60">
        <v>0</v>
      </c>
      <c r="AM226" s="60">
        <v>0</v>
      </c>
      <c r="AN226" s="60">
        <v>0</v>
      </c>
      <c r="AO226" s="60">
        <v>0</v>
      </c>
      <c r="AP226" s="60">
        <v>0</v>
      </c>
      <c r="AQ226" s="60">
        <v>0</v>
      </c>
      <c r="AR226" s="60">
        <v>0</v>
      </c>
      <c r="AS226" s="60">
        <v>5</v>
      </c>
      <c r="AT226" s="60">
        <v>0</v>
      </c>
      <c r="AU226" s="60">
        <v>0</v>
      </c>
      <c r="AV226" s="60">
        <v>0</v>
      </c>
      <c r="AW226" s="85"/>
      <c r="AX226" s="70"/>
      <c r="AY226" s="70"/>
      <c r="AZ226" s="81"/>
      <c r="BA226" s="60"/>
      <c r="BB226" s="60"/>
      <c r="BC226" s="60"/>
      <c r="BD226" s="60"/>
      <c r="BE226" s="60"/>
      <c r="BF226" s="60"/>
      <c r="BG226" s="60"/>
      <c r="BH226" s="60"/>
      <c r="BI226" s="60"/>
      <c r="BJ226" s="60"/>
      <c r="BK226" s="60"/>
      <c r="BL226" s="60"/>
      <c r="BM226" s="60"/>
      <c r="BN226" s="60"/>
      <c r="BO226" s="60"/>
      <c r="BP226" s="60"/>
      <c r="BQ226" s="60"/>
      <c r="BR226" s="60"/>
      <c r="BS226" s="60"/>
      <c r="BT226" s="60"/>
      <c r="BU226" s="60"/>
      <c r="BV226" s="60"/>
      <c r="BW226" s="60"/>
      <c r="BX226" s="60"/>
      <c r="BY226" s="60"/>
      <c r="BZ226" s="60"/>
      <c r="CA226" s="70"/>
      <c r="CB226" s="70"/>
      <c r="CC226" s="80"/>
      <c r="CD226" s="81"/>
      <c r="CE226" s="70"/>
      <c r="CF226" s="70"/>
      <c r="CG226" s="70"/>
      <c r="CH226" s="70"/>
      <c r="CI226" s="70"/>
      <c r="CJ226" s="70"/>
      <c r="CK226" s="70"/>
      <c r="CL226" s="70"/>
      <c r="CM226" s="70"/>
      <c r="CN226" s="70"/>
      <c r="CO226" s="70"/>
      <c r="CP226" s="70"/>
      <c r="CQ226" s="70"/>
      <c r="CR226" s="70"/>
      <c r="CS226" s="70"/>
      <c r="CT226" s="70"/>
    </row>
    <row r="227" spans="1:98" x14ac:dyDescent="0.25">
      <c r="A227" s="346"/>
      <c r="B227" s="62"/>
      <c r="C227" s="63" t="s">
        <v>3716</v>
      </c>
      <c r="D227" s="64" t="s">
        <v>30</v>
      </c>
      <c r="E227" s="56"/>
      <c r="F227" s="60">
        <v>0</v>
      </c>
      <c r="G227" s="60">
        <v>0</v>
      </c>
      <c r="H227" s="60">
        <v>0</v>
      </c>
      <c r="I227" s="60">
        <v>0</v>
      </c>
      <c r="J227" s="60">
        <v>0</v>
      </c>
      <c r="K227" s="60">
        <v>0</v>
      </c>
      <c r="L227" s="60">
        <v>0</v>
      </c>
      <c r="M227" s="58"/>
      <c r="N227" s="60">
        <v>0</v>
      </c>
      <c r="O227" s="60">
        <v>0</v>
      </c>
      <c r="P227" s="60">
        <v>0</v>
      </c>
      <c r="Q227" s="60">
        <v>0</v>
      </c>
      <c r="R227" s="60">
        <v>0</v>
      </c>
      <c r="S227" s="60">
        <v>0</v>
      </c>
      <c r="T227" s="60">
        <v>0</v>
      </c>
      <c r="U227" s="60">
        <v>0</v>
      </c>
      <c r="V227" s="60">
        <v>0</v>
      </c>
      <c r="W227" s="60">
        <v>0</v>
      </c>
      <c r="X227" s="60">
        <v>0</v>
      </c>
      <c r="Y227" s="58"/>
      <c r="Z227" s="60">
        <v>0</v>
      </c>
      <c r="AA227" s="60">
        <v>0</v>
      </c>
      <c r="AB227" s="60">
        <v>0</v>
      </c>
      <c r="AC227" s="60">
        <v>0</v>
      </c>
      <c r="AD227" s="60">
        <v>0</v>
      </c>
      <c r="AE227" s="60">
        <v>0</v>
      </c>
      <c r="AF227" s="60">
        <v>0</v>
      </c>
      <c r="AG227" s="60">
        <v>0</v>
      </c>
      <c r="AH227" s="60">
        <v>0</v>
      </c>
      <c r="AI227" s="60">
        <v>0</v>
      </c>
      <c r="AJ227" s="60">
        <v>0</v>
      </c>
      <c r="AK227" s="58"/>
      <c r="AL227" s="60">
        <v>0</v>
      </c>
      <c r="AM227" s="60">
        <v>0</v>
      </c>
      <c r="AN227" s="60">
        <v>0</v>
      </c>
      <c r="AO227" s="60">
        <v>0</v>
      </c>
      <c r="AP227" s="60">
        <v>0</v>
      </c>
      <c r="AQ227" s="60">
        <v>0</v>
      </c>
      <c r="AR227" s="60">
        <v>0</v>
      </c>
      <c r="AS227" s="60">
        <v>0</v>
      </c>
      <c r="AT227" s="60">
        <v>0</v>
      </c>
      <c r="AU227" s="60">
        <v>0</v>
      </c>
      <c r="AV227" s="60">
        <v>0</v>
      </c>
      <c r="AW227" s="85"/>
      <c r="AX227" s="70"/>
      <c r="AY227" s="70"/>
      <c r="AZ227" s="81"/>
      <c r="BA227" s="60"/>
      <c r="BB227" s="60"/>
      <c r="BC227" s="60"/>
      <c r="BD227" s="60"/>
      <c r="BE227" s="60"/>
      <c r="BF227" s="60"/>
      <c r="BG227" s="60"/>
      <c r="BH227" s="60"/>
      <c r="BI227" s="60"/>
      <c r="BJ227" s="60"/>
      <c r="BK227" s="60"/>
      <c r="BL227" s="60"/>
      <c r="BM227" s="60"/>
      <c r="BN227" s="60"/>
      <c r="BO227" s="60"/>
      <c r="BP227" s="60"/>
      <c r="BQ227" s="60"/>
      <c r="BR227" s="60"/>
      <c r="BS227" s="60"/>
      <c r="BT227" s="60"/>
      <c r="BU227" s="60"/>
      <c r="BV227" s="60"/>
      <c r="BW227" s="60"/>
      <c r="BX227" s="60"/>
      <c r="BY227" s="60"/>
      <c r="BZ227" s="60"/>
      <c r="CA227" s="70"/>
      <c r="CB227" s="70"/>
      <c r="CC227" s="80"/>
      <c r="CD227" s="81"/>
      <c r="CE227" s="70"/>
      <c r="CF227" s="70"/>
      <c r="CG227" s="70"/>
      <c r="CH227" s="70"/>
      <c r="CI227" s="70"/>
      <c r="CJ227" s="70"/>
      <c r="CK227" s="70"/>
      <c r="CL227" s="70"/>
      <c r="CM227" s="70"/>
      <c r="CN227" s="70"/>
      <c r="CO227" s="70"/>
      <c r="CP227" s="70"/>
      <c r="CQ227" s="70"/>
      <c r="CR227" s="70"/>
      <c r="CS227" s="70"/>
      <c r="CT227" s="70"/>
    </row>
    <row r="228" spans="1:98" x14ac:dyDescent="0.25">
      <c r="A228" s="346"/>
      <c r="B228" s="62"/>
      <c r="C228" s="63" t="s">
        <v>87</v>
      </c>
      <c r="D228" s="64" t="s">
        <v>30</v>
      </c>
      <c r="E228" s="56"/>
      <c r="F228" s="60">
        <v>0</v>
      </c>
      <c r="G228" s="60">
        <v>5</v>
      </c>
      <c r="H228" s="60">
        <v>0</v>
      </c>
      <c r="I228" s="60">
        <v>5</v>
      </c>
      <c r="J228" s="60">
        <v>0</v>
      </c>
      <c r="K228" s="60">
        <v>0</v>
      </c>
      <c r="L228" s="60">
        <v>0</v>
      </c>
      <c r="M228" s="58"/>
      <c r="N228" s="60">
        <v>3</v>
      </c>
      <c r="O228" s="60">
        <v>3</v>
      </c>
      <c r="P228" s="60">
        <v>4</v>
      </c>
      <c r="Q228" s="60">
        <v>4</v>
      </c>
      <c r="R228" s="60">
        <v>4</v>
      </c>
      <c r="S228" s="60">
        <v>5</v>
      </c>
      <c r="T228" s="60">
        <v>5</v>
      </c>
      <c r="U228" s="60">
        <v>5</v>
      </c>
      <c r="V228" s="60">
        <v>5</v>
      </c>
      <c r="W228" s="60">
        <v>5</v>
      </c>
      <c r="X228" s="60">
        <v>5</v>
      </c>
      <c r="Y228" s="58"/>
      <c r="Z228" s="60">
        <v>0</v>
      </c>
      <c r="AA228" s="60">
        <v>1</v>
      </c>
      <c r="AB228" s="60">
        <v>0</v>
      </c>
      <c r="AC228" s="60">
        <v>0</v>
      </c>
      <c r="AD228" s="60">
        <v>1</v>
      </c>
      <c r="AE228" s="60">
        <v>0</v>
      </c>
      <c r="AF228" s="60">
        <v>0</v>
      </c>
      <c r="AG228" s="60">
        <v>0</v>
      </c>
      <c r="AH228" s="60">
        <v>0</v>
      </c>
      <c r="AI228" s="60">
        <v>0</v>
      </c>
      <c r="AJ228" s="60">
        <v>0</v>
      </c>
      <c r="AK228" s="58"/>
      <c r="AL228" s="60">
        <v>0</v>
      </c>
      <c r="AM228" s="60">
        <v>0</v>
      </c>
      <c r="AN228" s="60">
        <v>0</v>
      </c>
      <c r="AO228" s="60">
        <v>0</v>
      </c>
      <c r="AP228" s="60">
        <v>0</v>
      </c>
      <c r="AQ228" s="60">
        <v>0</v>
      </c>
      <c r="AR228" s="60">
        <v>0</v>
      </c>
      <c r="AS228" s="60">
        <v>0</v>
      </c>
      <c r="AT228" s="60">
        <v>0</v>
      </c>
      <c r="AU228" s="60">
        <v>0</v>
      </c>
      <c r="AV228" s="60">
        <v>0</v>
      </c>
      <c r="AW228" s="85"/>
      <c r="AX228" s="70"/>
      <c r="AY228" s="70"/>
      <c r="AZ228" s="81"/>
      <c r="BA228" s="60"/>
      <c r="BB228" s="60"/>
      <c r="BC228" s="60"/>
      <c r="BD228" s="60"/>
      <c r="BE228" s="60"/>
      <c r="BF228" s="60"/>
      <c r="BG228" s="60"/>
      <c r="BH228" s="60"/>
      <c r="BI228" s="60"/>
      <c r="BJ228" s="60"/>
      <c r="BK228" s="60"/>
      <c r="BL228" s="60"/>
      <c r="BM228" s="60"/>
      <c r="BN228" s="60"/>
      <c r="BO228" s="60"/>
      <c r="BP228" s="60"/>
      <c r="BQ228" s="60"/>
      <c r="BR228" s="60"/>
      <c r="BS228" s="60"/>
      <c r="BT228" s="60"/>
      <c r="BU228" s="60"/>
      <c r="BV228" s="60"/>
      <c r="BW228" s="60"/>
      <c r="BX228" s="60"/>
      <c r="BY228" s="60"/>
      <c r="BZ228" s="60"/>
      <c r="CA228" s="70"/>
      <c r="CB228" s="70"/>
      <c r="CC228" s="80"/>
      <c r="CD228" s="81"/>
      <c r="CE228" s="70"/>
      <c r="CF228" s="70"/>
      <c r="CG228" s="70"/>
      <c r="CH228" s="70"/>
      <c r="CI228" s="70"/>
      <c r="CJ228" s="70"/>
      <c r="CK228" s="70"/>
      <c r="CL228" s="70"/>
      <c r="CM228" s="70"/>
      <c r="CN228" s="70"/>
      <c r="CO228" s="70"/>
      <c r="CP228" s="70"/>
      <c r="CQ228" s="70"/>
      <c r="CR228" s="70"/>
      <c r="CS228" s="70"/>
      <c r="CT228" s="70"/>
    </row>
    <row r="229" spans="1:98" x14ac:dyDescent="0.25">
      <c r="A229" s="346"/>
      <c r="B229" s="62"/>
      <c r="C229" s="63" t="s">
        <v>88</v>
      </c>
      <c r="D229" s="64" t="s">
        <v>30</v>
      </c>
      <c r="E229" s="56"/>
      <c r="F229" s="60">
        <v>0</v>
      </c>
      <c r="G229" s="60">
        <v>8</v>
      </c>
      <c r="H229" s="60">
        <v>8</v>
      </c>
      <c r="I229" s="60">
        <v>0</v>
      </c>
      <c r="J229" s="60">
        <v>0</v>
      </c>
      <c r="K229" s="60">
        <v>0</v>
      </c>
      <c r="L229" s="60">
        <v>0</v>
      </c>
      <c r="M229" s="58"/>
      <c r="N229" s="60">
        <v>8</v>
      </c>
      <c r="O229" s="60">
        <v>8</v>
      </c>
      <c r="P229" s="60">
        <v>8</v>
      </c>
      <c r="Q229" s="60">
        <v>8</v>
      </c>
      <c r="R229" s="60">
        <v>8</v>
      </c>
      <c r="S229" s="60">
        <v>8</v>
      </c>
      <c r="T229" s="60">
        <v>8</v>
      </c>
      <c r="U229" s="60">
        <v>8</v>
      </c>
      <c r="V229" s="60">
        <v>8</v>
      </c>
      <c r="W229" s="60">
        <v>8</v>
      </c>
      <c r="X229" s="60">
        <v>8</v>
      </c>
      <c r="Y229" s="58"/>
      <c r="Z229" s="60">
        <v>0</v>
      </c>
      <c r="AA229" s="60">
        <v>0</v>
      </c>
      <c r="AB229" s="60">
        <v>0</v>
      </c>
      <c r="AC229" s="60">
        <v>0</v>
      </c>
      <c r="AD229" s="60">
        <v>0</v>
      </c>
      <c r="AE229" s="60">
        <v>0</v>
      </c>
      <c r="AF229" s="60">
        <v>0</v>
      </c>
      <c r="AG229" s="60">
        <v>0</v>
      </c>
      <c r="AH229" s="60">
        <v>0</v>
      </c>
      <c r="AI229" s="60">
        <v>0</v>
      </c>
      <c r="AJ229" s="60">
        <v>0</v>
      </c>
      <c r="AK229" s="58"/>
      <c r="AL229" s="60">
        <v>0</v>
      </c>
      <c r="AM229" s="60">
        <v>0</v>
      </c>
      <c r="AN229" s="60">
        <v>0</v>
      </c>
      <c r="AO229" s="60">
        <v>0</v>
      </c>
      <c r="AP229" s="60">
        <v>0</v>
      </c>
      <c r="AQ229" s="60">
        <v>0</v>
      </c>
      <c r="AR229" s="60">
        <v>0</v>
      </c>
      <c r="AS229" s="60">
        <v>0</v>
      </c>
      <c r="AT229" s="60">
        <v>0</v>
      </c>
      <c r="AU229" s="60">
        <v>0</v>
      </c>
      <c r="AV229" s="60">
        <v>0</v>
      </c>
      <c r="AW229" s="85"/>
      <c r="AX229" s="70"/>
      <c r="AY229" s="70"/>
      <c r="AZ229" s="81"/>
      <c r="BA229" s="60"/>
      <c r="BB229" s="60"/>
      <c r="BC229" s="60"/>
      <c r="BD229" s="60"/>
      <c r="BE229" s="60"/>
      <c r="BF229" s="60"/>
      <c r="BG229" s="60"/>
      <c r="BH229" s="60"/>
      <c r="BI229" s="60"/>
      <c r="BJ229" s="60"/>
      <c r="BK229" s="60"/>
      <c r="BL229" s="60"/>
      <c r="BM229" s="60"/>
      <c r="BN229" s="60"/>
      <c r="BO229" s="60"/>
      <c r="BP229" s="60"/>
      <c r="BQ229" s="60"/>
      <c r="BR229" s="60"/>
      <c r="BS229" s="60"/>
      <c r="BT229" s="60"/>
      <c r="BU229" s="60"/>
      <c r="BV229" s="60"/>
      <c r="BW229" s="60"/>
      <c r="BX229" s="60"/>
      <c r="BY229" s="60"/>
      <c r="BZ229" s="60"/>
      <c r="CA229" s="70"/>
      <c r="CB229" s="70"/>
      <c r="CC229" s="80"/>
      <c r="CD229" s="81"/>
      <c r="CE229" s="70"/>
      <c r="CF229" s="70"/>
      <c r="CG229" s="70"/>
      <c r="CH229" s="70"/>
      <c r="CI229" s="70"/>
      <c r="CJ229" s="70"/>
      <c r="CK229" s="70"/>
      <c r="CL229" s="70"/>
      <c r="CM229" s="70"/>
      <c r="CN229" s="70"/>
      <c r="CO229" s="70"/>
      <c r="CP229" s="70"/>
      <c r="CQ229" s="70"/>
      <c r="CR229" s="70"/>
      <c r="CS229" s="70"/>
      <c r="CT229" s="70"/>
    </row>
    <row r="230" spans="1:98" x14ac:dyDescent="0.25">
      <c r="A230" s="346"/>
      <c r="B230" s="62"/>
      <c r="C230" s="63" t="s">
        <v>89</v>
      </c>
      <c r="D230" s="64" t="s">
        <v>30</v>
      </c>
      <c r="E230" s="56"/>
      <c r="F230" s="60">
        <v>0</v>
      </c>
      <c r="G230" s="60">
        <v>9</v>
      </c>
      <c r="H230" s="60">
        <v>9</v>
      </c>
      <c r="I230" s="60">
        <v>0</v>
      </c>
      <c r="J230" s="60">
        <v>0</v>
      </c>
      <c r="K230" s="60">
        <v>0</v>
      </c>
      <c r="L230" s="60">
        <v>0</v>
      </c>
      <c r="M230" s="58"/>
      <c r="N230" s="60">
        <v>9</v>
      </c>
      <c r="O230" s="60">
        <v>9</v>
      </c>
      <c r="P230" s="60">
        <v>9</v>
      </c>
      <c r="Q230" s="60">
        <v>9</v>
      </c>
      <c r="R230" s="60">
        <v>9</v>
      </c>
      <c r="S230" s="60">
        <v>9</v>
      </c>
      <c r="T230" s="60">
        <v>9</v>
      </c>
      <c r="U230" s="60">
        <v>9</v>
      </c>
      <c r="V230" s="60">
        <v>9</v>
      </c>
      <c r="W230" s="60">
        <v>9</v>
      </c>
      <c r="X230" s="60">
        <v>9</v>
      </c>
      <c r="Y230" s="58"/>
      <c r="Z230" s="60">
        <v>0</v>
      </c>
      <c r="AA230" s="60">
        <v>0</v>
      </c>
      <c r="AB230" s="60">
        <v>0</v>
      </c>
      <c r="AC230" s="60">
        <v>0</v>
      </c>
      <c r="AD230" s="60">
        <v>0</v>
      </c>
      <c r="AE230" s="60">
        <v>0</v>
      </c>
      <c r="AF230" s="60">
        <v>0</v>
      </c>
      <c r="AG230" s="60">
        <v>0</v>
      </c>
      <c r="AH230" s="60">
        <v>0</v>
      </c>
      <c r="AI230" s="60">
        <v>0</v>
      </c>
      <c r="AJ230" s="60">
        <v>0</v>
      </c>
      <c r="AK230" s="58"/>
      <c r="AL230" s="60">
        <v>0</v>
      </c>
      <c r="AM230" s="60">
        <v>0</v>
      </c>
      <c r="AN230" s="60">
        <v>0</v>
      </c>
      <c r="AO230" s="60">
        <v>0</v>
      </c>
      <c r="AP230" s="60">
        <v>0</v>
      </c>
      <c r="AQ230" s="60">
        <v>0</v>
      </c>
      <c r="AR230" s="60">
        <v>0</v>
      </c>
      <c r="AS230" s="60">
        <v>0</v>
      </c>
      <c r="AT230" s="60">
        <v>0</v>
      </c>
      <c r="AU230" s="60">
        <v>0</v>
      </c>
      <c r="AV230" s="60">
        <v>0</v>
      </c>
      <c r="AW230" s="85"/>
      <c r="AX230" s="70"/>
      <c r="AY230" s="70"/>
      <c r="AZ230" s="81"/>
      <c r="BA230" s="60"/>
      <c r="BB230" s="60"/>
      <c r="BC230" s="60"/>
      <c r="BD230" s="60"/>
      <c r="BE230" s="60"/>
      <c r="BF230" s="60"/>
      <c r="BG230" s="60"/>
      <c r="BH230" s="60"/>
      <c r="BI230" s="60"/>
      <c r="BJ230" s="60"/>
      <c r="BK230" s="60"/>
      <c r="BL230" s="60"/>
      <c r="BM230" s="60"/>
      <c r="BN230" s="60"/>
      <c r="BO230" s="60"/>
      <c r="BP230" s="60"/>
      <c r="BQ230" s="60"/>
      <c r="BR230" s="60"/>
      <c r="BS230" s="60"/>
      <c r="BT230" s="60"/>
      <c r="BU230" s="60"/>
      <c r="BV230" s="60"/>
      <c r="BW230" s="60"/>
      <c r="BX230" s="60"/>
      <c r="BY230" s="60"/>
      <c r="BZ230" s="60"/>
      <c r="CA230" s="70"/>
      <c r="CB230" s="70"/>
      <c r="CC230" s="80"/>
      <c r="CD230" s="81"/>
      <c r="CE230" s="70"/>
      <c r="CF230" s="70"/>
      <c r="CG230" s="70"/>
      <c r="CH230" s="70"/>
      <c r="CI230" s="70"/>
      <c r="CJ230" s="70"/>
      <c r="CK230" s="70"/>
      <c r="CL230" s="70"/>
      <c r="CM230" s="70"/>
      <c r="CN230" s="70"/>
      <c r="CO230" s="70"/>
      <c r="CP230" s="70"/>
      <c r="CQ230" s="70"/>
      <c r="CR230" s="70"/>
      <c r="CS230" s="70"/>
      <c r="CT230" s="70"/>
    </row>
    <row r="231" spans="1:98" x14ac:dyDescent="0.25">
      <c r="A231" s="346"/>
      <c r="B231" s="62"/>
      <c r="C231" s="63" t="s">
        <v>90</v>
      </c>
      <c r="D231" s="64" t="s">
        <v>30</v>
      </c>
      <c r="E231" s="56"/>
      <c r="F231" s="60">
        <v>1</v>
      </c>
      <c r="G231" s="60">
        <v>12</v>
      </c>
      <c r="H231" s="60">
        <v>0</v>
      </c>
      <c r="I231" s="60">
        <v>12</v>
      </c>
      <c r="J231" s="60">
        <v>1</v>
      </c>
      <c r="K231" s="60">
        <v>0</v>
      </c>
      <c r="L231" s="60">
        <v>4</v>
      </c>
      <c r="M231" s="58"/>
      <c r="N231" s="60">
        <v>15</v>
      </c>
      <c r="O231" s="60">
        <v>16</v>
      </c>
      <c r="P231" s="60">
        <v>16</v>
      </c>
      <c r="Q231" s="60">
        <v>16</v>
      </c>
      <c r="R231" s="60">
        <v>16</v>
      </c>
      <c r="S231" s="60">
        <v>12</v>
      </c>
      <c r="T231" s="60">
        <v>12</v>
      </c>
      <c r="U231" s="60">
        <v>12</v>
      </c>
      <c r="V231" s="60">
        <v>12</v>
      </c>
      <c r="W231" s="60">
        <v>13</v>
      </c>
      <c r="X231" s="60">
        <v>13</v>
      </c>
      <c r="Y231" s="58"/>
      <c r="Z231" s="60">
        <v>1</v>
      </c>
      <c r="AA231" s="60">
        <v>0</v>
      </c>
      <c r="AB231" s="60">
        <v>0</v>
      </c>
      <c r="AC231" s="60">
        <v>0</v>
      </c>
      <c r="AD231" s="60">
        <v>0</v>
      </c>
      <c r="AE231" s="60">
        <v>0</v>
      </c>
      <c r="AF231" s="60">
        <v>0</v>
      </c>
      <c r="AG231" s="60">
        <v>0</v>
      </c>
      <c r="AH231" s="60">
        <v>1</v>
      </c>
      <c r="AI231" s="60">
        <v>0</v>
      </c>
      <c r="AJ231" s="60">
        <v>0</v>
      </c>
      <c r="AK231" s="58"/>
      <c r="AL231" s="60">
        <v>0</v>
      </c>
      <c r="AM231" s="60">
        <v>0</v>
      </c>
      <c r="AN231" s="60">
        <v>0</v>
      </c>
      <c r="AO231" s="60">
        <v>0</v>
      </c>
      <c r="AP231" s="60">
        <v>4</v>
      </c>
      <c r="AQ231" s="60">
        <v>0</v>
      </c>
      <c r="AR231" s="60">
        <v>0</v>
      </c>
      <c r="AS231" s="60">
        <v>0</v>
      </c>
      <c r="AT231" s="60">
        <v>0</v>
      </c>
      <c r="AU231" s="60">
        <v>0</v>
      </c>
      <c r="AV231" s="60">
        <v>0</v>
      </c>
      <c r="AW231" s="85"/>
      <c r="AX231" s="70"/>
      <c r="AY231" s="70"/>
      <c r="AZ231" s="81"/>
      <c r="BA231" s="60"/>
      <c r="BB231" s="60"/>
      <c r="BC231" s="60"/>
      <c r="BD231" s="60"/>
      <c r="BE231" s="60"/>
      <c r="BF231" s="60"/>
      <c r="BG231" s="60"/>
      <c r="BH231" s="60"/>
      <c r="BI231" s="60"/>
      <c r="BJ231" s="60"/>
      <c r="BK231" s="60"/>
      <c r="BL231" s="60"/>
      <c r="BM231" s="60"/>
      <c r="BN231" s="60"/>
      <c r="BO231" s="60"/>
      <c r="BP231" s="60"/>
      <c r="BQ231" s="60"/>
      <c r="BR231" s="60"/>
      <c r="BS231" s="60"/>
      <c r="BT231" s="60"/>
      <c r="BU231" s="60"/>
      <c r="BV231" s="60"/>
      <c r="BW231" s="60"/>
      <c r="BX231" s="60"/>
      <c r="BY231" s="60"/>
      <c r="BZ231" s="60"/>
      <c r="CA231" s="70"/>
      <c r="CB231" s="70"/>
      <c r="CC231" s="80"/>
      <c r="CD231" s="81"/>
      <c r="CE231" s="70"/>
      <c r="CF231" s="70"/>
      <c r="CG231" s="70"/>
      <c r="CH231" s="70"/>
      <c r="CI231" s="70"/>
      <c r="CJ231" s="70"/>
      <c r="CK231" s="70"/>
      <c r="CL231" s="70"/>
      <c r="CM231" s="70"/>
      <c r="CN231" s="70"/>
      <c r="CO231" s="70"/>
      <c r="CP231" s="70"/>
      <c r="CQ231" s="70"/>
      <c r="CR231" s="70"/>
      <c r="CS231" s="70"/>
      <c r="CT231" s="70"/>
    </row>
    <row r="232" spans="1:98" x14ac:dyDescent="0.25">
      <c r="A232" s="346"/>
      <c r="B232" s="62"/>
      <c r="C232" s="63" t="s">
        <v>91</v>
      </c>
      <c r="D232" s="64" t="s">
        <v>30</v>
      </c>
      <c r="E232" s="56"/>
      <c r="F232" s="60">
        <v>0</v>
      </c>
      <c r="G232" s="60">
        <v>5</v>
      </c>
      <c r="H232" s="60">
        <v>0</v>
      </c>
      <c r="I232" s="60">
        <v>5</v>
      </c>
      <c r="J232" s="60">
        <v>0</v>
      </c>
      <c r="K232" s="60">
        <v>0</v>
      </c>
      <c r="L232" s="60">
        <v>0</v>
      </c>
      <c r="M232" s="58"/>
      <c r="N232" s="60">
        <v>0</v>
      </c>
      <c r="O232" s="60">
        <v>3</v>
      </c>
      <c r="P232" s="60">
        <v>3</v>
      </c>
      <c r="Q232" s="60">
        <v>3</v>
      </c>
      <c r="R232" s="60">
        <v>3</v>
      </c>
      <c r="S232" s="60">
        <v>3</v>
      </c>
      <c r="T232" s="60">
        <v>3</v>
      </c>
      <c r="U232" s="60">
        <v>5</v>
      </c>
      <c r="V232" s="60">
        <v>5</v>
      </c>
      <c r="W232" s="60">
        <v>5</v>
      </c>
      <c r="X232" s="60">
        <v>5</v>
      </c>
      <c r="Y232" s="58"/>
      <c r="Z232" s="60">
        <v>3</v>
      </c>
      <c r="AA232" s="60">
        <v>0</v>
      </c>
      <c r="AB232" s="60">
        <v>0</v>
      </c>
      <c r="AC232" s="60">
        <v>0</v>
      </c>
      <c r="AD232" s="60">
        <v>0</v>
      </c>
      <c r="AE232" s="60">
        <v>0</v>
      </c>
      <c r="AF232" s="60">
        <v>2</v>
      </c>
      <c r="AG232" s="60">
        <v>0</v>
      </c>
      <c r="AH232" s="60">
        <v>0</v>
      </c>
      <c r="AI232" s="60">
        <v>0</v>
      </c>
      <c r="AJ232" s="60">
        <v>0</v>
      </c>
      <c r="AK232" s="58"/>
      <c r="AL232" s="60">
        <v>0</v>
      </c>
      <c r="AM232" s="60">
        <v>0</v>
      </c>
      <c r="AN232" s="60">
        <v>0</v>
      </c>
      <c r="AO232" s="60">
        <v>0</v>
      </c>
      <c r="AP232" s="60">
        <v>0</v>
      </c>
      <c r="AQ232" s="60">
        <v>0</v>
      </c>
      <c r="AR232" s="60">
        <v>0</v>
      </c>
      <c r="AS232" s="60">
        <v>0</v>
      </c>
      <c r="AT232" s="60">
        <v>0</v>
      </c>
      <c r="AU232" s="60">
        <v>0</v>
      </c>
      <c r="AV232" s="60">
        <v>0</v>
      </c>
      <c r="AW232" s="85"/>
      <c r="AX232" s="70"/>
      <c r="AY232" s="70"/>
      <c r="AZ232" s="81"/>
      <c r="BA232" s="60"/>
      <c r="BB232" s="60"/>
      <c r="BC232" s="60"/>
      <c r="BD232" s="60"/>
      <c r="BE232" s="60"/>
      <c r="BF232" s="60"/>
      <c r="BG232" s="60"/>
      <c r="BH232" s="60"/>
      <c r="BI232" s="60"/>
      <c r="BJ232" s="60"/>
      <c r="BK232" s="60"/>
      <c r="BL232" s="60"/>
      <c r="BM232" s="60"/>
      <c r="BN232" s="60"/>
      <c r="BO232" s="60"/>
      <c r="BP232" s="60"/>
      <c r="BQ232" s="60"/>
      <c r="BR232" s="60"/>
      <c r="BS232" s="60"/>
      <c r="BT232" s="60"/>
      <c r="BU232" s="60"/>
      <c r="BV232" s="60"/>
      <c r="BW232" s="60"/>
      <c r="BX232" s="60"/>
      <c r="BY232" s="60"/>
      <c r="BZ232" s="60"/>
      <c r="CA232" s="70"/>
      <c r="CB232" s="70"/>
      <c r="CC232" s="80"/>
      <c r="CD232" s="81"/>
      <c r="CE232" s="70"/>
      <c r="CF232" s="70"/>
      <c r="CG232" s="70"/>
      <c r="CH232" s="70"/>
      <c r="CI232" s="70"/>
      <c r="CJ232" s="70"/>
      <c r="CK232" s="70"/>
      <c r="CL232" s="70"/>
      <c r="CM232" s="70"/>
      <c r="CN232" s="70"/>
      <c r="CO232" s="70"/>
      <c r="CP232" s="70"/>
      <c r="CQ232" s="70"/>
      <c r="CR232" s="70"/>
      <c r="CS232" s="70"/>
      <c r="CT232" s="70"/>
    </row>
    <row r="233" spans="1:98" x14ac:dyDescent="0.25">
      <c r="A233" s="346"/>
      <c r="B233" s="62"/>
      <c r="C233" s="63" t="s">
        <v>92</v>
      </c>
      <c r="D233" s="64" t="s">
        <v>30</v>
      </c>
      <c r="E233" s="56"/>
      <c r="F233" s="60">
        <v>0</v>
      </c>
      <c r="G233" s="60">
        <v>2</v>
      </c>
      <c r="H233" s="60">
        <v>2</v>
      </c>
      <c r="I233" s="60">
        <v>0</v>
      </c>
      <c r="J233" s="60">
        <v>0</v>
      </c>
      <c r="K233" s="60">
        <v>2</v>
      </c>
      <c r="L233" s="60">
        <v>8</v>
      </c>
      <c r="M233" s="58"/>
      <c r="N233" s="60">
        <v>8</v>
      </c>
      <c r="O233" s="60">
        <v>7</v>
      </c>
      <c r="P233" s="60">
        <v>7</v>
      </c>
      <c r="Q233" s="60">
        <v>7</v>
      </c>
      <c r="R233" s="60">
        <v>4</v>
      </c>
      <c r="S233" s="60">
        <v>3</v>
      </c>
      <c r="T233" s="60">
        <v>4</v>
      </c>
      <c r="U233" s="60">
        <v>4</v>
      </c>
      <c r="V233" s="60">
        <v>4</v>
      </c>
      <c r="W233" s="60">
        <v>2</v>
      </c>
      <c r="X233" s="60">
        <v>2</v>
      </c>
      <c r="Y233" s="58"/>
      <c r="Z233" s="60">
        <v>0</v>
      </c>
      <c r="AA233" s="60">
        <v>0</v>
      </c>
      <c r="AB233" s="60">
        <v>0</v>
      </c>
      <c r="AC233" s="60">
        <v>0</v>
      </c>
      <c r="AD233" s="60">
        <v>0</v>
      </c>
      <c r="AE233" s="60">
        <v>1</v>
      </c>
      <c r="AF233" s="60">
        <v>0</v>
      </c>
      <c r="AG233" s="60">
        <v>0</v>
      </c>
      <c r="AH233" s="60">
        <v>0</v>
      </c>
      <c r="AI233" s="60">
        <v>0</v>
      </c>
      <c r="AJ233" s="60">
        <v>0</v>
      </c>
      <c r="AK233" s="58"/>
      <c r="AL233" s="60">
        <v>1</v>
      </c>
      <c r="AM233" s="60">
        <v>0</v>
      </c>
      <c r="AN233" s="60">
        <v>0</v>
      </c>
      <c r="AO233" s="60">
        <v>3</v>
      </c>
      <c r="AP233" s="60">
        <v>1</v>
      </c>
      <c r="AQ233" s="60">
        <v>0</v>
      </c>
      <c r="AR233" s="60">
        <v>0</v>
      </c>
      <c r="AS233" s="60">
        <v>0</v>
      </c>
      <c r="AT233" s="60">
        <v>2</v>
      </c>
      <c r="AU233" s="60">
        <v>0</v>
      </c>
      <c r="AV233" s="60">
        <v>0</v>
      </c>
      <c r="AW233" s="85"/>
      <c r="AX233" s="70"/>
      <c r="AY233" s="70"/>
      <c r="AZ233" s="81"/>
      <c r="BA233" s="60"/>
      <c r="BB233" s="60"/>
      <c r="BC233" s="60"/>
      <c r="BD233" s="60"/>
      <c r="BE233" s="60"/>
      <c r="BF233" s="60"/>
      <c r="BG233" s="60"/>
      <c r="BH233" s="60"/>
      <c r="BI233" s="60"/>
      <c r="BJ233" s="60"/>
      <c r="BK233" s="60"/>
      <c r="BL233" s="60"/>
      <c r="BM233" s="60"/>
      <c r="BN233" s="60"/>
      <c r="BO233" s="60"/>
      <c r="BP233" s="60"/>
      <c r="BQ233" s="60"/>
      <c r="BR233" s="60"/>
      <c r="BS233" s="60"/>
      <c r="BT233" s="60"/>
      <c r="BU233" s="60"/>
      <c r="BV233" s="60"/>
      <c r="BW233" s="60"/>
      <c r="BX233" s="60"/>
      <c r="BY233" s="60"/>
      <c r="BZ233" s="60"/>
      <c r="CA233" s="70"/>
      <c r="CB233" s="70"/>
      <c r="CC233" s="80"/>
      <c r="CD233" s="81"/>
      <c r="CE233" s="70"/>
      <c r="CF233" s="70"/>
      <c r="CG233" s="70"/>
      <c r="CH233" s="70"/>
      <c r="CI233" s="70"/>
      <c r="CJ233" s="70"/>
      <c r="CK233" s="70"/>
      <c r="CL233" s="70"/>
      <c r="CM233" s="70"/>
      <c r="CN233" s="70"/>
      <c r="CO233" s="70"/>
      <c r="CP233" s="70"/>
      <c r="CQ233" s="70"/>
      <c r="CR233" s="70"/>
      <c r="CS233" s="70"/>
      <c r="CT233" s="70"/>
    </row>
    <row r="234" spans="1:98" x14ac:dyDescent="0.25">
      <c r="A234" s="346"/>
      <c r="B234" s="62"/>
      <c r="C234" s="63" t="s">
        <v>93</v>
      </c>
      <c r="D234" s="64" t="s">
        <v>30</v>
      </c>
      <c r="E234" s="56"/>
      <c r="F234" s="60">
        <v>0</v>
      </c>
      <c r="G234" s="60">
        <v>2</v>
      </c>
      <c r="H234" s="60">
        <v>0</v>
      </c>
      <c r="I234" s="60">
        <v>2</v>
      </c>
      <c r="J234" s="60">
        <v>0</v>
      </c>
      <c r="K234" s="60">
        <v>0</v>
      </c>
      <c r="L234" s="60">
        <v>0</v>
      </c>
      <c r="M234" s="58"/>
      <c r="N234" s="60">
        <v>0</v>
      </c>
      <c r="O234" s="60">
        <v>0</v>
      </c>
      <c r="P234" s="60">
        <v>0</v>
      </c>
      <c r="Q234" s="60">
        <v>0</v>
      </c>
      <c r="R234" s="60">
        <v>0</v>
      </c>
      <c r="S234" s="60">
        <v>2</v>
      </c>
      <c r="T234" s="60">
        <v>2</v>
      </c>
      <c r="U234" s="60">
        <v>2</v>
      </c>
      <c r="V234" s="60">
        <v>2</v>
      </c>
      <c r="W234" s="60">
        <v>2</v>
      </c>
      <c r="X234" s="60">
        <v>2</v>
      </c>
      <c r="Y234" s="58"/>
      <c r="Z234" s="60">
        <v>0</v>
      </c>
      <c r="AA234" s="60">
        <v>0</v>
      </c>
      <c r="AB234" s="60">
        <v>0</v>
      </c>
      <c r="AC234" s="60">
        <v>0</v>
      </c>
      <c r="AD234" s="60">
        <v>2</v>
      </c>
      <c r="AE234" s="60">
        <v>0</v>
      </c>
      <c r="AF234" s="60">
        <v>0</v>
      </c>
      <c r="AG234" s="60">
        <v>0</v>
      </c>
      <c r="AH234" s="60">
        <v>0</v>
      </c>
      <c r="AI234" s="60">
        <v>0</v>
      </c>
      <c r="AJ234" s="60">
        <v>0</v>
      </c>
      <c r="AK234" s="58"/>
      <c r="AL234" s="60">
        <v>0</v>
      </c>
      <c r="AM234" s="60">
        <v>0</v>
      </c>
      <c r="AN234" s="60">
        <v>0</v>
      </c>
      <c r="AO234" s="60">
        <v>0</v>
      </c>
      <c r="AP234" s="60">
        <v>0</v>
      </c>
      <c r="AQ234" s="60">
        <v>0</v>
      </c>
      <c r="AR234" s="60">
        <v>0</v>
      </c>
      <c r="AS234" s="60">
        <v>0</v>
      </c>
      <c r="AT234" s="60">
        <v>0</v>
      </c>
      <c r="AU234" s="60">
        <v>0</v>
      </c>
      <c r="AV234" s="60">
        <v>0</v>
      </c>
      <c r="AW234" s="85"/>
      <c r="AX234" s="70"/>
      <c r="AY234" s="70"/>
      <c r="AZ234" s="81"/>
      <c r="BA234" s="60"/>
      <c r="BB234" s="60"/>
      <c r="BC234" s="60"/>
      <c r="BD234" s="60"/>
      <c r="BE234" s="60"/>
      <c r="BF234" s="60"/>
      <c r="BG234" s="60"/>
      <c r="BH234" s="60"/>
      <c r="BI234" s="60"/>
      <c r="BJ234" s="60"/>
      <c r="BK234" s="60"/>
      <c r="BL234" s="60"/>
      <c r="BM234" s="60"/>
      <c r="BN234" s="60"/>
      <c r="BO234" s="60"/>
      <c r="BP234" s="60"/>
      <c r="BQ234" s="60"/>
      <c r="BR234" s="60"/>
      <c r="BS234" s="60"/>
      <c r="BT234" s="60"/>
      <c r="BU234" s="60"/>
      <c r="BV234" s="60"/>
      <c r="BW234" s="60"/>
      <c r="BX234" s="60"/>
      <c r="BY234" s="60"/>
      <c r="BZ234" s="60"/>
      <c r="CA234" s="70"/>
      <c r="CB234" s="70"/>
      <c r="CC234" s="80"/>
      <c r="CD234" s="81"/>
      <c r="CE234" s="70"/>
      <c r="CF234" s="70"/>
      <c r="CG234" s="70"/>
      <c r="CH234" s="70"/>
      <c r="CI234" s="70"/>
      <c r="CJ234" s="70"/>
      <c r="CK234" s="70"/>
      <c r="CL234" s="70"/>
      <c r="CM234" s="70"/>
      <c r="CN234" s="70"/>
      <c r="CO234" s="70"/>
      <c r="CP234" s="70"/>
      <c r="CQ234" s="70"/>
      <c r="CR234" s="70"/>
      <c r="CS234" s="70"/>
      <c r="CT234" s="70"/>
    </row>
    <row r="235" spans="1:98" x14ac:dyDescent="0.25">
      <c r="A235" s="346"/>
      <c r="B235" s="62"/>
      <c r="C235" s="63" t="s">
        <v>94</v>
      </c>
      <c r="D235" s="64" t="s">
        <v>30</v>
      </c>
      <c r="E235" s="56"/>
      <c r="F235" s="60">
        <v>0</v>
      </c>
      <c r="G235" s="60">
        <v>5</v>
      </c>
      <c r="H235" s="60">
        <v>5</v>
      </c>
      <c r="I235" s="60">
        <v>0</v>
      </c>
      <c r="J235" s="60">
        <v>0</v>
      </c>
      <c r="K235" s="60">
        <v>0</v>
      </c>
      <c r="L235" s="60">
        <v>2</v>
      </c>
      <c r="M235" s="58"/>
      <c r="N235" s="60">
        <v>6</v>
      </c>
      <c r="O235" s="60">
        <v>5</v>
      </c>
      <c r="P235" s="60">
        <v>5</v>
      </c>
      <c r="Q235" s="60">
        <v>5</v>
      </c>
      <c r="R235" s="60">
        <v>5</v>
      </c>
      <c r="S235" s="60">
        <v>5</v>
      </c>
      <c r="T235" s="60">
        <v>5</v>
      </c>
      <c r="U235" s="60">
        <v>5</v>
      </c>
      <c r="V235" s="60">
        <v>5</v>
      </c>
      <c r="W235" s="60">
        <v>5</v>
      </c>
      <c r="X235" s="60">
        <v>5</v>
      </c>
      <c r="Y235" s="58"/>
      <c r="Z235" s="60">
        <v>0</v>
      </c>
      <c r="AA235" s="60">
        <v>0</v>
      </c>
      <c r="AB235" s="60">
        <v>0</v>
      </c>
      <c r="AC235" s="60">
        <v>0</v>
      </c>
      <c r="AD235" s="60">
        <v>0</v>
      </c>
      <c r="AE235" s="60">
        <v>0</v>
      </c>
      <c r="AF235" s="60">
        <v>0</v>
      </c>
      <c r="AG235" s="60">
        <v>0</v>
      </c>
      <c r="AH235" s="60">
        <v>0</v>
      </c>
      <c r="AI235" s="60">
        <v>0</v>
      </c>
      <c r="AJ235" s="60">
        <v>0</v>
      </c>
      <c r="AK235" s="58"/>
      <c r="AL235" s="60">
        <v>1</v>
      </c>
      <c r="AM235" s="60">
        <v>0</v>
      </c>
      <c r="AN235" s="60">
        <v>0</v>
      </c>
      <c r="AO235" s="60">
        <v>0</v>
      </c>
      <c r="AP235" s="60">
        <v>0</v>
      </c>
      <c r="AQ235" s="60">
        <v>0</v>
      </c>
      <c r="AR235" s="60">
        <v>0</v>
      </c>
      <c r="AS235" s="60">
        <v>0</v>
      </c>
      <c r="AT235" s="60">
        <v>0</v>
      </c>
      <c r="AU235" s="60">
        <v>0</v>
      </c>
      <c r="AV235" s="60">
        <v>0</v>
      </c>
      <c r="AW235" s="85"/>
      <c r="AX235" s="70"/>
      <c r="AY235" s="70"/>
      <c r="AZ235" s="81"/>
      <c r="BA235" s="60"/>
      <c r="BB235" s="60"/>
      <c r="BC235" s="60"/>
      <c r="BD235" s="60"/>
      <c r="BE235" s="60"/>
      <c r="BF235" s="60"/>
      <c r="BG235" s="60"/>
      <c r="BH235" s="60"/>
      <c r="BI235" s="60"/>
      <c r="BJ235" s="60"/>
      <c r="BK235" s="60"/>
      <c r="BL235" s="60"/>
      <c r="BM235" s="60"/>
      <c r="BN235" s="60"/>
      <c r="BO235" s="60"/>
      <c r="BP235" s="60"/>
      <c r="BQ235" s="60"/>
      <c r="BR235" s="60"/>
      <c r="BS235" s="60"/>
      <c r="BT235" s="60"/>
      <c r="BU235" s="60"/>
      <c r="BV235" s="60"/>
      <c r="BW235" s="60"/>
      <c r="BX235" s="60"/>
      <c r="BY235" s="60"/>
      <c r="BZ235" s="60"/>
      <c r="CA235" s="70"/>
      <c r="CB235" s="70"/>
      <c r="CC235" s="80"/>
      <c r="CD235" s="81"/>
      <c r="CE235" s="70"/>
      <c r="CF235" s="70"/>
      <c r="CG235" s="70"/>
      <c r="CH235" s="70"/>
      <c r="CI235" s="70"/>
      <c r="CJ235" s="70"/>
      <c r="CK235" s="70"/>
      <c r="CL235" s="70"/>
      <c r="CM235" s="70"/>
      <c r="CN235" s="70"/>
      <c r="CO235" s="70"/>
      <c r="CP235" s="70"/>
      <c r="CQ235" s="70"/>
      <c r="CR235" s="70"/>
      <c r="CS235" s="70"/>
      <c r="CT235" s="70"/>
    </row>
    <row r="236" spans="1:98" ht="15.75" thickBot="1" x14ac:dyDescent="0.3">
      <c r="A236" s="346"/>
      <c r="B236" s="66"/>
      <c r="C236" s="67" t="s">
        <v>95</v>
      </c>
      <c r="D236" s="68" t="s">
        <v>30</v>
      </c>
      <c r="E236" s="56"/>
      <c r="F236" s="69">
        <v>5</v>
      </c>
      <c r="G236" s="69">
        <v>280</v>
      </c>
      <c r="H236" s="69">
        <v>129</v>
      </c>
      <c r="I236" s="69">
        <v>151</v>
      </c>
      <c r="J236" s="69">
        <v>16</v>
      </c>
      <c r="K236" s="69">
        <v>13</v>
      </c>
      <c r="L236" s="69">
        <v>98</v>
      </c>
      <c r="M236" s="58"/>
      <c r="N236" s="101"/>
      <c r="O236" s="101"/>
      <c r="P236" s="101"/>
      <c r="Q236" s="101"/>
      <c r="R236" s="101"/>
      <c r="S236" s="101"/>
      <c r="T236" s="69">
        <v>286</v>
      </c>
      <c r="U236" s="69">
        <v>283</v>
      </c>
      <c r="V236" s="69">
        <v>282</v>
      </c>
      <c r="W236" s="69">
        <v>284</v>
      </c>
      <c r="X236" s="69">
        <v>282</v>
      </c>
      <c r="Y236" s="58"/>
      <c r="Z236" s="101"/>
      <c r="AA236" s="101"/>
      <c r="AB236" s="101"/>
      <c r="AC236" s="101"/>
      <c r="AD236" s="101"/>
      <c r="AE236" s="101"/>
      <c r="AF236" s="69">
        <v>4</v>
      </c>
      <c r="AG236" s="69">
        <v>3</v>
      </c>
      <c r="AH236" s="69">
        <v>5</v>
      </c>
      <c r="AI236" s="69">
        <v>0</v>
      </c>
      <c r="AJ236" s="69">
        <v>0</v>
      </c>
      <c r="AK236" s="58"/>
      <c r="AL236" s="101"/>
      <c r="AM236" s="101"/>
      <c r="AN236" s="101"/>
      <c r="AO236" s="101"/>
      <c r="AP236" s="101"/>
      <c r="AQ236" s="101"/>
      <c r="AR236" s="69">
        <v>7</v>
      </c>
      <c r="AS236" s="69">
        <v>4</v>
      </c>
      <c r="AT236" s="69">
        <v>3</v>
      </c>
      <c r="AU236" s="69">
        <v>2</v>
      </c>
      <c r="AV236" s="69">
        <v>3</v>
      </c>
      <c r="AW236" s="85"/>
      <c r="AX236" s="70"/>
      <c r="AY236" s="70"/>
      <c r="AZ236" s="81"/>
      <c r="BA236" s="60"/>
      <c r="BB236" s="60"/>
      <c r="BC236" s="60"/>
      <c r="BD236" s="60"/>
      <c r="BE236" s="60"/>
      <c r="BF236" s="60"/>
      <c r="BG236" s="60"/>
      <c r="BH236" s="60"/>
      <c r="BI236" s="60"/>
      <c r="BJ236" s="60"/>
      <c r="BK236" s="60"/>
      <c r="BL236" s="60"/>
      <c r="BM236" s="60"/>
      <c r="BN236" s="60"/>
      <c r="BO236" s="60"/>
      <c r="BP236" s="60"/>
      <c r="BQ236" s="60"/>
      <c r="BR236" s="60"/>
      <c r="BS236" s="60"/>
      <c r="BT236" s="60"/>
      <c r="BU236" s="60"/>
      <c r="BV236" s="60"/>
      <c r="BW236" s="60"/>
      <c r="BX236" s="60"/>
      <c r="BY236" s="60"/>
      <c r="BZ236" s="60"/>
      <c r="CA236" s="70"/>
      <c r="CB236" s="70"/>
      <c r="CC236" s="80"/>
      <c r="CD236" s="81"/>
      <c r="CE236" s="70"/>
      <c r="CF236" s="70"/>
      <c r="CG236" s="70"/>
      <c r="CH236" s="70"/>
      <c r="CI236" s="70"/>
      <c r="CJ236" s="70"/>
      <c r="CK236" s="70"/>
      <c r="CL236" s="70"/>
      <c r="CM236" s="70"/>
      <c r="CN236" s="70"/>
      <c r="CO236" s="70"/>
      <c r="CP236" s="70"/>
      <c r="CQ236" s="70"/>
      <c r="CR236" s="70"/>
      <c r="CS236" s="70"/>
      <c r="CT236" s="70"/>
    </row>
    <row r="237" spans="1:98" x14ac:dyDescent="0.25">
      <c r="AX237" s="11"/>
      <c r="AY237" s="11"/>
      <c r="CA237" s="11"/>
      <c r="CB237" s="11"/>
      <c r="CE237" s="15"/>
      <c r="CG237" s="11"/>
      <c r="CH237" s="11"/>
      <c r="CI237" s="11"/>
      <c r="CJ237" s="11"/>
      <c r="CK237" s="11"/>
      <c r="CL237" s="11"/>
      <c r="CM237" s="11"/>
      <c r="CN237" s="11"/>
      <c r="CO237" s="11"/>
      <c r="CP237" s="11"/>
      <c r="CQ237" s="11"/>
      <c r="CR237" s="11"/>
      <c r="CS237" s="11"/>
      <c r="CT237" s="11"/>
    </row>
    <row r="238" spans="1:98" x14ac:dyDescent="0.25">
      <c r="A238" s="350"/>
      <c r="AX238" s="11"/>
      <c r="AY238" s="11"/>
      <c r="CA238" s="11"/>
      <c r="CB238" s="11"/>
      <c r="CE238" s="15"/>
      <c r="CG238" s="11"/>
      <c r="CH238" s="11"/>
      <c r="CI238" s="11"/>
      <c r="CJ238" s="11"/>
      <c r="CK238" s="11"/>
      <c r="CL238" s="11"/>
      <c r="CM238" s="11"/>
      <c r="CN238" s="11"/>
      <c r="CO238" s="11"/>
      <c r="CP238" s="11"/>
      <c r="CQ238" s="11"/>
      <c r="CR238" s="11"/>
      <c r="CS238" s="11"/>
      <c r="CT238" s="11"/>
    </row>
  </sheetData>
  <pageMargins left="0.7" right="0.7" top="0.78740157499999996" bottom="0.78740157499999996" header="0.3" footer="0.3"/>
  <pageSetup paperSize="9" orientation="portrait"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dimension ref="A1:BQ1000"/>
  <sheetViews>
    <sheetView zoomScale="85" zoomScaleNormal="85" workbookViewId="0">
      <pane xSplit="3" ySplit="4" topLeftCell="D5" activePane="bottomRight" state="frozen"/>
      <selection pane="topRight" activeCell="D1" sqref="D1"/>
      <selection pane="bottomLeft" activeCell="A5" sqref="A5"/>
      <selection pane="bottomRight"/>
    </sheetView>
  </sheetViews>
  <sheetFormatPr defaultColWidth="9.140625" defaultRowHeight="15" x14ac:dyDescent="0.25"/>
  <cols>
    <col min="1" max="1" width="1.42578125" style="113" customWidth="1"/>
    <col min="2" max="2" width="12.5703125" style="121" bestFit="1" customWidth="1"/>
    <col min="3" max="3" width="26.85546875" style="121" customWidth="1"/>
    <col min="4" max="4" width="23.85546875" style="121" customWidth="1"/>
    <col min="5" max="5" width="18" style="121" customWidth="1"/>
    <col min="6" max="6" width="10.85546875" style="114" customWidth="1"/>
    <col min="7" max="7" width="26.140625" style="115" customWidth="1"/>
    <col min="8" max="8" width="9.140625" style="121"/>
    <col min="9" max="9" width="9.85546875" style="121" bestFit="1" customWidth="1"/>
    <col min="10" max="10" width="16" style="115" customWidth="1"/>
    <col min="11" max="11" width="24.140625" style="115" customWidth="1"/>
    <col min="12" max="12" width="18.28515625" style="116" customWidth="1"/>
    <col min="13" max="13" width="29" style="116" bestFit="1" customWidth="1"/>
    <col min="14" max="14" width="21.5703125" style="115" customWidth="1"/>
    <col min="15" max="15" width="14.28515625" style="115" customWidth="1"/>
    <col min="16" max="16" width="11" style="115" customWidth="1"/>
    <col min="17" max="17" width="18.42578125" style="115" bestFit="1" customWidth="1"/>
    <col min="18" max="18" width="12.85546875" style="115" bestFit="1" customWidth="1"/>
    <col min="19" max="19" width="18.28515625" style="115" customWidth="1"/>
    <col min="20" max="20" width="1.42578125" style="117" customWidth="1"/>
    <col min="21" max="21" width="11.28515625" style="121" bestFit="1" customWidth="1"/>
    <col min="22" max="32" width="10.140625" style="121" bestFit="1" customWidth="1"/>
    <col min="33" max="33" width="10.140625" style="121" customWidth="1"/>
    <col min="34" max="34" width="1.42578125" style="115" customWidth="1"/>
    <col min="35" max="41" width="9.140625" style="121"/>
    <col min="42" max="42" width="0.7109375" style="121" customWidth="1"/>
    <col min="43" max="49" width="9.140625" style="121"/>
    <col min="50" max="50" width="0.7109375" style="121" customWidth="1"/>
    <col min="51" max="57" width="9.140625" style="121"/>
    <col min="58" max="58" width="1.42578125" style="121" customWidth="1"/>
    <col min="59" max="61" width="16.140625" style="115" customWidth="1"/>
    <col min="62" max="62" width="0.7109375" style="121" customWidth="1"/>
    <col min="63" max="63" width="11.5703125" style="121" customWidth="1"/>
    <col min="64" max="64" width="17.7109375" style="121" customWidth="1"/>
    <col min="65" max="65" width="11.5703125" style="121" customWidth="1"/>
    <col min="66" max="66" width="13.7109375" style="121" customWidth="1"/>
    <col min="67" max="67" width="16" style="121" customWidth="1"/>
    <col min="68" max="69" width="15.28515625" style="121" bestFit="1" customWidth="1"/>
    <col min="70" max="16384" width="9.140625" style="121"/>
  </cols>
  <sheetData>
    <row r="1" spans="1:69" s="113" customFormat="1" ht="7.5" customHeight="1" x14ac:dyDescent="0.25">
      <c r="F1" s="114"/>
      <c r="G1" s="115"/>
      <c r="J1" s="115"/>
      <c r="K1" s="115"/>
      <c r="L1" s="116"/>
      <c r="M1" s="116"/>
      <c r="N1" s="115"/>
      <c r="O1" s="115"/>
      <c r="P1" s="115"/>
      <c r="Q1" s="115"/>
      <c r="R1" s="115"/>
      <c r="S1" s="115"/>
      <c r="T1" s="117"/>
      <c r="AH1" s="115"/>
      <c r="BG1" s="115"/>
      <c r="BH1" s="115"/>
      <c r="BI1" s="115"/>
    </row>
    <row r="2" spans="1:69" s="113" customFormat="1" ht="15" customHeight="1" x14ac:dyDescent="0.25">
      <c r="B2" s="204" t="s">
        <v>3680</v>
      </c>
      <c r="C2" s="205"/>
      <c r="D2" s="205"/>
      <c r="E2" s="205"/>
      <c r="F2" s="205"/>
      <c r="G2" s="205"/>
      <c r="H2" s="205"/>
      <c r="I2" s="205"/>
      <c r="J2" s="205"/>
      <c r="K2" s="205"/>
      <c r="L2" s="206"/>
      <c r="M2" s="206"/>
      <c r="N2" s="206"/>
      <c r="O2" s="205"/>
      <c r="P2" s="205"/>
      <c r="Q2" s="205"/>
      <c r="R2" s="205"/>
      <c r="S2" s="207"/>
      <c r="T2" s="117"/>
      <c r="U2" s="319" t="s">
        <v>3671</v>
      </c>
      <c r="V2" s="320"/>
      <c r="W2" s="320"/>
      <c r="X2" s="320"/>
      <c r="Y2" s="320"/>
      <c r="Z2" s="320"/>
      <c r="AA2" s="320"/>
      <c r="AB2" s="320"/>
      <c r="AC2" s="320"/>
      <c r="AD2" s="320"/>
      <c r="AE2" s="320"/>
      <c r="AF2" s="320"/>
      <c r="AG2" s="321"/>
      <c r="AH2" s="322"/>
      <c r="AI2" s="354" t="s">
        <v>3689</v>
      </c>
      <c r="AJ2" s="354"/>
      <c r="AK2" s="354"/>
      <c r="AL2" s="354"/>
      <c r="AM2" s="354"/>
      <c r="AN2" s="354"/>
      <c r="AO2" s="354"/>
      <c r="AP2" s="323"/>
      <c r="AQ2" s="354" t="s">
        <v>3690</v>
      </c>
      <c r="AR2" s="354"/>
      <c r="AS2" s="354"/>
      <c r="AT2" s="354"/>
      <c r="AU2" s="354"/>
      <c r="AV2" s="354"/>
      <c r="AW2" s="354"/>
      <c r="AX2" s="323"/>
      <c r="AY2" s="354" t="s">
        <v>3691</v>
      </c>
      <c r="AZ2" s="354"/>
      <c r="BA2" s="354"/>
      <c r="BB2" s="354"/>
      <c r="BC2" s="354"/>
      <c r="BD2" s="354"/>
      <c r="BE2" s="354"/>
      <c r="BF2" s="324"/>
      <c r="BG2" s="325" t="s">
        <v>3688</v>
      </c>
      <c r="BH2" s="351"/>
      <c r="BI2" s="326"/>
      <c r="BJ2" s="323"/>
      <c r="BK2" s="327" t="s">
        <v>9</v>
      </c>
      <c r="BL2" s="327"/>
      <c r="BM2" s="327"/>
      <c r="BN2" s="327"/>
      <c r="BO2" s="327"/>
      <c r="BP2" s="327"/>
      <c r="BQ2" s="327"/>
    </row>
    <row r="3" spans="1:69" ht="30" customHeight="1" thickBot="1" x14ac:dyDescent="0.3">
      <c r="A3" s="121"/>
      <c r="B3" s="340" t="s">
        <v>3758</v>
      </c>
      <c r="C3" s="340" t="s">
        <v>1</v>
      </c>
      <c r="D3" s="341" t="s">
        <v>2</v>
      </c>
      <c r="E3" s="341" t="s">
        <v>3</v>
      </c>
      <c r="F3" s="341" t="s">
        <v>3682</v>
      </c>
      <c r="G3" s="341" t="s">
        <v>4</v>
      </c>
      <c r="H3" s="341" t="s">
        <v>7</v>
      </c>
      <c r="I3" s="341" t="s">
        <v>8</v>
      </c>
      <c r="J3" s="341" t="s">
        <v>3667</v>
      </c>
      <c r="K3" s="341" t="s">
        <v>3683</v>
      </c>
      <c r="L3" s="342" t="s">
        <v>5</v>
      </c>
      <c r="M3" s="213" t="s">
        <v>4025</v>
      </c>
      <c r="N3" s="213" t="s">
        <v>3897</v>
      </c>
      <c r="O3" s="341" t="s">
        <v>3761</v>
      </c>
      <c r="P3" s="341" t="s">
        <v>3769</v>
      </c>
      <c r="Q3" s="341" t="s">
        <v>3770</v>
      </c>
      <c r="R3" s="341" t="s">
        <v>3778</v>
      </c>
      <c r="S3" s="341" t="s">
        <v>3779</v>
      </c>
      <c r="T3" s="328"/>
      <c r="U3" s="202">
        <v>2005</v>
      </c>
      <c r="V3" s="202">
        <v>2006</v>
      </c>
      <c r="W3" s="202">
        <v>2007</v>
      </c>
      <c r="X3" s="202">
        <v>2008</v>
      </c>
      <c r="Y3" s="202">
        <v>2009</v>
      </c>
      <c r="Z3" s="202">
        <v>2010</v>
      </c>
      <c r="AA3" s="202">
        <v>2011</v>
      </c>
      <c r="AB3" s="202">
        <v>2012</v>
      </c>
      <c r="AC3" s="202">
        <v>2013</v>
      </c>
      <c r="AD3" s="202">
        <v>2014</v>
      </c>
      <c r="AE3" s="202">
        <v>2015</v>
      </c>
      <c r="AF3" s="202">
        <v>2016</v>
      </c>
      <c r="AG3" s="202">
        <v>2017</v>
      </c>
      <c r="AH3" s="118"/>
      <c r="AI3" s="352">
        <v>2010</v>
      </c>
      <c r="AJ3" s="352">
        <v>2011</v>
      </c>
      <c r="AK3" s="352">
        <v>2012</v>
      </c>
      <c r="AL3" s="352">
        <v>2013</v>
      </c>
      <c r="AM3" s="352">
        <v>2014</v>
      </c>
      <c r="AN3" s="352" t="s">
        <v>4008</v>
      </c>
      <c r="AO3" s="352">
        <v>2016</v>
      </c>
      <c r="AP3" s="119"/>
      <c r="AQ3" s="200">
        <v>2010</v>
      </c>
      <c r="AR3" s="200">
        <v>2011</v>
      </c>
      <c r="AS3" s="200">
        <v>2012</v>
      </c>
      <c r="AT3" s="200">
        <v>2013</v>
      </c>
      <c r="AU3" s="200">
        <v>2014</v>
      </c>
      <c r="AV3" s="200" t="s">
        <v>4008</v>
      </c>
      <c r="AW3" s="352">
        <v>2016</v>
      </c>
      <c r="AX3" s="119"/>
      <c r="AY3" s="200">
        <v>2010</v>
      </c>
      <c r="AZ3" s="200">
        <v>2011</v>
      </c>
      <c r="BA3" s="200">
        <v>2012</v>
      </c>
      <c r="BB3" s="200">
        <v>2013</v>
      </c>
      <c r="BC3" s="200">
        <v>2014</v>
      </c>
      <c r="BD3" s="200" t="s">
        <v>4008</v>
      </c>
      <c r="BE3" s="352">
        <v>2016</v>
      </c>
      <c r="BF3" s="118"/>
      <c r="BG3" s="355" t="s">
        <v>4030</v>
      </c>
      <c r="BH3" s="355" t="s">
        <v>4031</v>
      </c>
      <c r="BI3" s="355" t="s">
        <v>4032</v>
      </c>
      <c r="BJ3" s="120"/>
      <c r="BK3" s="343" t="s">
        <v>10</v>
      </c>
      <c r="BL3" s="343" t="s">
        <v>3777</v>
      </c>
      <c r="BM3" s="343" t="s">
        <v>11</v>
      </c>
      <c r="BN3" s="343" t="s">
        <v>12</v>
      </c>
      <c r="BO3" s="343" t="s">
        <v>13</v>
      </c>
      <c r="BP3" s="343" t="s">
        <v>3692</v>
      </c>
      <c r="BQ3" s="343" t="s">
        <v>3693</v>
      </c>
    </row>
    <row r="4" spans="1:69" ht="18" customHeight="1" x14ac:dyDescent="0.25">
      <c r="A4" s="121"/>
      <c r="B4" s="208"/>
      <c r="C4" s="208"/>
      <c r="D4" s="208"/>
      <c r="E4" s="208"/>
      <c r="F4" s="209"/>
      <c r="G4" s="209"/>
      <c r="H4" s="209"/>
      <c r="I4" s="209"/>
      <c r="J4" s="209"/>
      <c r="K4" s="209"/>
      <c r="L4" s="329"/>
      <c r="M4" s="329"/>
      <c r="N4" s="329"/>
      <c r="O4" s="209"/>
      <c r="P4" s="209" t="s">
        <v>30</v>
      </c>
      <c r="Q4" s="209" t="s">
        <v>30</v>
      </c>
      <c r="R4" s="209" t="s">
        <v>3686</v>
      </c>
      <c r="S4" s="209" t="s">
        <v>3686</v>
      </c>
      <c r="T4" s="328"/>
      <c r="U4" s="203" t="s">
        <v>3696</v>
      </c>
      <c r="V4" s="203" t="s">
        <v>3696</v>
      </c>
      <c r="W4" s="203" t="s">
        <v>3696</v>
      </c>
      <c r="X4" s="203" t="s">
        <v>3696</v>
      </c>
      <c r="Y4" s="203" t="s">
        <v>3696</v>
      </c>
      <c r="Z4" s="203" t="s">
        <v>3696</v>
      </c>
      <c r="AA4" s="203" t="s">
        <v>3696</v>
      </c>
      <c r="AB4" s="203" t="s">
        <v>3696</v>
      </c>
      <c r="AC4" s="203" t="s">
        <v>3696</v>
      </c>
      <c r="AD4" s="203" t="s">
        <v>3696</v>
      </c>
      <c r="AE4" s="203" t="s">
        <v>3696</v>
      </c>
      <c r="AF4" s="203" t="s">
        <v>3696</v>
      </c>
      <c r="AG4" s="203" t="s">
        <v>3696</v>
      </c>
      <c r="AH4" s="118"/>
      <c r="AI4" s="201" t="s">
        <v>3696</v>
      </c>
      <c r="AJ4" s="201" t="s">
        <v>3696</v>
      </c>
      <c r="AK4" s="201" t="s">
        <v>3696</v>
      </c>
      <c r="AL4" s="201" t="s">
        <v>3696</v>
      </c>
      <c r="AM4" s="201" t="s">
        <v>3696</v>
      </c>
      <c r="AN4" s="201" t="s">
        <v>3696</v>
      </c>
      <c r="AO4" s="201" t="s">
        <v>3696</v>
      </c>
      <c r="AP4" s="122"/>
      <c r="AQ4" s="201" t="s">
        <v>3696</v>
      </c>
      <c r="AR4" s="201" t="s">
        <v>3696</v>
      </c>
      <c r="AS4" s="201" t="s">
        <v>3696</v>
      </c>
      <c r="AT4" s="201" t="s">
        <v>3696</v>
      </c>
      <c r="AU4" s="201" t="s">
        <v>3696</v>
      </c>
      <c r="AV4" s="201" t="s">
        <v>3696</v>
      </c>
      <c r="AW4" s="201" t="s">
        <v>3696</v>
      </c>
      <c r="AX4" s="122"/>
      <c r="AY4" s="201" t="s">
        <v>3696</v>
      </c>
      <c r="AZ4" s="201" t="s">
        <v>3696</v>
      </c>
      <c r="BA4" s="201" t="s">
        <v>3696</v>
      </c>
      <c r="BB4" s="201" t="s">
        <v>3696</v>
      </c>
      <c r="BC4" s="201" t="s">
        <v>3696</v>
      </c>
      <c r="BD4" s="201" t="s">
        <v>3696</v>
      </c>
      <c r="BE4" s="201" t="s">
        <v>3696</v>
      </c>
      <c r="BF4" s="118"/>
      <c r="BG4" s="201"/>
      <c r="BH4" s="201"/>
      <c r="BI4" s="201"/>
      <c r="BJ4" s="120"/>
      <c r="BK4" s="330" t="s">
        <v>30</v>
      </c>
      <c r="BL4" s="330" t="s">
        <v>30</v>
      </c>
      <c r="BM4" s="330" t="s">
        <v>30</v>
      </c>
      <c r="BN4" s="330" t="s">
        <v>30</v>
      </c>
      <c r="BO4" s="330" t="s">
        <v>30</v>
      </c>
      <c r="BP4" s="331" t="s">
        <v>3771</v>
      </c>
      <c r="BQ4" s="331" t="s">
        <v>3771</v>
      </c>
    </row>
    <row r="5" spans="1:69" s="113" customFormat="1" x14ac:dyDescent="0.25">
      <c r="B5" s="199" t="s">
        <v>4355</v>
      </c>
      <c r="C5" s="332"/>
      <c r="D5" s="332"/>
      <c r="E5" s="332"/>
      <c r="F5" s="333"/>
      <c r="G5" s="332"/>
      <c r="H5" s="332"/>
      <c r="I5" s="332"/>
      <c r="J5" s="332"/>
      <c r="K5" s="332"/>
      <c r="L5" s="334"/>
      <c r="M5" s="334"/>
      <c r="N5" s="334"/>
      <c r="O5" s="332"/>
      <c r="P5" s="332"/>
      <c r="Q5" s="332"/>
      <c r="R5" s="332"/>
      <c r="S5" s="332"/>
      <c r="T5" s="335"/>
      <c r="U5" s="199" t="s">
        <v>3668</v>
      </c>
      <c r="V5" s="332"/>
      <c r="W5" s="332"/>
      <c r="X5" s="332"/>
      <c r="Y5" s="332"/>
      <c r="Z5" s="332"/>
      <c r="AA5" s="332"/>
      <c r="AB5" s="332"/>
      <c r="AC5" s="332"/>
      <c r="AD5" s="332"/>
      <c r="AE5" s="332"/>
      <c r="AF5" s="332"/>
      <c r="AG5" s="332"/>
      <c r="AH5" s="335"/>
      <c r="AI5" s="199" t="s">
        <v>3681</v>
      </c>
      <c r="AJ5" s="332"/>
      <c r="AK5" s="332"/>
      <c r="AL5" s="332"/>
      <c r="AM5" s="332"/>
      <c r="AN5" s="332"/>
      <c r="AO5" s="353"/>
      <c r="AP5" s="336"/>
      <c r="AQ5" s="199" t="s">
        <v>3681</v>
      </c>
      <c r="AR5" s="332"/>
      <c r="AS5" s="332"/>
      <c r="AT5" s="332"/>
      <c r="AU5" s="332"/>
      <c r="AV5" s="332"/>
      <c r="AW5" s="353"/>
      <c r="AX5" s="337"/>
      <c r="AY5" s="199" t="s">
        <v>3681</v>
      </c>
      <c r="AZ5" s="332"/>
      <c r="BA5" s="332"/>
      <c r="BB5" s="332"/>
      <c r="BC5" s="332"/>
      <c r="BD5" s="332"/>
      <c r="BE5" s="353"/>
      <c r="BF5" s="338"/>
      <c r="BG5" s="332"/>
      <c r="BH5" s="332"/>
      <c r="BI5" s="332"/>
      <c r="BJ5" s="339"/>
      <c r="BK5" s="199" t="s">
        <v>3766</v>
      </c>
      <c r="BL5" s="332"/>
      <c r="BM5" s="332"/>
      <c r="BN5" s="332"/>
      <c r="BO5" s="332"/>
      <c r="BP5" s="332"/>
      <c r="BQ5" s="332"/>
    </row>
    <row r="6" spans="1:69" x14ac:dyDescent="0.25">
      <c r="B6" s="366" t="s">
        <v>2719</v>
      </c>
      <c r="C6" s="366" t="s">
        <v>2260</v>
      </c>
      <c r="D6" s="367" t="s">
        <v>39</v>
      </c>
      <c r="E6" s="367" t="s">
        <v>3665</v>
      </c>
      <c r="F6" s="367" t="s">
        <v>2597</v>
      </c>
      <c r="G6" s="367" t="s">
        <v>2599</v>
      </c>
      <c r="H6" s="371">
        <v>46.75</v>
      </c>
      <c r="I6" s="371">
        <v>14.816700000000001</v>
      </c>
      <c r="J6" s="367">
        <v>1996</v>
      </c>
      <c r="K6" s="367">
        <v>2011</v>
      </c>
      <c r="L6" s="381"/>
      <c r="M6" s="367" t="s">
        <v>2689</v>
      </c>
      <c r="N6" s="367" t="s">
        <v>21</v>
      </c>
      <c r="O6" s="367" t="s">
        <v>2691</v>
      </c>
      <c r="P6" s="373">
        <v>0</v>
      </c>
      <c r="Q6" s="373">
        <v>0</v>
      </c>
      <c r="R6" s="373">
        <v>0</v>
      </c>
      <c r="S6" s="373">
        <v>0</v>
      </c>
      <c r="T6" s="366" t="s">
        <v>205</v>
      </c>
      <c r="U6" s="375">
        <v>1544</v>
      </c>
      <c r="V6" s="375">
        <v>853</v>
      </c>
      <c r="W6" s="375">
        <v>4</v>
      </c>
      <c r="X6" s="375">
        <v>14</v>
      </c>
      <c r="Y6" s="376"/>
      <c r="Z6" s="376"/>
      <c r="AA6" s="376"/>
      <c r="AB6" s="376"/>
      <c r="AC6" s="376"/>
      <c r="AD6" s="376"/>
      <c r="AE6" s="376"/>
      <c r="AF6" s="376"/>
      <c r="AG6" s="376"/>
      <c r="AH6" s="377" t="s">
        <v>205</v>
      </c>
      <c r="AI6" s="376"/>
      <c r="AJ6" s="376"/>
      <c r="AK6" s="376"/>
      <c r="AL6" s="376"/>
      <c r="AM6" s="376"/>
      <c r="AN6" s="376"/>
      <c r="AO6" s="376"/>
      <c r="AP6" s="377" t="s">
        <v>205</v>
      </c>
      <c r="AQ6" s="376"/>
      <c r="AR6" s="376"/>
      <c r="AS6" s="376"/>
      <c r="AT6" s="376"/>
      <c r="AU6" s="376"/>
      <c r="AV6" s="376"/>
      <c r="AW6" s="376"/>
      <c r="AX6" s="377" t="s">
        <v>205</v>
      </c>
      <c r="AY6" s="376"/>
      <c r="AZ6" s="376"/>
      <c r="BA6" s="376"/>
      <c r="BB6" s="376"/>
      <c r="BC6" s="376"/>
      <c r="BD6" s="382"/>
      <c r="BE6" s="382"/>
      <c r="BF6" s="367" t="s">
        <v>205</v>
      </c>
      <c r="BG6" s="366" t="s">
        <v>3600</v>
      </c>
      <c r="BH6" s="366" t="s">
        <v>205</v>
      </c>
      <c r="BI6" s="366" t="s">
        <v>205</v>
      </c>
      <c r="BJ6" s="366" t="s">
        <v>205</v>
      </c>
      <c r="BK6" s="376"/>
      <c r="BL6" s="376"/>
      <c r="BM6" s="376"/>
      <c r="BN6" s="376"/>
      <c r="BO6" s="376"/>
      <c r="BP6" s="368"/>
      <c r="BQ6" s="368"/>
    </row>
    <row r="7" spans="1:69" x14ac:dyDescent="0.25">
      <c r="B7" s="366" t="s">
        <v>2720</v>
      </c>
      <c r="C7" s="366" t="s">
        <v>2261</v>
      </c>
      <c r="D7" s="367" t="s">
        <v>39</v>
      </c>
      <c r="E7" s="367" t="s">
        <v>3665</v>
      </c>
      <c r="F7" s="367" t="s">
        <v>2598</v>
      </c>
      <c r="G7" s="367" t="s">
        <v>2600</v>
      </c>
      <c r="H7" s="371">
        <v>48.033299999999997</v>
      </c>
      <c r="I7" s="371">
        <v>12.833299999999999</v>
      </c>
      <c r="J7" s="367">
        <v>1969</v>
      </c>
      <c r="K7" s="367">
        <v>2016</v>
      </c>
      <c r="L7" s="381"/>
      <c r="M7" s="367" t="s">
        <v>2689</v>
      </c>
      <c r="N7" s="367" t="s">
        <v>21</v>
      </c>
      <c r="O7" s="367" t="s">
        <v>2691</v>
      </c>
      <c r="P7" s="373">
        <v>0</v>
      </c>
      <c r="Q7" s="373">
        <v>0</v>
      </c>
      <c r="R7" s="373">
        <v>0</v>
      </c>
      <c r="S7" s="373">
        <v>0</v>
      </c>
      <c r="T7" s="366" t="s">
        <v>205</v>
      </c>
      <c r="U7" s="375">
        <v>707404</v>
      </c>
      <c r="V7" s="375">
        <v>730870</v>
      </c>
      <c r="W7" s="375">
        <v>585664</v>
      </c>
      <c r="X7" s="375">
        <v>730397</v>
      </c>
      <c r="Y7" s="375">
        <v>342118</v>
      </c>
      <c r="Z7" s="375">
        <v>310019</v>
      </c>
      <c r="AA7" s="375">
        <v>253226</v>
      </c>
      <c r="AB7" s="375">
        <v>208067</v>
      </c>
      <c r="AC7" s="375">
        <v>206401</v>
      </c>
      <c r="AD7" s="375">
        <v>236873</v>
      </c>
      <c r="AE7" s="375">
        <v>270681</v>
      </c>
      <c r="AF7" s="375">
        <v>203045</v>
      </c>
      <c r="AG7" s="375">
        <v>7775</v>
      </c>
      <c r="AH7" s="377" t="s">
        <v>205</v>
      </c>
      <c r="AI7" s="376"/>
      <c r="AJ7" s="376"/>
      <c r="AK7" s="376"/>
      <c r="AL7" s="376"/>
      <c r="AM7" s="376"/>
      <c r="AN7" s="376"/>
      <c r="AO7" s="376"/>
      <c r="AP7" s="377" t="s">
        <v>205</v>
      </c>
      <c r="AQ7" s="376"/>
      <c r="AR7" s="376"/>
      <c r="AS7" s="376"/>
      <c r="AT7" s="376"/>
      <c r="AU7" s="376"/>
      <c r="AV7" s="376"/>
      <c r="AW7" s="376"/>
      <c r="AX7" s="377" t="s">
        <v>205</v>
      </c>
      <c r="AY7" s="376"/>
      <c r="AZ7" s="376"/>
      <c r="BA7" s="376"/>
      <c r="BB7" s="376"/>
      <c r="BC7" s="376"/>
      <c r="BD7" s="382"/>
      <c r="BE7" s="382"/>
      <c r="BF7" s="367" t="s">
        <v>205</v>
      </c>
      <c r="BG7" s="366" t="s">
        <v>3094</v>
      </c>
      <c r="BH7" s="366" t="s">
        <v>205</v>
      </c>
      <c r="BI7" s="366" t="s">
        <v>205</v>
      </c>
      <c r="BJ7" s="366" t="s">
        <v>205</v>
      </c>
      <c r="BK7" s="376"/>
      <c r="BL7" s="376"/>
      <c r="BM7" s="376"/>
      <c r="BN7" s="376"/>
      <c r="BO7" s="376"/>
      <c r="BP7" s="368"/>
      <c r="BQ7" s="368"/>
    </row>
    <row r="8" spans="1:69" x14ac:dyDescent="0.25">
      <c r="B8" s="366" t="s">
        <v>2721</v>
      </c>
      <c r="C8" s="366" t="s">
        <v>2262</v>
      </c>
      <c r="D8" s="367" t="s">
        <v>39</v>
      </c>
      <c r="E8" s="367" t="s">
        <v>3665</v>
      </c>
      <c r="F8" s="367" t="s">
        <v>2598</v>
      </c>
      <c r="G8" s="367" t="s">
        <v>2599</v>
      </c>
      <c r="H8" s="371">
        <v>48.010800000000003</v>
      </c>
      <c r="I8" s="371">
        <v>13.5891</v>
      </c>
      <c r="J8" s="367">
        <v>1962</v>
      </c>
      <c r="K8" s="367">
        <v>2008</v>
      </c>
      <c r="L8" s="381"/>
      <c r="M8" s="367" t="s">
        <v>2689</v>
      </c>
      <c r="N8" s="367" t="s">
        <v>21</v>
      </c>
      <c r="O8" s="367" t="s">
        <v>2691</v>
      </c>
      <c r="P8" s="373">
        <v>0</v>
      </c>
      <c r="Q8" s="373">
        <v>0</v>
      </c>
      <c r="R8" s="373">
        <v>0</v>
      </c>
      <c r="S8" s="373">
        <v>0</v>
      </c>
      <c r="T8" s="366" t="s">
        <v>205</v>
      </c>
      <c r="U8" s="375">
        <v>400312</v>
      </c>
      <c r="V8" s="375">
        <v>293380</v>
      </c>
      <c r="W8" s="375">
        <v>359929</v>
      </c>
      <c r="X8" s="375">
        <v>275955</v>
      </c>
      <c r="Y8" s="375">
        <v>357130</v>
      </c>
      <c r="Z8" s="375">
        <v>589725</v>
      </c>
      <c r="AA8" s="375">
        <v>563986</v>
      </c>
      <c r="AB8" s="375">
        <v>200232</v>
      </c>
      <c r="AC8" s="375">
        <v>53674</v>
      </c>
      <c r="AD8" s="375">
        <v>23514</v>
      </c>
      <c r="AE8" s="375">
        <v>185823</v>
      </c>
      <c r="AF8" s="375">
        <v>227401</v>
      </c>
      <c r="AG8" s="375">
        <v>362881</v>
      </c>
      <c r="AH8" s="377" t="s">
        <v>205</v>
      </c>
      <c r="AI8" s="376"/>
      <c r="AJ8" s="376"/>
      <c r="AK8" s="376"/>
      <c r="AL8" s="376"/>
      <c r="AM8" s="376"/>
      <c r="AN8" s="376"/>
      <c r="AO8" s="376"/>
      <c r="AP8" s="377" t="s">
        <v>205</v>
      </c>
      <c r="AQ8" s="375">
        <v>153</v>
      </c>
      <c r="AR8" s="375">
        <v>128</v>
      </c>
      <c r="AS8" s="375">
        <v>42</v>
      </c>
      <c r="AT8" s="375">
        <v>7</v>
      </c>
      <c r="AU8" s="375">
        <v>1</v>
      </c>
      <c r="AV8" s="375">
        <v>49</v>
      </c>
      <c r="AW8" s="376"/>
      <c r="AX8" s="377" t="s">
        <v>205</v>
      </c>
      <c r="AY8" s="376"/>
      <c r="AZ8" s="376"/>
      <c r="BA8" s="376"/>
      <c r="BB8" s="376"/>
      <c r="BC8" s="376"/>
      <c r="BD8" s="382"/>
      <c r="BE8" s="382"/>
      <c r="BF8" s="367" t="s">
        <v>205</v>
      </c>
      <c r="BG8" s="366" t="s">
        <v>3792</v>
      </c>
      <c r="BH8" s="366" t="s">
        <v>3370</v>
      </c>
      <c r="BI8" s="366" t="s">
        <v>205</v>
      </c>
      <c r="BJ8" s="366" t="s">
        <v>205</v>
      </c>
      <c r="BK8" s="375">
        <v>0.34300000000000003</v>
      </c>
      <c r="BL8" s="375">
        <v>0.151</v>
      </c>
      <c r="BM8" s="375">
        <v>0.316</v>
      </c>
      <c r="BN8" s="375">
        <v>81.844999999999999</v>
      </c>
      <c r="BO8" s="375">
        <v>6.4610000000000003</v>
      </c>
      <c r="BP8" s="369">
        <v>481419.82799999998</v>
      </c>
      <c r="BQ8" s="369">
        <v>927564.89199999999</v>
      </c>
    </row>
    <row r="9" spans="1:69" x14ac:dyDescent="0.25">
      <c r="B9" s="366" t="s">
        <v>2722</v>
      </c>
      <c r="C9" s="366" t="s">
        <v>2263</v>
      </c>
      <c r="D9" s="367" t="s">
        <v>39</v>
      </c>
      <c r="E9" s="367" t="s">
        <v>3665</v>
      </c>
      <c r="F9" s="367" t="s">
        <v>2597</v>
      </c>
      <c r="G9" s="367" t="s">
        <v>2599</v>
      </c>
      <c r="H9" s="371">
        <v>47.047499999999999</v>
      </c>
      <c r="I9" s="371">
        <v>15.160299999999999</v>
      </c>
      <c r="J9" s="367">
        <v>1983</v>
      </c>
      <c r="K9" s="367">
        <v>2006</v>
      </c>
      <c r="L9" s="381"/>
      <c r="M9" s="367" t="s">
        <v>2689</v>
      </c>
      <c r="N9" s="367" t="s">
        <v>21</v>
      </c>
      <c r="O9" s="367" t="s">
        <v>2691</v>
      </c>
      <c r="P9" s="373">
        <v>0</v>
      </c>
      <c r="Q9" s="373">
        <v>0</v>
      </c>
      <c r="R9" s="373">
        <v>0</v>
      </c>
      <c r="S9" s="373">
        <v>0</v>
      </c>
      <c r="T9" s="366" t="s">
        <v>205</v>
      </c>
      <c r="U9" s="376"/>
      <c r="V9" s="376"/>
      <c r="W9" s="376"/>
      <c r="X9" s="376"/>
      <c r="Y9" s="375">
        <v>527</v>
      </c>
      <c r="Z9" s="375">
        <v>428</v>
      </c>
      <c r="AA9" s="375">
        <v>176</v>
      </c>
      <c r="AB9" s="375">
        <v>219</v>
      </c>
      <c r="AC9" s="376"/>
      <c r="AD9" s="376"/>
      <c r="AE9" s="376"/>
      <c r="AF9" s="376"/>
      <c r="AG9" s="376"/>
      <c r="AH9" s="377" t="s">
        <v>205</v>
      </c>
      <c r="AI9" s="376"/>
      <c r="AJ9" s="376"/>
      <c r="AK9" s="376"/>
      <c r="AL9" s="376"/>
      <c r="AM9" s="376"/>
      <c r="AN9" s="376"/>
      <c r="AO9" s="376"/>
      <c r="AP9" s="377" t="s">
        <v>205</v>
      </c>
      <c r="AQ9" s="376"/>
      <c r="AR9" s="376"/>
      <c r="AS9" s="376"/>
      <c r="AT9" s="376"/>
      <c r="AU9" s="376"/>
      <c r="AV9" s="376"/>
      <c r="AW9" s="376"/>
      <c r="AX9" s="377" t="s">
        <v>205</v>
      </c>
      <c r="AY9" s="376"/>
      <c r="AZ9" s="376"/>
      <c r="BA9" s="376"/>
      <c r="BB9" s="376"/>
      <c r="BC9" s="376"/>
      <c r="BD9" s="382"/>
      <c r="BE9" s="382"/>
      <c r="BF9" s="367" t="s">
        <v>205</v>
      </c>
      <c r="BG9" s="366" t="s">
        <v>3793</v>
      </c>
      <c r="BH9" s="366" t="s">
        <v>205</v>
      </c>
      <c r="BI9" s="366" t="s">
        <v>205</v>
      </c>
      <c r="BJ9" s="366" t="s">
        <v>205</v>
      </c>
      <c r="BK9" s="376"/>
      <c r="BL9" s="376"/>
      <c r="BM9" s="376"/>
      <c r="BN9" s="376"/>
      <c r="BO9" s="376"/>
      <c r="BP9" s="368"/>
      <c r="BQ9" s="368"/>
    </row>
    <row r="10" spans="1:69" x14ac:dyDescent="0.25">
      <c r="B10" s="366" t="s">
        <v>2723</v>
      </c>
      <c r="C10" s="366" t="s">
        <v>2264</v>
      </c>
      <c r="D10" s="367" t="s">
        <v>39</v>
      </c>
      <c r="E10" s="367" t="s">
        <v>3665</v>
      </c>
      <c r="F10" s="367" t="s">
        <v>2598</v>
      </c>
      <c r="G10" s="367" t="s">
        <v>2599</v>
      </c>
      <c r="H10" s="371">
        <v>46.911700000000003</v>
      </c>
      <c r="I10" s="371">
        <v>15.488300000000001</v>
      </c>
      <c r="J10" s="367">
        <v>1986</v>
      </c>
      <c r="K10" s="367">
        <v>2020</v>
      </c>
      <c r="L10" s="370">
        <v>43025</v>
      </c>
      <c r="M10" s="367" t="s">
        <v>2689</v>
      </c>
      <c r="N10" s="367" t="s">
        <v>20</v>
      </c>
      <c r="O10" s="367" t="s">
        <v>2692</v>
      </c>
      <c r="P10" s="373">
        <v>1</v>
      </c>
      <c r="Q10" s="373">
        <v>0</v>
      </c>
      <c r="R10" s="373">
        <v>246</v>
      </c>
      <c r="S10" s="373">
        <v>0</v>
      </c>
      <c r="T10" s="366" t="s">
        <v>205</v>
      </c>
      <c r="U10" s="375">
        <v>1021252</v>
      </c>
      <c r="V10" s="375">
        <v>1122765</v>
      </c>
      <c r="W10" s="375">
        <v>1188241</v>
      </c>
      <c r="X10" s="375">
        <v>1221750</v>
      </c>
      <c r="Y10" s="375">
        <v>1038959</v>
      </c>
      <c r="Z10" s="375">
        <v>1115073</v>
      </c>
      <c r="AA10" s="375">
        <v>1143992</v>
      </c>
      <c r="AB10" s="375">
        <v>1099747</v>
      </c>
      <c r="AC10" s="375">
        <v>903244</v>
      </c>
      <c r="AD10" s="375">
        <v>852887</v>
      </c>
      <c r="AE10" s="375">
        <v>869484</v>
      </c>
      <c r="AF10" s="375">
        <v>772576</v>
      </c>
      <c r="AG10" s="375">
        <v>809346</v>
      </c>
      <c r="AH10" s="377" t="s">
        <v>205</v>
      </c>
      <c r="AI10" s="375">
        <v>62</v>
      </c>
      <c r="AJ10" s="375">
        <v>46</v>
      </c>
      <c r="AK10" s="375">
        <v>1</v>
      </c>
      <c r="AL10" s="375">
        <v>13</v>
      </c>
      <c r="AM10" s="375">
        <v>2</v>
      </c>
      <c r="AN10" s="376"/>
      <c r="AO10" s="376"/>
      <c r="AP10" s="377" t="s">
        <v>205</v>
      </c>
      <c r="AQ10" s="375">
        <v>71</v>
      </c>
      <c r="AR10" s="375">
        <v>44</v>
      </c>
      <c r="AS10" s="375">
        <v>118</v>
      </c>
      <c r="AT10" s="375">
        <v>59</v>
      </c>
      <c r="AU10" s="375">
        <v>20</v>
      </c>
      <c r="AV10" s="375">
        <v>74</v>
      </c>
      <c r="AW10" s="375">
        <v>0</v>
      </c>
      <c r="AX10" s="377" t="s">
        <v>205</v>
      </c>
      <c r="AY10" s="375">
        <v>3</v>
      </c>
      <c r="AZ10" s="375">
        <v>2</v>
      </c>
      <c r="BA10" s="375">
        <v>0</v>
      </c>
      <c r="BB10" s="375">
        <v>0</v>
      </c>
      <c r="BC10" s="375">
        <v>0</v>
      </c>
      <c r="BD10" s="382"/>
      <c r="BE10" s="382"/>
      <c r="BF10" s="367" t="s">
        <v>205</v>
      </c>
      <c r="BG10" s="366" t="s">
        <v>3095</v>
      </c>
      <c r="BH10" s="366" t="s">
        <v>3794</v>
      </c>
      <c r="BI10" s="366" t="s">
        <v>4033</v>
      </c>
      <c r="BJ10" s="366" t="s">
        <v>205</v>
      </c>
      <c r="BK10" s="375">
        <v>1.0940000000000001</v>
      </c>
      <c r="BL10" s="375">
        <v>0.626</v>
      </c>
      <c r="BM10" s="375">
        <v>1.4610000000000001</v>
      </c>
      <c r="BN10" s="375">
        <v>267.78800000000001</v>
      </c>
      <c r="BO10" s="375">
        <v>26.346</v>
      </c>
      <c r="BP10" s="369">
        <v>1632665.557</v>
      </c>
      <c r="BQ10" s="369">
        <v>3056765.344</v>
      </c>
    </row>
    <row r="11" spans="1:69" x14ac:dyDescent="0.25">
      <c r="B11" s="366" t="s">
        <v>2724</v>
      </c>
      <c r="C11" s="366" t="s">
        <v>2265</v>
      </c>
      <c r="D11" s="367" t="s">
        <v>39</v>
      </c>
      <c r="E11" s="367" t="s">
        <v>3665</v>
      </c>
      <c r="F11" s="367" t="s">
        <v>2598</v>
      </c>
      <c r="G11" s="367" t="s">
        <v>2601</v>
      </c>
      <c r="H11" s="371">
        <v>48.326099999999997</v>
      </c>
      <c r="I11" s="371">
        <v>15.923299999999999</v>
      </c>
      <c r="J11" s="367">
        <v>1987</v>
      </c>
      <c r="K11" s="367">
        <v>2025</v>
      </c>
      <c r="L11" s="381"/>
      <c r="M11" s="367" t="s">
        <v>2689</v>
      </c>
      <c r="N11" s="367" t="s">
        <v>20</v>
      </c>
      <c r="O11" s="367" t="s">
        <v>2692</v>
      </c>
      <c r="P11" s="373">
        <v>1</v>
      </c>
      <c r="Q11" s="373">
        <v>0</v>
      </c>
      <c r="R11" s="373">
        <v>352</v>
      </c>
      <c r="S11" s="373">
        <v>0</v>
      </c>
      <c r="T11" s="366" t="s">
        <v>205</v>
      </c>
      <c r="U11" s="375">
        <v>2782689</v>
      </c>
      <c r="V11" s="375">
        <v>2962180</v>
      </c>
      <c r="W11" s="375">
        <v>2964533</v>
      </c>
      <c r="X11" s="375">
        <v>2403723</v>
      </c>
      <c r="Y11" s="375">
        <v>1650931</v>
      </c>
      <c r="Z11" s="375">
        <v>2480752</v>
      </c>
      <c r="AA11" s="375">
        <v>2888611</v>
      </c>
      <c r="AB11" s="375">
        <v>2179720</v>
      </c>
      <c r="AC11" s="375">
        <v>2223583</v>
      </c>
      <c r="AD11" s="375">
        <v>1237027</v>
      </c>
      <c r="AE11" s="375">
        <v>1219600</v>
      </c>
      <c r="AF11" s="375">
        <v>643403</v>
      </c>
      <c r="AG11" s="375">
        <v>565981</v>
      </c>
      <c r="AH11" s="377" t="s">
        <v>205</v>
      </c>
      <c r="AI11" s="375">
        <v>498</v>
      </c>
      <c r="AJ11" s="375">
        <v>531</v>
      </c>
      <c r="AK11" s="375">
        <v>456</v>
      </c>
      <c r="AL11" s="375">
        <v>448</v>
      </c>
      <c r="AM11" s="375">
        <v>249</v>
      </c>
      <c r="AN11" s="375">
        <v>289</v>
      </c>
      <c r="AO11" s="375">
        <v>141.96</v>
      </c>
      <c r="AP11" s="377" t="s">
        <v>205</v>
      </c>
      <c r="AQ11" s="375">
        <v>1366</v>
      </c>
      <c r="AR11" s="375">
        <v>1563</v>
      </c>
      <c r="AS11" s="375">
        <v>1169</v>
      </c>
      <c r="AT11" s="375">
        <v>1160</v>
      </c>
      <c r="AU11" s="375">
        <v>643</v>
      </c>
      <c r="AV11" s="375">
        <v>606</v>
      </c>
      <c r="AW11" s="375">
        <v>335.06</v>
      </c>
      <c r="AX11" s="377" t="s">
        <v>205</v>
      </c>
      <c r="AY11" s="375">
        <v>155</v>
      </c>
      <c r="AZ11" s="375">
        <v>164</v>
      </c>
      <c r="BA11" s="375">
        <v>139</v>
      </c>
      <c r="BB11" s="375">
        <v>144</v>
      </c>
      <c r="BC11" s="375">
        <v>78</v>
      </c>
      <c r="BD11" s="375">
        <v>62</v>
      </c>
      <c r="BE11" s="375">
        <v>27.71</v>
      </c>
      <c r="BF11" s="367" t="s">
        <v>205</v>
      </c>
      <c r="BG11" s="366" t="s">
        <v>3795</v>
      </c>
      <c r="BH11" s="366" t="s">
        <v>3371</v>
      </c>
      <c r="BI11" s="366" t="s">
        <v>205</v>
      </c>
      <c r="BJ11" s="366" t="s">
        <v>205</v>
      </c>
      <c r="BK11" s="375">
        <v>8.859</v>
      </c>
      <c r="BL11" s="375">
        <v>4.399</v>
      </c>
      <c r="BM11" s="375">
        <v>5.6840000000000002</v>
      </c>
      <c r="BN11" s="375">
        <v>2632.944</v>
      </c>
      <c r="BO11" s="375">
        <v>183.04499999999999</v>
      </c>
      <c r="BP11" s="369">
        <v>12825701.231000001</v>
      </c>
      <c r="BQ11" s="369">
        <v>24364542.692000002</v>
      </c>
    </row>
    <row r="12" spans="1:69" x14ac:dyDescent="0.25">
      <c r="B12" s="366" t="s">
        <v>2725</v>
      </c>
      <c r="C12" s="366" t="s">
        <v>2266</v>
      </c>
      <c r="D12" s="367" t="s">
        <v>60</v>
      </c>
      <c r="E12" s="367" t="s">
        <v>36</v>
      </c>
      <c r="F12" s="367" t="s">
        <v>2597</v>
      </c>
      <c r="G12" s="367" t="s">
        <v>2602</v>
      </c>
      <c r="H12" s="371">
        <v>43.1721</v>
      </c>
      <c r="I12" s="371">
        <v>18.511600000000001</v>
      </c>
      <c r="J12" s="367">
        <v>1983</v>
      </c>
      <c r="K12" s="368"/>
      <c r="L12" s="381"/>
      <c r="M12" s="367" t="s">
        <v>2689</v>
      </c>
      <c r="N12" s="367" t="s">
        <v>20</v>
      </c>
      <c r="O12" s="367" t="s">
        <v>2692</v>
      </c>
      <c r="P12" s="373">
        <v>1</v>
      </c>
      <c r="Q12" s="373">
        <v>0</v>
      </c>
      <c r="R12" s="373">
        <v>300</v>
      </c>
      <c r="S12" s="373">
        <v>0</v>
      </c>
      <c r="T12" s="366" t="s">
        <v>205</v>
      </c>
      <c r="U12" s="376"/>
      <c r="V12" s="376"/>
      <c r="W12" s="376"/>
      <c r="X12" s="376"/>
      <c r="Y12" s="376"/>
      <c r="Z12" s="376"/>
      <c r="AA12" s="376"/>
      <c r="AB12" s="376"/>
      <c r="AC12" s="376"/>
      <c r="AD12" s="376"/>
      <c r="AE12" s="376"/>
      <c r="AF12" s="376"/>
      <c r="AG12" s="376"/>
      <c r="AH12" s="377" t="s">
        <v>205</v>
      </c>
      <c r="AI12" s="376"/>
      <c r="AJ12" s="376"/>
      <c r="AK12" s="376"/>
      <c r="AL12" s="376"/>
      <c r="AM12" s="376"/>
      <c r="AN12" s="375">
        <v>15964.71</v>
      </c>
      <c r="AO12" s="375">
        <v>22620</v>
      </c>
      <c r="AP12" s="377" t="s">
        <v>205</v>
      </c>
      <c r="AQ12" s="376"/>
      <c r="AR12" s="376"/>
      <c r="AS12" s="376"/>
      <c r="AT12" s="376"/>
      <c r="AU12" s="376"/>
      <c r="AV12" s="375">
        <v>3399.9</v>
      </c>
      <c r="AW12" s="375">
        <v>5627</v>
      </c>
      <c r="AX12" s="377" t="s">
        <v>205</v>
      </c>
      <c r="AY12" s="376"/>
      <c r="AZ12" s="376"/>
      <c r="BA12" s="376"/>
      <c r="BB12" s="376"/>
      <c r="BC12" s="376"/>
      <c r="BD12" s="375">
        <v>4369</v>
      </c>
      <c r="BE12" s="375">
        <v>4125</v>
      </c>
      <c r="BF12" s="367" t="s">
        <v>205</v>
      </c>
      <c r="BG12" s="366" t="s">
        <v>205</v>
      </c>
      <c r="BH12" s="366" t="s">
        <v>205</v>
      </c>
      <c r="BI12" s="366" t="s">
        <v>205</v>
      </c>
      <c r="BJ12" s="366" t="s">
        <v>205</v>
      </c>
      <c r="BK12" s="376"/>
      <c r="BL12" s="376"/>
      <c r="BM12" s="376"/>
      <c r="BN12" s="376"/>
      <c r="BO12" s="376"/>
      <c r="BP12" s="368"/>
      <c r="BQ12" s="368"/>
    </row>
    <row r="13" spans="1:69" x14ac:dyDescent="0.25">
      <c r="B13" s="366" t="s">
        <v>2726</v>
      </c>
      <c r="C13" s="366" t="s">
        <v>3776</v>
      </c>
      <c r="D13" s="367" t="s">
        <v>60</v>
      </c>
      <c r="E13" s="367" t="s">
        <v>36</v>
      </c>
      <c r="F13" s="367" t="s">
        <v>2597</v>
      </c>
      <c r="G13" s="367" t="s">
        <v>2603</v>
      </c>
      <c r="H13" s="371">
        <v>44.089599999999997</v>
      </c>
      <c r="I13" s="371">
        <v>18.113900000000001</v>
      </c>
      <c r="J13" s="367">
        <v>1969</v>
      </c>
      <c r="K13" s="368"/>
      <c r="L13" s="381"/>
      <c r="M13" s="367" t="s">
        <v>2689</v>
      </c>
      <c r="N13" s="367" t="s">
        <v>20</v>
      </c>
      <c r="O13" s="367" t="s">
        <v>2692</v>
      </c>
      <c r="P13" s="373">
        <v>3</v>
      </c>
      <c r="Q13" s="373">
        <v>0</v>
      </c>
      <c r="R13" s="373">
        <v>450</v>
      </c>
      <c r="S13" s="373">
        <v>0</v>
      </c>
      <c r="T13" s="366" t="s">
        <v>205</v>
      </c>
      <c r="U13" s="376"/>
      <c r="V13" s="376"/>
      <c r="W13" s="376"/>
      <c r="X13" s="376"/>
      <c r="Y13" s="376"/>
      <c r="Z13" s="376"/>
      <c r="AA13" s="376"/>
      <c r="AB13" s="376"/>
      <c r="AC13" s="376"/>
      <c r="AD13" s="376"/>
      <c r="AE13" s="376"/>
      <c r="AF13" s="376"/>
      <c r="AG13" s="376"/>
      <c r="AH13" s="377" t="s">
        <v>205</v>
      </c>
      <c r="AI13" s="376"/>
      <c r="AJ13" s="376"/>
      <c r="AK13" s="376"/>
      <c r="AL13" s="376"/>
      <c r="AM13" s="376"/>
      <c r="AN13" s="375">
        <v>63274</v>
      </c>
      <c r="AO13" s="375">
        <v>75410</v>
      </c>
      <c r="AP13" s="377" t="s">
        <v>205</v>
      </c>
      <c r="AQ13" s="376"/>
      <c r="AR13" s="376"/>
      <c r="AS13" s="376"/>
      <c r="AT13" s="376"/>
      <c r="AU13" s="376"/>
      <c r="AV13" s="375">
        <v>6156</v>
      </c>
      <c r="AW13" s="375">
        <v>7385</v>
      </c>
      <c r="AX13" s="377" t="s">
        <v>205</v>
      </c>
      <c r="AY13" s="376"/>
      <c r="AZ13" s="376"/>
      <c r="BA13" s="376"/>
      <c r="BB13" s="376"/>
      <c r="BC13" s="376"/>
      <c r="BD13" s="375">
        <v>688</v>
      </c>
      <c r="BE13" s="375">
        <v>688</v>
      </c>
      <c r="BF13" s="367" t="s">
        <v>205</v>
      </c>
      <c r="BG13" s="366" t="s">
        <v>205</v>
      </c>
      <c r="BH13" s="366" t="s">
        <v>205</v>
      </c>
      <c r="BI13" s="366" t="s">
        <v>205</v>
      </c>
      <c r="BJ13" s="366" t="s">
        <v>205</v>
      </c>
      <c r="BK13" s="376"/>
      <c r="BL13" s="376"/>
      <c r="BM13" s="376"/>
      <c r="BN13" s="376"/>
      <c r="BO13" s="376"/>
      <c r="BP13" s="368"/>
      <c r="BQ13" s="368"/>
    </row>
    <row r="14" spans="1:69" x14ac:dyDescent="0.25">
      <c r="B14" s="366" t="s">
        <v>2727</v>
      </c>
      <c r="C14" s="366" t="s">
        <v>2267</v>
      </c>
      <c r="D14" s="367" t="s">
        <v>60</v>
      </c>
      <c r="E14" s="367" t="s">
        <v>36</v>
      </c>
      <c r="F14" s="367" t="s">
        <v>2597</v>
      </c>
      <c r="G14" s="367" t="s">
        <v>2604</v>
      </c>
      <c r="H14" s="371">
        <v>44.759300000000003</v>
      </c>
      <c r="I14" s="371">
        <v>17.8232</v>
      </c>
      <c r="J14" s="367">
        <v>2016</v>
      </c>
      <c r="K14" s="368"/>
      <c r="L14" s="381"/>
      <c r="M14" s="367" t="s">
        <v>2689</v>
      </c>
      <c r="N14" s="367" t="s">
        <v>20</v>
      </c>
      <c r="O14" s="367" t="s">
        <v>2692</v>
      </c>
      <c r="P14" s="373">
        <v>1</v>
      </c>
      <c r="Q14" s="373">
        <v>0</v>
      </c>
      <c r="R14" s="373">
        <v>300</v>
      </c>
      <c r="S14" s="373">
        <v>0</v>
      </c>
      <c r="T14" s="366" t="s">
        <v>205</v>
      </c>
      <c r="U14" s="376"/>
      <c r="V14" s="376"/>
      <c r="W14" s="376"/>
      <c r="X14" s="376"/>
      <c r="Y14" s="376"/>
      <c r="Z14" s="376"/>
      <c r="AA14" s="376"/>
      <c r="AB14" s="376"/>
      <c r="AC14" s="376"/>
      <c r="AD14" s="376"/>
      <c r="AE14" s="376"/>
      <c r="AF14" s="376"/>
      <c r="AG14" s="376"/>
      <c r="AH14" s="377" t="s">
        <v>205</v>
      </c>
      <c r="AI14" s="376"/>
      <c r="AJ14" s="376"/>
      <c r="AK14" s="376"/>
      <c r="AL14" s="376"/>
      <c r="AM14" s="376"/>
      <c r="AN14" s="376"/>
      <c r="AO14" s="375">
        <v>1268</v>
      </c>
      <c r="AP14" s="377" t="s">
        <v>205</v>
      </c>
      <c r="AQ14" s="376"/>
      <c r="AR14" s="376"/>
      <c r="AS14" s="376"/>
      <c r="AT14" s="376"/>
      <c r="AU14" s="376"/>
      <c r="AV14" s="376"/>
      <c r="AW14" s="375">
        <v>1249</v>
      </c>
      <c r="AX14" s="377" t="s">
        <v>205</v>
      </c>
      <c r="AY14" s="376"/>
      <c r="AZ14" s="376"/>
      <c r="BA14" s="376"/>
      <c r="BB14" s="376"/>
      <c r="BC14" s="376"/>
      <c r="BD14" s="382"/>
      <c r="BE14" s="382"/>
      <c r="BF14" s="367" t="s">
        <v>205</v>
      </c>
      <c r="BG14" s="366" t="s">
        <v>205</v>
      </c>
      <c r="BH14" s="366" t="s">
        <v>205</v>
      </c>
      <c r="BI14" s="366" t="s">
        <v>205</v>
      </c>
      <c r="BJ14" s="366" t="s">
        <v>205</v>
      </c>
      <c r="BK14" s="376"/>
      <c r="BL14" s="376"/>
      <c r="BM14" s="376"/>
      <c r="BN14" s="376"/>
      <c r="BO14" s="376"/>
      <c r="BP14" s="368"/>
      <c r="BQ14" s="368"/>
    </row>
    <row r="15" spans="1:69" x14ac:dyDescent="0.25">
      <c r="B15" s="366" t="s">
        <v>2728</v>
      </c>
      <c r="C15" s="366" t="s">
        <v>3774</v>
      </c>
      <c r="D15" s="367" t="s">
        <v>60</v>
      </c>
      <c r="E15" s="367" t="s">
        <v>36</v>
      </c>
      <c r="F15" s="367" t="s">
        <v>2597</v>
      </c>
      <c r="G15" s="367" t="s">
        <v>2603</v>
      </c>
      <c r="H15" s="371">
        <v>44.521000000000001</v>
      </c>
      <c r="I15" s="371">
        <v>18.606400000000001</v>
      </c>
      <c r="J15" s="367">
        <v>1966</v>
      </c>
      <c r="K15" s="368"/>
      <c r="L15" s="381"/>
      <c r="M15" s="367" t="s">
        <v>2689</v>
      </c>
      <c r="N15" s="367" t="s">
        <v>20</v>
      </c>
      <c r="O15" s="367" t="s">
        <v>2692</v>
      </c>
      <c r="P15" s="373">
        <v>4</v>
      </c>
      <c r="Q15" s="373">
        <v>0</v>
      </c>
      <c r="R15" s="373">
        <v>723</v>
      </c>
      <c r="S15" s="373">
        <v>0</v>
      </c>
      <c r="T15" s="366" t="s">
        <v>205</v>
      </c>
      <c r="U15" s="376"/>
      <c r="V15" s="376"/>
      <c r="W15" s="376"/>
      <c r="X15" s="376"/>
      <c r="Y15" s="376"/>
      <c r="Z15" s="376"/>
      <c r="AA15" s="376"/>
      <c r="AB15" s="376"/>
      <c r="AC15" s="376"/>
      <c r="AD15" s="376"/>
      <c r="AE15" s="376"/>
      <c r="AF15" s="376"/>
      <c r="AG15" s="376"/>
      <c r="AH15" s="377" t="s">
        <v>205</v>
      </c>
      <c r="AI15" s="376"/>
      <c r="AJ15" s="376"/>
      <c r="AK15" s="376"/>
      <c r="AL15" s="376"/>
      <c r="AM15" s="376"/>
      <c r="AN15" s="375">
        <v>61896</v>
      </c>
      <c r="AO15" s="375">
        <v>53156</v>
      </c>
      <c r="AP15" s="377" t="s">
        <v>205</v>
      </c>
      <c r="AQ15" s="376"/>
      <c r="AR15" s="376"/>
      <c r="AS15" s="376"/>
      <c r="AT15" s="376"/>
      <c r="AU15" s="376"/>
      <c r="AV15" s="375">
        <v>5752</v>
      </c>
      <c r="AW15" s="375">
        <v>4057</v>
      </c>
      <c r="AX15" s="377" t="s">
        <v>205</v>
      </c>
      <c r="AY15" s="376"/>
      <c r="AZ15" s="376"/>
      <c r="BA15" s="376"/>
      <c r="BB15" s="376"/>
      <c r="BC15" s="376"/>
      <c r="BD15" s="375">
        <v>966</v>
      </c>
      <c r="BE15" s="375">
        <v>966</v>
      </c>
      <c r="BF15" s="367" t="s">
        <v>205</v>
      </c>
      <c r="BG15" s="366" t="s">
        <v>205</v>
      </c>
      <c r="BH15" s="366" t="s">
        <v>205</v>
      </c>
      <c r="BI15" s="366" t="s">
        <v>205</v>
      </c>
      <c r="BJ15" s="366" t="s">
        <v>205</v>
      </c>
      <c r="BK15" s="376"/>
      <c r="BL15" s="376"/>
      <c r="BM15" s="376"/>
      <c r="BN15" s="376"/>
      <c r="BO15" s="376"/>
      <c r="BP15" s="368"/>
      <c r="BQ15" s="368"/>
    </row>
    <row r="16" spans="1:69" x14ac:dyDescent="0.25">
      <c r="B16" s="366" t="s">
        <v>2729</v>
      </c>
      <c r="C16" s="366" t="s">
        <v>3775</v>
      </c>
      <c r="D16" s="367" t="s">
        <v>60</v>
      </c>
      <c r="E16" s="367" t="s">
        <v>36</v>
      </c>
      <c r="F16" s="367" t="s">
        <v>2597</v>
      </c>
      <c r="G16" s="367" t="s">
        <v>2602</v>
      </c>
      <c r="H16" s="371">
        <v>44.682200000000002</v>
      </c>
      <c r="I16" s="371">
        <v>18.967400000000001</v>
      </c>
      <c r="J16" s="367">
        <v>1985</v>
      </c>
      <c r="K16" s="368"/>
      <c r="L16" s="381"/>
      <c r="M16" s="367" t="s">
        <v>2689</v>
      </c>
      <c r="N16" s="367" t="s">
        <v>20</v>
      </c>
      <c r="O16" s="367" t="s">
        <v>2692</v>
      </c>
      <c r="P16" s="373">
        <v>1</v>
      </c>
      <c r="Q16" s="373">
        <v>0</v>
      </c>
      <c r="R16" s="373">
        <v>300</v>
      </c>
      <c r="S16" s="373">
        <v>0</v>
      </c>
      <c r="T16" s="366" t="s">
        <v>205</v>
      </c>
      <c r="U16" s="376"/>
      <c r="V16" s="376"/>
      <c r="W16" s="376"/>
      <c r="X16" s="376"/>
      <c r="Y16" s="376"/>
      <c r="Z16" s="376"/>
      <c r="AA16" s="376"/>
      <c r="AB16" s="376"/>
      <c r="AC16" s="376"/>
      <c r="AD16" s="376"/>
      <c r="AE16" s="376"/>
      <c r="AF16" s="376"/>
      <c r="AG16" s="376"/>
      <c r="AH16" s="377" t="s">
        <v>205</v>
      </c>
      <c r="AI16" s="376"/>
      <c r="AJ16" s="376"/>
      <c r="AK16" s="376"/>
      <c r="AL16" s="376"/>
      <c r="AM16" s="376"/>
      <c r="AN16" s="375">
        <v>139929.15</v>
      </c>
      <c r="AO16" s="375">
        <v>127524</v>
      </c>
      <c r="AP16" s="377" t="s">
        <v>205</v>
      </c>
      <c r="AQ16" s="376"/>
      <c r="AR16" s="376"/>
      <c r="AS16" s="376"/>
      <c r="AT16" s="376"/>
      <c r="AU16" s="376"/>
      <c r="AV16" s="375">
        <v>3843.36</v>
      </c>
      <c r="AW16" s="375">
        <v>3723</v>
      </c>
      <c r="AX16" s="377" t="s">
        <v>205</v>
      </c>
      <c r="AY16" s="376"/>
      <c r="AZ16" s="376"/>
      <c r="BA16" s="376"/>
      <c r="BB16" s="376"/>
      <c r="BC16" s="376"/>
      <c r="BD16" s="375">
        <v>2483</v>
      </c>
      <c r="BE16" s="375">
        <v>2549</v>
      </c>
      <c r="BF16" s="367" t="s">
        <v>205</v>
      </c>
      <c r="BG16" s="366" t="s">
        <v>205</v>
      </c>
      <c r="BH16" s="366" t="s">
        <v>205</v>
      </c>
      <c r="BI16" s="366" t="s">
        <v>205</v>
      </c>
      <c r="BJ16" s="366" t="s">
        <v>205</v>
      </c>
      <c r="BK16" s="376"/>
      <c r="BL16" s="376"/>
      <c r="BM16" s="376"/>
      <c r="BN16" s="376"/>
      <c r="BO16" s="376"/>
      <c r="BP16" s="368"/>
      <c r="BQ16" s="368"/>
    </row>
    <row r="17" spans="2:69" x14ac:dyDescent="0.25">
      <c r="B17" s="366" t="s">
        <v>2730</v>
      </c>
      <c r="C17" s="366" t="s">
        <v>2268</v>
      </c>
      <c r="D17" s="367" t="s">
        <v>40</v>
      </c>
      <c r="E17" s="367" t="s">
        <v>3665</v>
      </c>
      <c r="F17" s="367" t="s">
        <v>2598</v>
      </c>
      <c r="G17" s="367" t="s">
        <v>73</v>
      </c>
      <c r="H17" s="371">
        <v>50.586399999999998</v>
      </c>
      <c r="I17" s="371">
        <v>5.4226000000000001</v>
      </c>
      <c r="J17" s="367">
        <v>1967</v>
      </c>
      <c r="K17" s="367">
        <v>2006</v>
      </c>
      <c r="L17" s="381"/>
      <c r="M17" s="367" t="s">
        <v>2689</v>
      </c>
      <c r="N17" s="367" t="s">
        <v>21</v>
      </c>
      <c r="O17" s="367" t="s">
        <v>2693</v>
      </c>
      <c r="P17" s="373">
        <v>0</v>
      </c>
      <c r="Q17" s="373">
        <v>0</v>
      </c>
      <c r="R17" s="373">
        <v>0</v>
      </c>
      <c r="S17" s="373">
        <v>0</v>
      </c>
      <c r="T17" s="366" t="s">
        <v>205</v>
      </c>
      <c r="U17" s="376"/>
      <c r="V17" s="376"/>
      <c r="W17" s="376"/>
      <c r="X17" s="376"/>
      <c r="Y17" s="376"/>
      <c r="Z17" s="376"/>
      <c r="AA17" s="376"/>
      <c r="AB17" s="376"/>
      <c r="AC17" s="376"/>
      <c r="AD17" s="376"/>
      <c r="AE17" s="376"/>
      <c r="AF17" s="376"/>
      <c r="AG17" s="376"/>
      <c r="AH17" s="377" t="s">
        <v>205</v>
      </c>
      <c r="AI17" s="375">
        <v>3</v>
      </c>
      <c r="AJ17" s="375">
        <v>11</v>
      </c>
      <c r="AK17" s="375">
        <v>11</v>
      </c>
      <c r="AL17" s="375">
        <v>13</v>
      </c>
      <c r="AM17" s="375">
        <v>8</v>
      </c>
      <c r="AN17" s="375">
        <v>9</v>
      </c>
      <c r="AO17" s="376"/>
      <c r="AP17" s="377" t="s">
        <v>205</v>
      </c>
      <c r="AQ17" s="375">
        <v>413</v>
      </c>
      <c r="AR17" s="375">
        <v>253</v>
      </c>
      <c r="AS17" s="375">
        <v>295</v>
      </c>
      <c r="AT17" s="375">
        <v>242</v>
      </c>
      <c r="AU17" s="375">
        <v>83</v>
      </c>
      <c r="AV17" s="375">
        <v>187</v>
      </c>
      <c r="AW17" s="376"/>
      <c r="AX17" s="377" t="s">
        <v>205</v>
      </c>
      <c r="AY17" s="375">
        <v>26</v>
      </c>
      <c r="AZ17" s="375">
        <v>23</v>
      </c>
      <c r="BA17" s="375">
        <v>20</v>
      </c>
      <c r="BB17" s="375">
        <v>33</v>
      </c>
      <c r="BC17" s="375">
        <v>9</v>
      </c>
      <c r="BD17" s="375">
        <v>28</v>
      </c>
      <c r="BE17" s="382"/>
      <c r="BF17" s="367" t="s">
        <v>205</v>
      </c>
      <c r="BG17" s="366" t="s">
        <v>205</v>
      </c>
      <c r="BH17" s="366" t="s">
        <v>3796</v>
      </c>
      <c r="BI17" s="366" t="s">
        <v>205</v>
      </c>
      <c r="BJ17" s="366" t="s">
        <v>205</v>
      </c>
      <c r="BK17" s="375">
        <v>2.7749999999999999</v>
      </c>
      <c r="BL17" s="375">
        <v>1.042</v>
      </c>
      <c r="BM17" s="375">
        <v>1.2230000000000001</v>
      </c>
      <c r="BN17" s="375">
        <v>457.16500000000002</v>
      </c>
      <c r="BO17" s="375">
        <v>45.189</v>
      </c>
      <c r="BP17" s="369">
        <v>3843588.378</v>
      </c>
      <c r="BQ17" s="369">
        <v>7456193.3439999996</v>
      </c>
    </row>
    <row r="18" spans="2:69" x14ac:dyDescent="0.25">
      <c r="B18" s="366" t="s">
        <v>2731</v>
      </c>
      <c r="C18" s="366" t="s">
        <v>2269</v>
      </c>
      <c r="D18" s="367" t="s">
        <v>40</v>
      </c>
      <c r="E18" s="367" t="s">
        <v>3665</v>
      </c>
      <c r="F18" s="367" t="s">
        <v>2598</v>
      </c>
      <c r="G18" s="367" t="s">
        <v>70</v>
      </c>
      <c r="H18" s="371">
        <v>50.936799999999998</v>
      </c>
      <c r="I18" s="371">
        <v>5.4927000000000001</v>
      </c>
      <c r="J18" s="367">
        <v>1975</v>
      </c>
      <c r="K18" s="367">
        <v>2016</v>
      </c>
      <c r="L18" s="381"/>
      <c r="M18" s="367" t="s">
        <v>2689</v>
      </c>
      <c r="N18" s="367" t="s">
        <v>21</v>
      </c>
      <c r="O18" s="367" t="s">
        <v>2691</v>
      </c>
      <c r="P18" s="373">
        <v>0</v>
      </c>
      <c r="Q18" s="373">
        <v>0</v>
      </c>
      <c r="R18" s="373">
        <v>0</v>
      </c>
      <c r="S18" s="373">
        <v>0</v>
      </c>
      <c r="T18" s="366" t="s">
        <v>205</v>
      </c>
      <c r="U18" s="375">
        <v>2423106</v>
      </c>
      <c r="V18" s="375">
        <v>2177699</v>
      </c>
      <c r="W18" s="375">
        <v>2269168</v>
      </c>
      <c r="X18" s="375">
        <v>2064610</v>
      </c>
      <c r="Y18" s="375">
        <v>2117115</v>
      </c>
      <c r="Z18" s="375">
        <v>2101537</v>
      </c>
      <c r="AA18" s="375">
        <v>1819101</v>
      </c>
      <c r="AB18" s="375">
        <v>2121928</v>
      </c>
      <c r="AC18" s="375">
        <v>2361305</v>
      </c>
      <c r="AD18" s="375">
        <v>1881200</v>
      </c>
      <c r="AE18" s="375">
        <v>1904278</v>
      </c>
      <c r="AF18" s="375">
        <v>291010</v>
      </c>
      <c r="AG18" s="376"/>
      <c r="AH18" s="377" t="s">
        <v>205</v>
      </c>
      <c r="AI18" s="375">
        <v>659</v>
      </c>
      <c r="AJ18" s="375">
        <v>594</v>
      </c>
      <c r="AK18" s="375">
        <v>850</v>
      </c>
      <c r="AL18" s="375">
        <v>965</v>
      </c>
      <c r="AM18" s="375">
        <v>576</v>
      </c>
      <c r="AN18" s="375">
        <v>582</v>
      </c>
      <c r="AO18" s="375">
        <v>98.28</v>
      </c>
      <c r="AP18" s="377" t="s">
        <v>205</v>
      </c>
      <c r="AQ18" s="375">
        <v>1335</v>
      </c>
      <c r="AR18" s="375">
        <v>1195</v>
      </c>
      <c r="AS18" s="375">
        <v>1305</v>
      </c>
      <c r="AT18" s="375">
        <v>1506</v>
      </c>
      <c r="AU18" s="375">
        <v>1283</v>
      </c>
      <c r="AV18" s="375">
        <v>1214</v>
      </c>
      <c r="AW18" s="375">
        <v>243.16900000000004</v>
      </c>
      <c r="AX18" s="377" t="s">
        <v>205</v>
      </c>
      <c r="AY18" s="375">
        <v>56</v>
      </c>
      <c r="AZ18" s="375">
        <v>39</v>
      </c>
      <c r="BA18" s="375">
        <v>24</v>
      </c>
      <c r="BB18" s="375">
        <v>22</v>
      </c>
      <c r="BC18" s="375">
        <v>36</v>
      </c>
      <c r="BD18" s="375">
        <v>27</v>
      </c>
      <c r="BE18" s="375">
        <v>4.2827799999999998</v>
      </c>
      <c r="BF18" s="367" t="s">
        <v>205</v>
      </c>
      <c r="BG18" s="366" t="s">
        <v>3096</v>
      </c>
      <c r="BH18" s="366" t="s">
        <v>3797</v>
      </c>
      <c r="BI18" s="366" t="s">
        <v>4034</v>
      </c>
      <c r="BJ18" s="366" t="s">
        <v>205</v>
      </c>
      <c r="BK18" s="375">
        <v>25.591000000000001</v>
      </c>
      <c r="BL18" s="375">
        <v>11.122999999999999</v>
      </c>
      <c r="BM18" s="375">
        <v>10.893000000000001</v>
      </c>
      <c r="BN18" s="375">
        <v>7665.1459999999997</v>
      </c>
      <c r="BO18" s="375">
        <v>501.13099999999997</v>
      </c>
      <c r="BP18" s="369">
        <v>36375550.211000003</v>
      </c>
      <c r="BQ18" s="369">
        <v>69686314.873999998</v>
      </c>
    </row>
    <row r="19" spans="2:69" x14ac:dyDescent="0.25">
      <c r="B19" s="366" t="s">
        <v>2732</v>
      </c>
      <c r="C19" s="366" t="s">
        <v>2270</v>
      </c>
      <c r="D19" s="367" t="s">
        <v>40</v>
      </c>
      <c r="E19" s="367" t="s">
        <v>3665</v>
      </c>
      <c r="F19" s="367" t="s">
        <v>2598</v>
      </c>
      <c r="G19" s="367" t="s">
        <v>73</v>
      </c>
      <c r="H19" s="371">
        <v>50.7834</v>
      </c>
      <c r="I19" s="371">
        <v>3.4883999999999999</v>
      </c>
      <c r="J19" s="367">
        <v>1966</v>
      </c>
      <c r="K19" s="367">
        <v>2013</v>
      </c>
      <c r="L19" s="381"/>
      <c r="M19" s="367" t="s">
        <v>2689</v>
      </c>
      <c r="N19" s="367" t="s">
        <v>21</v>
      </c>
      <c r="O19" s="367" t="s">
        <v>2691</v>
      </c>
      <c r="P19" s="373">
        <v>0</v>
      </c>
      <c r="Q19" s="373">
        <v>0</v>
      </c>
      <c r="R19" s="373">
        <v>0</v>
      </c>
      <c r="S19" s="373">
        <v>0</v>
      </c>
      <c r="T19" s="366" t="s">
        <v>205</v>
      </c>
      <c r="U19" s="375">
        <v>2770775</v>
      </c>
      <c r="V19" s="375">
        <v>2310547</v>
      </c>
      <c r="W19" s="375">
        <v>2362930</v>
      </c>
      <c r="X19" s="375">
        <v>1862809</v>
      </c>
      <c r="Y19" s="375">
        <v>2278717</v>
      </c>
      <c r="Z19" s="375">
        <v>1773338</v>
      </c>
      <c r="AA19" s="375">
        <v>1338058</v>
      </c>
      <c r="AB19" s="375">
        <v>851970</v>
      </c>
      <c r="AC19" s="375">
        <v>255881</v>
      </c>
      <c r="AD19" s="376"/>
      <c r="AE19" s="376"/>
      <c r="AF19" s="376"/>
      <c r="AG19" s="376"/>
      <c r="AH19" s="377" t="s">
        <v>205</v>
      </c>
      <c r="AI19" s="375">
        <v>315</v>
      </c>
      <c r="AJ19" s="375">
        <v>304</v>
      </c>
      <c r="AK19" s="375">
        <v>215</v>
      </c>
      <c r="AL19" s="375">
        <v>54</v>
      </c>
      <c r="AM19" s="376"/>
      <c r="AN19" s="376"/>
      <c r="AO19" s="376"/>
      <c r="AP19" s="377" t="s">
        <v>205</v>
      </c>
      <c r="AQ19" s="375">
        <v>589</v>
      </c>
      <c r="AR19" s="375">
        <v>659</v>
      </c>
      <c r="AS19" s="375">
        <v>479</v>
      </c>
      <c r="AT19" s="375">
        <v>179</v>
      </c>
      <c r="AU19" s="376"/>
      <c r="AV19" s="376"/>
      <c r="AW19" s="376"/>
      <c r="AX19" s="377" t="s">
        <v>205</v>
      </c>
      <c r="AY19" s="375">
        <v>29</v>
      </c>
      <c r="AZ19" s="375">
        <v>40</v>
      </c>
      <c r="BA19" s="375">
        <v>26</v>
      </c>
      <c r="BB19" s="375">
        <v>6</v>
      </c>
      <c r="BC19" s="376"/>
      <c r="BD19" s="382"/>
      <c r="BE19" s="382"/>
      <c r="BF19" s="367" t="s">
        <v>205</v>
      </c>
      <c r="BG19" s="366" t="s">
        <v>3798</v>
      </c>
      <c r="BH19" s="366" t="s">
        <v>3639</v>
      </c>
      <c r="BI19" s="366" t="s">
        <v>205</v>
      </c>
      <c r="BJ19" s="366" t="s">
        <v>205</v>
      </c>
      <c r="BK19" s="376"/>
      <c r="BL19" s="376"/>
      <c r="BM19" s="376"/>
      <c r="BN19" s="376"/>
      <c r="BO19" s="376"/>
      <c r="BP19" s="368"/>
      <c r="BQ19" s="368"/>
    </row>
    <row r="20" spans="2:69" x14ac:dyDescent="0.25">
      <c r="B20" s="366" t="s">
        <v>2733</v>
      </c>
      <c r="C20" s="366" t="s">
        <v>2271</v>
      </c>
      <c r="D20" s="367" t="s">
        <v>40</v>
      </c>
      <c r="E20" s="367" t="s">
        <v>3665</v>
      </c>
      <c r="F20" s="367" t="s">
        <v>2598</v>
      </c>
      <c r="G20" s="367" t="s">
        <v>73</v>
      </c>
      <c r="H20" s="371">
        <v>51.222999999999999</v>
      </c>
      <c r="I20" s="371">
        <v>5.1101999999999999</v>
      </c>
      <c r="J20" s="367">
        <v>1963</v>
      </c>
      <c r="K20" s="367">
        <v>2010</v>
      </c>
      <c r="L20" s="381"/>
      <c r="M20" s="367" t="s">
        <v>2689</v>
      </c>
      <c r="N20" s="367" t="s">
        <v>21</v>
      </c>
      <c r="O20" s="367" t="s">
        <v>2691</v>
      </c>
      <c r="P20" s="373">
        <v>0</v>
      </c>
      <c r="Q20" s="373">
        <v>0</v>
      </c>
      <c r="R20" s="373">
        <v>0</v>
      </c>
      <c r="S20" s="373">
        <v>0</v>
      </c>
      <c r="T20" s="366" t="s">
        <v>205</v>
      </c>
      <c r="U20" s="375">
        <v>1209419</v>
      </c>
      <c r="V20" s="375">
        <v>953190</v>
      </c>
      <c r="W20" s="375">
        <v>976785</v>
      </c>
      <c r="X20" s="375">
        <v>572946</v>
      </c>
      <c r="Y20" s="375">
        <v>285561</v>
      </c>
      <c r="Z20" s="375">
        <v>161789</v>
      </c>
      <c r="AA20" s="375">
        <v>1491</v>
      </c>
      <c r="AB20" s="376"/>
      <c r="AC20" s="376"/>
      <c r="AD20" s="376"/>
      <c r="AE20" s="376"/>
      <c r="AF20" s="376"/>
      <c r="AG20" s="376"/>
      <c r="AH20" s="377" t="s">
        <v>205</v>
      </c>
      <c r="AI20" s="376"/>
      <c r="AJ20" s="376"/>
      <c r="AK20" s="376"/>
      <c r="AL20" s="376"/>
      <c r="AM20" s="376"/>
      <c r="AN20" s="376"/>
      <c r="AO20" s="376"/>
      <c r="AP20" s="377" t="s">
        <v>205</v>
      </c>
      <c r="AQ20" s="376"/>
      <c r="AR20" s="376"/>
      <c r="AS20" s="376"/>
      <c r="AT20" s="376"/>
      <c r="AU20" s="376"/>
      <c r="AV20" s="376"/>
      <c r="AW20" s="376"/>
      <c r="AX20" s="377" t="s">
        <v>205</v>
      </c>
      <c r="AY20" s="376"/>
      <c r="AZ20" s="376"/>
      <c r="BA20" s="376"/>
      <c r="BB20" s="376"/>
      <c r="BC20" s="376"/>
      <c r="BD20" s="382"/>
      <c r="BE20" s="382"/>
      <c r="BF20" s="367" t="s">
        <v>205</v>
      </c>
      <c r="BG20" s="366" t="s">
        <v>3799</v>
      </c>
      <c r="BH20" s="366" t="s">
        <v>205</v>
      </c>
      <c r="BI20" s="366" t="s">
        <v>205</v>
      </c>
      <c r="BJ20" s="366" t="s">
        <v>205</v>
      </c>
      <c r="BK20" s="376"/>
      <c r="BL20" s="376"/>
      <c r="BM20" s="376"/>
      <c r="BN20" s="376"/>
      <c r="BO20" s="376"/>
      <c r="BP20" s="368"/>
      <c r="BQ20" s="368"/>
    </row>
    <row r="21" spans="2:69" x14ac:dyDescent="0.25">
      <c r="B21" s="366" t="s">
        <v>2734</v>
      </c>
      <c r="C21" s="366" t="s">
        <v>2272</v>
      </c>
      <c r="D21" s="367" t="s">
        <v>40</v>
      </c>
      <c r="E21" s="367" t="s">
        <v>3665</v>
      </c>
      <c r="F21" s="367" t="s">
        <v>2598</v>
      </c>
      <c r="G21" s="367" t="s">
        <v>73</v>
      </c>
      <c r="H21" s="371">
        <v>50.403399999999998</v>
      </c>
      <c r="I21" s="371">
        <v>4.3844000000000003</v>
      </c>
      <c r="J21" s="367">
        <v>1949</v>
      </c>
      <c r="K21" s="367">
        <v>2006</v>
      </c>
      <c r="L21" s="381"/>
      <c r="M21" s="367" t="s">
        <v>2689</v>
      </c>
      <c r="N21" s="367" t="s">
        <v>21</v>
      </c>
      <c r="O21" s="367" t="s">
        <v>2691</v>
      </c>
      <c r="P21" s="373">
        <v>0</v>
      </c>
      <c r="Q21" s="373">
        <v>0</v>
      </c>
      <c r="R21" s="373">
        <v>0</v>
      </c>
      <c r="S21" s="373">
        <v>0</v>
      </c>
      <c r="T21" s="366" t="s">
        <v>205</v>
      </c>
      <c r="U21" s="375">
        <v>1260520</v>
      </c>
      <c r="V21" s="375">
        <v>951257</v>
      </c>
      <c r="W21" s="375">
        <v>337</v>
      </c>
      <c r="X21" s="376"/>
      <c r="Y21" s="376"/>
      <c r="Z21" s="376"/>
      <c r="AA21" s="376"/>
      <c r="AB21" s="376"/>
      <c r="AC21" s="376"/>
      <c r="AD21" s="376"/>
      <c r="AE21" s="376"/>
      <c r="AF21" s="376"/>
      <c r="AG21" s="376"/>
      <c r="AH21" s="377" t="s">
        <v>205</v>
      </c>
      <c r="AI21" s="376"/>
      <c r="AJ21" s="376"/>
      <c r="AK21" s="376"/>
      <c r="AL21" s="376"/>
      <c r="AM21" s="376"/>
      <c r="AN21" s="376"/>
      <c r="AO21" s="376"/>
      <c r="AP21" s="377" t="s">
        <v>205</v>
      </c>
      <c r="AQ21" s="376"/>
      <c r="AR21" s="376"/>
      <c r="AS21" s="376"/>
      <c r="AT21" s="376"/>
      <c r="AU21" s="376"/>
      <c r="AV21" s="376"/>
      <c r="AW21" s="376"/>
      <c r="AX21" s="377" t="s">
        <v>205</v>
      </c>
      <c r="AY21" s="376"/>
      <c r="AZ21" s="376"/>
      <c r="BA21" s="376"/>
      <c r="BB21" s="376"/>
      <c r="BC21" s="376"/>
      <c r="BD21" s="382"/>
      <c r="BE21" s="382"/>
      <c r="BF21" s="367" t="s">
        <v>205</v>
      </c>
      <c r="BG21" s="366" t="s">
        <v>3800</v>
      </c>
      <c r="BH21" s="366" t="s">
        <v>205</v>
      </c>
      <c r="BI21" s="366" t="s">
        <v>205</v>
      </c>
      <c r="BJ21" s="366" t="s">
        <v>205</v>
      </c>
      <c r="BK21" s="376"/>
      <c r="BL21" s="376"/>
      <c r="BM21" s="376"/>
      <c r="BN21" s="376"/>
      <c r="BO21" s="376"/>
      <c r="BP21" s="368"/>
      <c r="BQ21" s="368"/>
    </row>
    <row r="22" spans="2:69" x14ac:dyDescent="0.25">
      <c r="B22" s="366" t="s">
        <v>2735</v>
      </c>
      <c r="C22" s="366" t="s">
        <v>2273</v>
      </c>
      <c r="D22" s="367" t="s">
        <v>40</v>
      </c>
      <c r="E22" s="367" t="s">
        <v>3665</v>
      </c>
      <c r="F22" s="367" t="s">
        <v>2598</v>
      </c>
      <c r="G22" s="367" t="s">
        <v>73</v>
      </c>
      <c r="H22" s="371">
        <v>50.430999999999997</v>
      </c>
      <c r="I22" s="371">
        <v>4.3955000000000002</v>
      </c>
      <c r="J22" s="367">
        <v>1968</v>
      </c>
      <c r="K22" s="367">
        <v>2009</v>
      </c>
      <c r="L22" s="381"/>
      <c r="M22" s="367" t="s">
        <v>2689</v>
      </c>
      <c r="N22" s="367" t="s">
        <v>21</v>
      </c>
      <c r="O22" s="367" t="s">
        <v>2691</v>
      </c>
      <c r="P22" s="373">
        <v>0</v>
      </c>
      <c r="Q22" s="373">
        <v>0</v>
      </c>
      <c r="R22" s="373">
        <v>0</v>
      </c>
      <c r="S22" s="373">
        <v>0</v>
      </c>
      <c r="T22" s="366" t="s">
        <v>205</v>
      </c>
      <c r="U22" s="375">
        <v>610146</v>
      </c>
      <c r="V22" s="375">
        <v>573657</v>
      </c>
      <c r="W22" s="375">
        <v>416837</v>
      </c>
      <c r="X22" s="375">
        <v>371719</v>
      </c>
      <c r="Y22" s="375">
        <v>780441</v>
      </c>
      <c r="Z22" s="375">
        <v>817864</v>
      </c>
      <c r="AA22" s="375">
        <v>652747</v>
      </c>
      <c r="AB22" s="375">
        <v>761964</v>
      </c>
      <c r="AC22" s="375">
        <v>737653</v>
      </c>
      <c r="AD22" s="375">
        <v>967566</v>
      </c>
      <c r="AE22" s="375">
        <v>887735</v>
      </c>
      <c r="AF22" s="375">
        <v>945263</v>
      </c>
      <c r="AG22" s="375">
        <v>836782</v>
      </c>
      <c r="AH22" s="377" t="s">
        <v>205</v>
      </c>
      <c r="AI22" s="376"/>
      <c r="AJ22" s="376"/>
      <c r="AK22" s="376"/>
      <c r="AL22" s="375">
        <v>4</v>
      </c>
      <c r="AM22" s="375">
        <v>43</v>
      </c>
      <c r="AN22" s="375">
        <v>34</v>
      </c>
      <c r="AO22" s="376"/>
      <c r="AP22" s="377" t="s">
        <v>205</v>
      </c>
      <c r="AQ22" s="375">
        <v>312</v>
      </c>
      <c r="AR22" s="375">
        <v>289</v>
      </c>
      <c r="AS22" s="375">
        <v>401</v>
      </c>
      <c r="AT22" s="375">
        <v>295</v>
      </c>
      <c r="AU22" s="375">
        <v>449</v>
      </c>
      <c r="AV22" s="375">
        <v>402</v>
      </c>
      <c r="AW22" s="376"/>
      <c r="AX22" s="377" t="s">
        <v>205</v>
      </c>
      <c r="AY22" s="375">
        <v>0</v>
      </c>
      <c r="AZ22" s="375">
        <v>0</v>
      </c>
      <c r="BA22" s="375">
        <v>0</v>
      </c>
      <c r="BB22" s="375">
        <v>3</v>
      </c>
      <c r="BC22" s="375">
        <v>3</v>
      </c>
      <c r="BD22" s="375">
        <v>12</v>
      </c>
      <c r="BE22" s="382"/>
      <c r="BF22" s="367" t="s">
        <v>205</v>
      </c>
      <c r="BG22" s="366" t="s">
        <v>3097</v>
      </c>
      <c r="BH22" s="366" t="s">
        <v>3372</v>
      </c>
      <c r="BI22" s="366" t="s">
        <v>205</v>
      </c>
      <c r="BJ22" s="366" t="s">
        <v>205</v>
      </c>
      <c r="BK22" s="375">
        <v>5.4080000000000004</v>
      </c>
      <c r="BL22" s="375">
        <v>1.9370000000000001</v>
      </c>
      <c r="BM22" s="375">
        <v>2.4239999999999999</v>
      </c>
      <c r="BN22" s="375">
        <v>1110.675</v>
      </c>
      <c r="BO22" s="375">
        <v>87.771000000000001</v>
      </c>
      <c r="BP22" s="369">
        <v>7455461.0140000004</v>
      </c>
      <c r="BQ22" s="369">
        <v>14494556.333000001</v>
      </c>
    </row>
    <row r="23" spans="2:69" x14ac:dyDescent="0.25">
      <c r="B23" s="366" t="s">
        <v>2736</v>
      </c>
      <c r="C23" s="366" t="s">
        <v>2274</v>
      </c>
      <c r="D23" s="367" t="s">
        <v>41</v>
      </c>
      <c r="E23" s="367" t="s">
        <v>3665</v>
      </c>
      <c r="F23" s="367" t="s">
        <v>2598</v>
      </c>
      <c r="G23" s="367" t="s">
        <v>2605</v>
      </c>
      <c r="H23" s="371">
        <v>43.197400000000002</v>
      </c>
      <c r="I23" s="371">
        <v>27.632899999999999</v>
      </c>
      <c r="J23" s="367">
        <v>2009</v>
      </c>
      <c r="K23" s="368"/>
      <c r="L23" s="381"/>
      <c r="M23" s="367" t="s">
        <v>2689</v>
      </c>
      <c r="N23" s="367" t="s">
        <v>20</v>
      </c>
      <c r="O23" s="367" t="s">
        <v>2692</v>
      </c>
      <c r="P23" s="373">
        <v>2</v>
      </c>
      <c r="Q23" s="373">
        <v>0</v>
      </c>
      <c r="R23" s="373">
        <v>174</v>
      </c>
      <c r="S23" s="373">
        <v>0</v>
      </c>
      <c r="T23" s="366" t="s">
        <v>205</v>
      </c>
      <c r="U23" s="376"/>
      <c r="V23" s="376"/>
      <c r="W23" s="375">
        <v>1622014</v>
      </c>
      <c r="X23" s="375">
        <v>1508045</v>
      </c>
      <c r="Y23" s="375">
        <v>925045</v>
      </c>
      <c r="Z23" s="375">
        <v>1465565</v>
      </c>
      <c r="AA23" s="375">
        <v>1596833</v>
      </c>
      <c r="AB23" s="375">
        <v>1612604</v>
      </c>
      <c r="AC23" s="375">
        <v>1526718</v>
      </c>
      <c r="AD23" s="375">
        <v>1685183</v>
      </c>
      <c r="AE23" s="375">
        <v>1455781</v>
      </c>
      <c r="AF23" s="375">
        <v>1351671</v>
      </c>
      <c r="AG23" s="375">
        <v>1366670</v>
      </c>
      <c r="AH23" s="377" t="s">
        <v>205</v>
      </c>
      <c r="AI23" s="375">
        <v>4237</v>
      </c>
      <c r="AJ23" s="375">
        <v>3653</v>
      </c>
      <c r="AK23" s="375">
        <v>2004</v>
      </c>
      <c r="AL23" s="375">
        <v>1923</v>
      </c>
      <c r="AM23" s="375">
        <v>2199</v>
      </c>
      <c r="AN23" s="375">
        <v>1833</v>
      </c>
      <c r="AO23" s="375">
        <v>2873</v>
      </c>
      <c r="AP23" s="377" t="s">
        <v>205</v>
      </c>
      <c r="AQ23" s="375">
        <v>3478</v>
      </c>
      <c r="AR23" s="375">
        <v>3849</v>
      </c>
      <c r="AS23" s="375">
        <v>3014</v>
      </c>
      <c r="AT23" s="375">
        <v>3134</v>
      </c>
      <c r="AU23" s="375">
        <v>3798</v>
      </c>
      <c r="AV23" s="375">
        <v>3267</v>
      </c>
      <c r="AW23" s="375">
        <v>4032</v>
      </c>
      <c r="AX23" s="377" t="s">
        <v>205</v>
      </c>
      <c r="AY23" s="375">
        <v>148</v>
      </c>
      <c r="AZ23" s="375">
        <v>185</v>
      </c>
      <c r="BA23" s="375">
        <v>249</v>
      </c>
      <c r="BB23" s="375">
        <v>232</v>
      </c>
      <c r="BC23" s="375">
        <v>241</v>
      </c>
      <c r="BD23" s="375">
        <v>205</v>
      </c>
      <c r="BE23" s="375">
        <v>260</v>
      </c>
      <c r="BF23" s="367" t="s">
        <v>205</v>
      </c>
      <c r="BG23" s="366" t="s">
        <v>3098</v>
      </c>
      <c r="BH23" s="366" t="s">
        <v>3373</v>
      </c>
      <c r="BI23" s="366" t="s">
        <v>4035</v>
      </c>
      <c r="BJ23" s="366" t="s">
        <v>205</v>
      </c>
      <c r="BK23" s="375">
        <v>55.920999999999999</v>
      </c>
      <c r="BL23" s="375">
        <v>26.245000000000001</v>
      </c>
      <c r="BM23" s="375">
        <v>62.76</v>
      </c>
      <c r="BN23" s="375">
        <v>11775.284</v>
      </c>
      <c r="BO23" s="375">
        <v>1261.9290000000001</v>
      </c>
      <c r="BP23" s="369">
        <v>83592644.311000004</v>
      </c>
      <c r="BQ23" s="369">
        <v>156542832.84799999</v>
      </c>
    </row>
    <row r="24" spans="2:69" x14ac:dyDescent="0.25">
      <c r="B24" s="366" t="s">
        <v>2737</v>
      </c>
      <c r="C24" s="366" t="s">
        <v>277</v>
      </c>
      <c r="D24" s="367" t="s">
        <v>41</v>
      </c>
      <c r="E24" s="367" t="s">
        <v>3665</v>
      </c>
      <c r="F24" s="367" t="s">
        <v>2597</v>
      </c>
      <c r="G24" s="367" t="s">
        <v>2606</v>
      </c>
      <c r="H24" s="371">
        <v>42.052</v>
      </c>
      <c r="I24" s="371">
        <v>25.623200000000001</v>
      </c>
      <c r="J24" s="367">
        <v>1971</v>
      </c>
      <c r="K24" s="368"/>
      <c r="L24" s="381"/>
      <c r="M24" s="367" t="s">
        <v>2689</v>
      </c>
      <c r="N24" s="367" t="s">
        <v>20</v>
      </c>
      <c r="O24" s="367" t="s">
        <v>2692</v>
      </c>
      <c r="P24" s="373">
        <v>1</v>
      </c>
      <c r="Q24" s="373">
        <v>0</v>
      </c>
      <c r="R24" s="373">
        <v>120</v>
      </c>
      <c r="S24" s="373">
        <v>0</v>
      </c>
      <c r="T24" s="366" t="s">
        <v>205</v>
      </c>
      <c r="U24" s="376"/>
      <c r="V24" s="376"/>
      <c r="W24" s="375">
        <v>882507</v>
      </c>
      <c r="X24" s="375">
        <v>728330</v>
      </c>
      <c r="Y24" s="375">
        <v>761765</v>
      </c>
      <c r="Z24" s="375">
        <v>631152</v>
      </c>
      <c r="AA24" s="375">
        <v>234499</v>
      </c>
      <c r="AB24" s="375">
        <v>138659</v>
      </c>
      <c r="AC24" s="375">
        <v>694780</v>
      </c>
      <c r="AD24" s="375">
        <v>479816</v>
      </c>
      <c r="AE24" s="375">
        <v>20014</v>
      </c>
      <c r="AF24" s="375">
        <v>55586</v>
      </c>
      <c r="AG24" s="375">
        <v>42704</v>
      </c>
      <c r="AH24" s="377" t="s">
        <v>205</v>
      </c>
      <c r="AI24" s="376"/>
      <c r="AJ24" s="376"/>
      <c r="AK24" s="375">
        <v>141</v>
      </c>
      <c r="AL24" s="375">
        <v>977</v>
      </c>
      <c r="AM24" s="375">
        <v>770</v>
      </c>
      <c r="AN24" s="375">
        <v>29</v>
      </c>
      <c r="AO24" s="375">
        <v>402</v>
      </c>
      <c r="AP24" s="377" t="s">
        <v>205</v>
      </c>
      <c r="AQ24" s="376"/>
      <c r="AR24" s="376"/>
      <c r="AS24" s="375">
        <v>67</v>
      </c>
      <c r="AT24" s="375">
        <v>449</v>
      </c>
      <c r="AU24" s="375">
        <v>351</v>
      </c>
      <c r="AV24" s="375">
        <v>14</v>
      </c>
      <c r="AW24" s="375">
        <v>36</v>
      </c>
      <c r="AX24" s="377" t="s">
        <v>205</v>
      </c>
      <c r="AY24" s="376"/>
      <c r="AZ24" s="376"/>
      <c r="BA24" s="375">
        <v>3</v>
      </c>
      <c r="BB24" s="375">
        <v>20</v>
      </c>
      <c r="BC24" s="375">
        <v>16</v>
      </c>
      <c r="BD24" s="375">
        <v>1</v>
      </c>
      <c r="BE24" s="375">
        <v>2</v>
      </c>
      <c r="BF24" s="367" t="s">
        <v>205</v>
      </c>
      <c r="BG24" s="366" t="s">
        <v>3099</v>
      </c>
      <c r="BH24" s="366" t="s">
        <v>3374</v>
      </c>
      <c r="BI24" s="366" t="s">
        <v>4036</v>
      </c>
      <c r="BJ24" s="366" t="s">
        <v>205</v>
      </c>
      <c r="BK24" s="375">
        <v>0.48399999999999999</v>
      </c>
      <c r="BL24" s="375">
        <v>0.23300000000000001</v>
      </c>
      <c r="BM24" s="375">
        <v>0.36299999999999999</v>
      </c>
      <c r="BN24" s="375">
        <v>121.072</v>
      </c>
      <c r="BO24" s="375">
        <v>11.497999999999999</v>
      </c>
      <c r="BP24" s="369">
        <v>723944.72199999995</v>
      </c>
      <c r="BQ24" s="369">
        <v>1355599.5819999999</v>
      </c>
    </row>
    <row r="25" spans="2:69" x14ac:dyDescent="0.25">
      <c r="B25" s="366" t="s">
        <v>2738</v>
      </c>
      <c r="C25" s="366" t="s">
        <v>2275</v>
      </c>
      <c r="D25" s="367" t="s">
        <v>41</v>
      </c>
      <c r="E25" s="367" t="s">
        <v>3665</v>
      </c>
      <c r="F25" s="367" t="s">
        <v>2597</v>
      </c>
      <c r="G25" s="367" t="s">
        <v>2607</v>
      </c>
      <c r="H25" s="371">
        <v>42.285200000000003</v>
      </c>
      <c r="I25" s="371">
        <v>23.034400000000002</v>
      </c>
      <c r="J25" s="367">
        <v>1973</v>
      </c>
      <c r="K25" s="368"/>
      <c r="L25" s="381"/>
      <c r="M25" s="367" t="s">
        <v>2689</v>
      </c>
      <c r="N25" s="367" t="s">
        <v>20</v>
      </c>
      <c r="O25" s="367" t="s">
        <v>2692</v>
      </c>
      <c r="P25" s="373">
        <v>3</v>
      </c>
      <c r="Q25" s="373">
        <v>0</v>
      </c>
      <c r="R25" s="373">
        <v>630</v>
      </c>
      <c r="S25" s="373">
        <v>0</v>
      </c>
      <c r="T25" s="366" t="s">
        <v>205</v>
      </c>
      <c r="U25" s="376"/>
      <c r="V25" s="376"/>
      <c r="W25" s="375">
        <v>2912575</v>
      </c>
      <c r="X25" s="375">
        <v>2580355</v>
      </c>
      <c r="Y25" s="375">
        <v>2139721</v>
      </c>
      <c r="Z25" s="375">
        <v>2380540</v>
      </c>
      <c r="AA25" s="375">
        <v>2829204</v>
      </c>
      <c r="AB25" s="375">
        <v>1717912</v>
      </c>
      <c r="AC25" s="375">
        <v>2030790</v>
      </c>
      <c r="AD25" s="375">
        <v>2301350</v>
      </c>
      <c r="AE25" s="375">
        <v>2458329</v>
      </c>
      <c r="AF25" s="375">
        <v>2582966</v>
      </c>
      <c r="AG25" s="375">
        <v>2149179</v>
      </c>
      <c r="AH25" s="377" t="s">
        <v>205</v>
      </c>
      <c r="AI25" s="375">
        <v>52560</v>
      </c>
      <c r="AJ25" s="375">
        <v>66364</v>
      </c>
      <c r="AK25" s="375">
        <v>55500</v>
      </c>
      <c r="AL25" s="375">
        <v>39819</v>
      </c>
      <c r="AM25" s="375">
        <v>35322</v>
      </c>
      <c r="AN25" s="375">
        <v>1103</v>
      </c>
      <c r="AO25" s="375">
        <v>1484</v>
      </c>
      <c r="AP25" s="377" t="s">
        <v>205</v>
      </c>
      <c r="AQ25" s="375">
        <v>7066</v>
      </c>
      <c r="AR25" s="375">
        <v>8362</v>
      </c>
      <c r="AS25" s="375">
        <v>4578</v>
      </c>
      <c r="AT25" s="375">
        <v>3519</v>
      </c>
      <c r="AU25" s="375">
        <v>2971</v>
      </c>
      <c r="AV25" s="375">
        <v>1355</v>
      </c>
      <c r="AW25" s="375">
        <v>1323</v>
      </c>
      <c r="AX25" s="377" t="s">
        <v>205</v>
      </c>
      <c r="AY25" s="375">
        <v>2303</v>
      </c>
      <c r="AZ25" s="375">
        <v>2476</v>
      </c>
      <c r="BA25" s="375">
        <v>2820</v>
      </c>
      <c r="BB25" s="375">
        <v>2713</v>
      </c>
      <c r="BC25" s="375">
        <v>1706</v>
      </c>
      <c r="BD25" s="375">
        <v>90</v>
      </c>
      <c r="BE25" s="375">
        <v>102</v>
      </c>
      <c r="BF25" s="367" t="s">
        <v>205</v>
      </c>
      <c r="BG25" s="366" t="s">
        <v>3100</v>
      </c>
      <c r="BH25" s="366" t="s">
        <v>3375</v>
      </c>
      <c r="BI25" s="366" t="s">
        <v>4037</v>
      </c>
      <c r="BJ25" s="366" t="s">
        <v>205</v>
      </c>
      <c r="BK25" s="375">
        <v>27.18</v>
      </c>
      <c r="BL25" s="375">
        <v>12.853</v>
      </c>
      <c r="BM25" s="375">
        <v>27.562999999999999</v>
      </c>
      <c r="BN25" s="375">
        <v>6028.4380000000001</v>
      </c>
      <c r="BO25" s="375">
        <v>622.55799999999999</v>
      </c>
      <c r="BP25" s="369">
        <v>40632264.303000003</v>
      </c>
      <c r="BQ25" s="369">
        <v>76090132.378999993</v>
      </c>
    </row>
    <row r="26" spans="2:69" x14ac:dyDescent="0.25">
      <c r="B26" s="366" t="s">
        <v>2739</v>
      </c>
      <c r="C26" s="366" t="s">
        <v>2276</v>
      </c>
      <c r="D26" s="367" t="s">
        <v>41</v>
      </c>
      <c r="E26" s="367" t="s">
        <v>3665</v>
      </c>
      <c r="F26" s="367" t="s">
        <v>2598</v>
      </c>
      <c r="G26" s="367" t="s">
        <v>4016</v>
      </c>
      <c r="H26" s="371">
        <v>43.194800000000001</v>
      </c>
      <c r="I26" s="371">
        <v>27.765499999999999</v>
      </c>
      <c r="J26" s="367">
        <v>1968</v>
      </c>
      <c r="K26" s="367">
        <v>2015</v>
      </c>
      <c r="L26" s="381"/>
      <c r="M26" s="367" t="s">
        <v>2689</v>
      </c>
      <c r="N26" s="367" t="s">
        <v>21</v>
      </c>
      <c r="O26" s="367" t="s">
        <v>2691</v>
      </c>
      <c r="P26" s="373">
        <v>0</v>
      </c>
      <c r="Q26" s="373">
        <v>0</v>
      </c>
      <c r="R26" s="373">
        <v>0</v>
      </c>
      <c r="S26" s="373">
        <v>0</v>
      </c>
      <c r="T26" s="366" t="s">
        <v>205</v>
      </c>
      <c r="U26" s="376"/>
      <c r="V26" s="376"/>
      <c r="W26" s="375">
        <v>3822473</v>
      </c>
      <c r="X26" s="375">
        <v>3714732</v>
      </c>
      <c r="Y26" s="375">
        <v>2337447</v>
      </c>
      <c r="Z26" s="375">
        <v>2930299</v>
      </c>
      <c r="AA26" s="375">
        <v>3110725</v>
      </c>
      <c r="AB26" s="375">
        <v>1580509</v>
      </c>
      <c r="AC26" s="375">
        <v>592711</v>
      </c>
      <c r="AD26" s="375">
        <v>967645</v>
      </c>
      <c r="AE26" s="376"/>
      <c r="AF26" s="376"/>
      <c r="AG26" s="376"/>
      <c r="AH26" s="377" t="s">
        <v>205</v>
      </c>
      <c r="AI26" s="375">
        <v>26113</v>
      </c>
      <c r="AJ26" s="375">
        <v>32505</v>
      </c>
      <c r="AK26" s="375">
        <v>17266</v>
      </c>
      <c r="AL26" s="375">
        <v>7216</v>
      </c>
      <c r="AM26" s="375">
        <v>8341</v>
      </c>
      <c r="AN26" s="376"/>
      <c r="AO26" s="376"/>
      <c r="AP26" s="377" t="s">
        <v>205</v>
      </c>
      <c r="AQ26" s="375">
        <v>14091</v>
      </c>
      <c r="AR26" s="375">
        <v>14969</v>
      </c>
      <c r="AS26" s="375">
        <v>7873</v>
      </c>
      <c r="AT26" s="375">
        <v>3580</v>
      </c>
      <c r="AU26" s="375">
        <v>4595</v>
      </c>
      <c r="AV26" s="376"/>
      <c r="AW26" s="376"/>
      <c r="AX26" s="377" t="s">
        <v>205</v>
      </c>
      <c r="AY26" s="375">
        <v>1317</v>
      </c>
      <c r="AZ26" s="375">
        <v>1296</v>
      </c>
      <c r="BA26" s="375">
        <v>777</v>
      </c>
      <c r="BB26" s="375">
        <v>354</v>
      </c>
      <c r="BC26" s="375">
        <v>727</v>
      </c>
      <c r="BD26" s="382"/>
      <c r="BE26" s="382"/>
      <c r="BF26" s="367" t="s">
        <v>205</v>
      </c>
      <c r="BG26" s="366" t="s">
        <v>3801</v>
      </c>
      <c r="BH26" s="366" t="s">
        <v>3640</v>
      </c>
      <c r="BI26" s="366" t="s">
        <v>205</v>
      </c>
      <c r="BJ26" s="366" t="s">
        <v>205</v>
      </c>
      <c r="BK26" s="376"/>
      <c r="BL26" s="376"/>
      <c r="BM26" s="376"/>
      <c r="BN26" s="376"/>
      <c r="BO26" s="376"/>
      <c r="BP26" s="368"/>
      <c r="BQ26" s="368"/>
    </row>
    <row r="27" spans="2:69" x14ac:dyDescent="0.25">
      <c r="B27" s="366" t="s">
        <v>2740</v>
      </c>
      <c r="C27" s="366" t="s">
        <v>2277</v>
      </c>
      <c r="D27" s="367" t="s">
        <v>41</v>
      </c>
      <c r="E27" s="367" t="s">
        <v>3665</v>
      </c>
      <c r="F27" s="367" t="s">
        <v>2597</v>
      </c>
      <c r="G27" s="367" t="s">
        <v>2608</v>
      </c>
      <c r="H27" s="371">
        <v>42.159100000000002</v>
      </c>
      <c r="I27" s="371">
        <v>25.908899999999999</v>
      </c>
      <c r="J27" s="367">
        <v>2011</v>
      </c>
      <c r="K27" s="368"/>
      <c r="L27" s="381"/>
      <c r="M27" s="367" t="s">
        <v>2689</v>
      </c>
      <c r="N27" s="367" t="s">
        <v>20</v>
      </c>
      <c r="O27" s="367" t="s">
        <v>2692</v>
      </c>
      <c r="P27" s="373">
        <v>2</v>
      </c>
      <c r="Q27" s="373">
        <v>0</v>
      </c>
      <c r="R27" s="373">
        <v>670</v>
      </c>
      <c r="S27" s="373">
        <v>0</v>
      </c>
      <c r="T27" s="366" t="s">
        <v>205</v>
      </c>
      <c r="U27" s="376"/>
      <c r="V27" s="376"/>
      <c r="W27" s="376"/>
      <c r="X27" s="376"/>
      <c r="Y27" s="376"/>
      <c r="Z27" s="376"/>
      <c r="AA27" s="375">
        <v>2426462</v>
      </c>
      <c r="AB27" s="375">
        <v>4115723</v>
      </c>
      <c r="AC27" s="375">
        <v>3359813</v>
      </c>
      <c r="AD27" s="375">
        <v>3030493</v>
      </c>
      <c r="AE27" s="375">
        <v>4187675</v>
      </c>
      <c r="AF27" s="375">
        <v>3717339</v>
      </c>
      <c r="AG27" s="375">
        <v>4184127</v>
      </c>
      <c r="AH27" s="377" t="s">
        <v>205</v>
      </c>
      <c r="AI27" s="376"/>
      <c r="AJ27" s="375">
        <v>5982</v>
      </c>
      <c r="AK27" s="375">
        <v>3487</v>
      </c>
      <c r="AL27" s="375">
        <v>2802</v>
      </c>
      <c r="AM27" s="375">
        <v>2907</v>
      </c>
      <c r="AN27" s="375">
        <v>4255</v>
      </c>
      <c r="AO27" s="375">
        <v>5577</v>
      </c>
      <c r="AP27" s="377" t="s">
        <v>205</v>
      </c>
      <c r="AQ27" s="376"/>
      <c r="AR27" s="375">
        <v>1095</v>
      </c>
      <c r="AS27" s="375">
        <v>2571</v>
      </c>
      <c r="AT27" s="375">
        <v>1954</v>
      </c>
      <c r="AU27" s="375">
        <v>1687</v>
      </c>
      <c r="AV27" s="375">
        <v>2302</v>
      </c>
      <c r="AW27" s="375">
        <v>2418</v>
      </c>
      <c r="AX27" s="377" t="s">
        <v>205</v>
      </c>
      <c r="AY27" s="376"/>
      <c r="AZ27" s="375">
        <v>388</v>
      </c>
      <c r="BA27" s="375">
        <v>150</v>
      </c>
      <c r="BB27" s="375">
        <v>29</v>
      </c>
      <c r="BC27" s="375">
        <v>2</v>
      </c>
      <c r="BD27" s="375">
        <v>1</v>
      </c>
      <c r="BE27" s="375">
        <v>2</v>
      </c>
      <c r="BF27" s="367" t="s">
        <v>205</v>
      </c>
      <c r="BG27" s="366" t="s">
        <v>3101</v>
      </c>
      <c r="BH27" s="366" t="s">
        <v>3376</v>
      </c>
      <c r="BI27" s="366" t="s">
        <v>4038</v>
      </c>
      <c r="BJ27" s="366" t="s">
        <v>205</v>
      </c>
      <c r="BK27" s="375">
        <v>72.447000000000003</v>
      </c>
      <c r="BL27" s="375">
        <v>34.723999999999997</v>
      </c>
      <c r="BM27" s="375">
        <v>56.942999999999998</v>
      </c>
      <c r="BN27" s="375">
        <v>18193.150000000001</v>
      </c>
      <c r="BO27" s="375">
        <v>1718.6679999999999</v>
      </c>
      <c r="BP27" s="369">
        <v>108364655.792</v>
      </c>
      <c r="BQ27" s="369">
        <v>202883357.28</v>
      </c>
    </row>
    <row r="28" spans="2:69" x14ac:dyDescent="0.25">
      <c r="B28" s="366" t="s">
        <v>2741</v>
      </c>
      <c r="C28" s="366" t="s">
        <v>2278</v>
      </c>
      <c r="D28" s="367" t="s">
        <v>41</v>
      </c>
      <c r="E28" s="367" t="s">
        <v>3665</v>
      </c>
      <c r="F28" s="367" t="s">
        <v>2597</v>
      </c>
      <c r="G28" s="367" t="s">
        <v>88</v>
      </c>
      <c r="H28" s="371">
        <v>42.256399999999999</v>
      </c>
      <c r="I28" s="371">
        <v>26.132000000000001</v>
      </c>
      <c r="J28" s="367">
        <v>1966</v>
      </c>
      <c r="K28" s="368"/>
      <c r="L28" s="381"/>
      <c r="M28" s="367" t="s">
        <v>2689</v>
      </c>
      <c r="N28" s="367" t="s">
        <v>20</v>
      </c>
      <c r="O28" s="367" t="s">
        <v>2692</v>
      </c>
      <c r="P28" s="373">
        <v>8</v>
      </c>
      <c r="Q28" s="373">
        <v>0</v>
      </c>
      <c r="R28" s="373">
        <v>1602</v>
      </c>
      <c r="S28" s="373">
        <v>0</v>
      </c>
      <c r="T28" s="366" t="s">
        <v>205</v>
      </c>
      <c r="U28" s="376"/>
      <c r="V28" s="376"/>
      <c r="W28" s="375">
        <v>9140434</v>
      </c>
      <c r="X28" s="375">
        <v>9134478</v>
      </c>
      <c r="Y28" s="375">
        <v>9628453</v>
      </c>
      <c r="Z28" s="375">
        <v>9872084</v>
      </c>
      <c r="AA28" s="375">
        <v>12975432</v>
      </c>
      <c r="AB28" s="375">
        <v>11128590</v>
      </c>
      <c r="AC28" s="375">
        <v>9459009</v>
      </c>
      <c r="AD28" s="375">
        <v>10291822</v>
      </c>
      <c r="AE28" s="375">
        <v>11293658</v>
      </c>
      <c r="AF28" s="375">
        <v>9645325</v>
      </c>
      <c r="AG28" s="375">
        <v>10549027</v>
      </c>
      <c r="AH28" s="377" t="s">
        <v>205</v>
      </c>
      <c r="AI28" s="375">
        <v>129636</v>
      </c>
      <c r="AJ28" s="375">
        <v>192094</v>
      </c>
      <c r="AK28" s="375">
        <v>127991</v>
      </c>
      <c r="AL28" s="375">
        <v>43502</v>
      </c>
      <c r="AM28" s="375">
        <v>42343</v>
      </c>
      <c r="AN28" s="375">
        <v>42659</v>
      </c>
      <c r="AO28" s="375">
        <v>29947</v>
      </c>
      <c r="AP28" s="377" t="s">
        <v>205</v>
      </c>
      <c r="AQ28" s="375">
        <v>9605</v>
      </c>
      <c r="AR28" s="375">
        <v>12750</v>
      </c>
      <c r="AS28" s="375">
        <v>14472</v>
      </c>
      <c r="AT28" s="375">
        <v>12015</v>
      </c>
      <c r="AU28" s="375">
        <v>13169</v>
      </c>
      <c r="AV28" s="375">
        <v>13521</v>
      </c>
      <c r="AW28" s="375">
        <v>9601</v>
      </c>
      <c r="AX28" s="377" t="s">
        <v>205</v>
      </c>
      <c r="AY28" s="375">
        <v>4579</v>
      </c>
      <c r="AZ28" s="375">
        <v>4592</v>
      </c>
      <c r="BA28" s="375">
        <v>772</v>
      </c>
      <c r="BB28" s="375">
        <v>448</v>
      </c>
      <c r="BC28" s="375">
        <v>485</v>
      </c>
      <c r="BD28" s="375">
        <v>625</v>
      </c>
      <c r="BE28" s="375">
        <v>640</v>
      </c>
      <c r="BF28" s="367" t="s">
        <v>205</v>
      </c>
      <c r="BG28" s="366" t="s">
        <v>3102</v>
      </c>
      <c r="BH28" s="366" t="s">
        <v>3377</v>
      </c>
      <c r="BI28" s="366" t="s">
        <v>4039</v>
      </c>
      <c r="BJ28" s="366" t="s">
        <v>205</v>
      </c>
      <c r="BK28" s="375">
        <v>633.76300000000003</v>
      </c>
      <c r="BL28" s="375">
        <v>306.90600000000001</v>
      </c>
      <c r="BM28" s="375">
        <v>414.50599999999997</v>
      </c>
      <c r="BN28" s="375">
        <v>165855.595</v>
      </c>
      <c r="BO28" s="375">
        <v>15260.555</v>
      </c>
      <c r="BP28" s="369">
        <v>947837736.00300002</v>
      </c>
      <c r="BQ28" s="369">
        <v>1774714355.2490001</v>
      </c>
    </row>
    <row r="29" spans="2:69" x14ac:dyDescent="0.25">
      <c r="B29" s="366" t="s">
        <v>2742</v>
      </c>
      <c r="C29" s="366" t="s">
        <v>2279</v>
      </c>
      <c r="D29" s="367" t="s">
        <v>41</v>
      </c>
      <c r="E29" s="367" t="s">
        <v>3665</v>
      </c>
      <c r="F29" s="367" t="s">
        <v>2597</v>
      </c>
      <c r="G29" s="367" t="s">
        <v>2609</v>
      </c>
      <c r="H29" s="371">
        <v>42.1449</v>
      </c>
      <c r="I29" s="371">
        <v>26.002500000000001</v>
      </c>
      <c r="J29" s="367">
        <v>1978</v>
      </c>
      <c r="K29" s="368"/>
      <c r="L29" s="381"/>
      <c r="M29" s="367" t="s">
        <v>2689</v>
      </c>
      <c r="N29" s="367" t="s">
        <v>20</v>
      </c>
      <c r="O29" s="367" t="s">
        <v>2692</v>
      </c>
      <c r="P29" s="373">
        <v>4</v>
      </c>
      <c r="Q29" s="373">
        <v>0</v>
      </c>
      <c r="R29" s="373">
        <v>908</v>
      </c>
      <c r="S29" s="373">
        <v>0</v>
      </c>
      <c r="T29" s="366" t="s">
        <v>205</v>
      </c>
      <c r="U29" s="376"/>
      <c r="V29" s="376"/>
      <c r="W29" s="375">
        <v>4804394</v>
      </c>
      <c r="X29" s="375">
        <v>5166302</v>
      </c>
      <c r="Y29" s="375">
        <v>4949791</v>
      </c>
      <c r="Z29" s="375">
        <v>6086209</v>
      </c>
      <c r="AA29" s="375">
        <v>6482633</v>
      </c>
      <c r="AB29" s="375">
        <v>4547624</v>
      </c>
      <c r="AC29" s="375">
        <v>3481176</v>
      </c>
      <c r="AD29" s="375">
        <v>4113603</v>
      </c>
      <c r="AE29" s="375">
        <v>5759680</v>
      </c>
      <c r="AF29" s="375">
        <v>4691756</v>
      </c>
      <c r="AG29" s="375">
        <v>5428080</v>
      </c>
      <c r="AH29" s="377" t="s">
        <v>205</v>
      </c>
      <c r="AI29" s="375">
        <v>13883</v>
      </c>
      <c r="AJ29" s="375">
        <v>14684</v>
      </c>
      <c r="AK29" s="375">
        <v>15525</v>
      </c>
      <c r="AL29" s="375">
        <v>10753</v>
      </c>
      <c r="AM29" s="375">
        <v>12627</v>
      </c>
      <c r="AN29" s="375">
        <v>19282</v>
      </c>
      <c r="AO29" s="375">
        <v>11532</v>
      </c>
      <c r="AP29" s="377" t="s">
        <v>205</v>
      </c>
      <c r="AQ29" s="375">
        <v>5758</v>
      </c>
      <c r="AR29" s="375">
        <v>6103</v>
      </c>
      <c r="AS29" s="375">
        <v>4513</v>
      </c>
      <c r="AT29" s="375">
        <v>3065</v>
      </c>
      <c r="AU29" s="375">
        <v>3385</v>
      </c>
      <c r="AV29" s="375">
        <v>4465</v>
      </c>
      <c r="AW29" s="375">
        <v>3765</v>
      </c>
      <c r="AX29" s="377" t="s">
        <v>205</v>
      </c>
      <c r="AY29" s="375">
        <v>1733</v>
      </c>
      <c r="AZ29" s="375">
        <v>1036</v>
      </c>
      <c r="BA29" s="375">
        <v>69</v>
      </c>
      <c r="BB29" s="375">
        <v>44</v>
      </c>
      <c r="BC29" s="375">
        <v>34</v>
      </c>
      <c r="BD29" s="375">
        <v>47</v>
      </c>
      <c r="BE29" s="375">
        <v>45</v>
      </c>
      <c r="BF29" s="367" t="s">
        <v>205</v>
      </c>
      <c r="BG29" s="366" t="s">
        <v>3103</v>
      </c>
      <c r="BH29" s="366" t="s">
        <v>3378</v>
      </c>
      <c r="BI29" s="366" t="s">
        <v>4040</v>
      </c>
      <c r="BJ29" s="366" t="s">
        <v>205</v>
      </c>
      <c r="BK29" s="375">
        <v>267.91399999999999</v>
      </c>
      <c r="BL29" s="375">
        <v>130.18799999999999</v>
      </c>
      <c r="BM29" s="375">
        <v>159.44300000000001</v>
      </c>
      <c r="BN29" s="375">
        <v>72117.589000000007</v>
      </c>
      <c r="BO29" s="375">
        <v>6507.3069999999998</v>
      </c>
      <c r="BP29" s="369">
        <v>400738568.07300001</v>
      </c>
      <c r="BQ29" s="369">
        <v>750294012.81400001</v>
      </c>
    </row>
    <row r="30" spans="2:69" x14ac:dyDescent="0.25">
      <c r="B30" s="366" t="s">
        <v>2743</v>
      </c>
      <c r="C30" s="366" t="s">
        <v>2280</v>
      </c>
      <c r="D30" s="367" t="s">
        <v>41</v>
      </c>
      <c r="E30" s="367" t="s">
        <v>3665</v>
      </c>
      <c r="F30" s="367" t="s">
        <v>2597</v>
      </c>
      <c r="G30" s="367" t="s">
        <v>2610</v>
      </c>
      <c r="H30" s="371">
        <v>42.606699999999996</v>
      </c>
      <c r="I30" s="371">
        <v>23.078299999999999</v>
      </c>
      <c r="J30" s="367">
        <v>1951</v>
      </c>
      <c r="K30" s="368"/>
      <c r="L30" s="381"/>
      <c r="M30" s="367" t="s">
        <v>2689</v>
      </c>
      <c r="N30" s="367" t="s">
        <v>20</v>
      </c>
      <c r="O30" s="367" t="s">
        <v>2692</v>
      </c>
      <c r="P30" s="373">
        <v>2</v>
      </c>
      <c r="Q30" s="373">
        <v>0</v>
      </c>
      <c r="R30" s="373">
        <v>130</v>
      </c>
      <c r="S30" s="373">
        <v>0</v>
      </c>
      <c r="T30" s="366" t="s">
        <v>205</v>
      </c>
      <c r="U30" s="376"/>
      <c r="V30" s="376"/>
      <c r="W30" s="375">
        <v>768318</v>
      </c>
      <c r="X30" s="375">
        <v>553311</v>
      </c>
      <c r="Y30" s="375">
        <v>402469</v>
      </c>
      <c r="Z30" s="375">
        <v>421894</v>
      </c>
      <c r="AA30" s="375">
        <v>487037</v>
      </c>
      <c r="AB30" s="375">
        <v>453960</v>
      </c>
      <c r="AC30" s="375">
        <v>480770</v>
      </c>
      <c r="AD30" s="375">
        <v>513948</v>
      </c>
      <c r="AE30" s="375">
        <v>456894</v>
      </c>
      <c r="AF30" s="375">
        <v>450971</v>
      </c>
      <c r="AG30" s="375">
        <v>364567</v>
      </c>
      <c r="AH30" s="377" t="s">
        <v>205</v>
      </c>
      <c r="AI30" s="375">
        <v>6504</v>
      </c>
      <c r="AJ30" s="375">
        <v>5799</v>
      </c>
      <c r="AK30" s="375">
        <v>2052</v>
      </c>
      <c r="AL30" s="375">
        <v>2970</v>
      </c>
      <c r="AM30" s="375">
        <v>1988</v>
      </c>
      <c r="AN30" s="375">
        <v>2121</v>
      </c>
      <c r="AO30" s="375">
        <v>4760</v>
      </c>
      <c r="AP30" s="377" t="s">
        <v>205</v>
      </c>
      <c r="AQ30" s="375">
        <v>1405</v>
      </c>
      <c r="AR30" s="375">
        <v>600</v>
      </c>
      <c r="AS30" s="375">
        <v>438</v>
      </c>
      <c r="AT30" s="375">
        <v>180</v>
      </c>
      <c r="AU30" s="375">
        <v>272</v>
      </c>
      <c r="AV30" s="375">
        <v>300</v>
      </c>
      <c r="AW30" s="375">
        <v>1270</v>
      </c>
      <c r="AX30" s="377" t="s">
        <v>205</v>
      </c>
      <c r="AY30" s="375">
        <v>653</v>
      </c>
      <c r="AZ30" s="375">
        <v>540</v>
      </c>
      <c r="BA30" s="375">
        <v>241</v>
      </c>
      <c r="BB30" s="375">
        <v>55</v>
      </c>
      <c r="BC30" s="375">
        <v>14</v>
      </c>
      <c r="BD30" s="375">
        <v>5</v>
      </c>
      <c r="BE30" s="375">
        <v>3</v>
      </c>
      <c r="BF30" s="367" t="s">
        <v>205</v>
      </c>
      <c r="BG30" s="366" t="s">
        <v>3104</v>
      </c>
      <c r="BH30" s="366" t="s">
        <v>3379</v>
      </c>
      <c r="BI30" s="366" t="s">
        <v>4041</v>
      </c>
      <c r="BJ30" s="366" t="s">
        <v>205</v>
      </c>
      <c r="BK30" s="375">
        <v>27.524000000000001</v>
      </c>
      <c r="BL30" s="375">
        <v>13.444000000000001</v>
      </c>
      <c r="BM30" s="375">
        <v>14.375999999999999</v>
      </c>
      <c r="BN30" s="375">
        <v>7602.0450000000001</v>
      </c>
      <c r="BO30" s="375">
        <v>674.53</v>
      </c>
      <c r="BP30" s="369">
        <v>41170084.181000002</v>
      </c>
      <c r="BQ30" s="369">
        <v>77082310.744000003</v>
      </c>
    </row>
    <row r="31" spans="2:69" x14ac:dyDescent="0.25">
      <c r="B31" s="366" t="s">
        <v>2744</v>
      </c>
      <c r="C31" s="366" t="s">
        <v>2281</v>
      </c>
      <c r="D31" s="367" t="s">
        <v>41</v>
      </c>
      <c r="E31" s="367" t="s">
        <v>3665</v>
      </c>
      <c r="F31" s="367" t="s">
        <v>2598</v>
      </c>
      <c r="G31" s="367" t="s">
        <v>2611</v>
      </c>
      <c r="H31" s="371">
        <v>43.866399999999999</v>
      </c>
      <c r="I31" s="371">
        <v>26.0092</v>
      </c>
      <c r="J31" s="367">
        <v>1964</v>
      </c>
      <c r="K31" s="368"/>
      <c r="L31" s="381"/>
      <c r="M31" s="367" t="s">
        <v>2689</v>
      </c>
      <c r="N31" s="367" t="s">
        <v>20</v>
      </c>
      <c r="O31" s="367" t="s">
        <v>2692</v>
      </c>
      <c r="P31" s="373">
        <v>6</v>
      </c>
      <c r="Q31" s="373">
        <v>0</v>
      </c>
      <c r="R31" s="373">
        <v>400</v>
      </c>
      <c r="S31" s="373">
        <v>0</v>
      </c>
      <c r="T31" s="366" t="s">
        <v>205</v>
      </c>
      <c r="U31" s="376"/>
      <c r="V31" s="376"/>
      <c r="W31" s="375">
        <v>974381</v>
      </c>
      <c r="X31" s="375">
        <v>1233758</v>
      </c>
      <c r="Y31" s="375">
        <v>1057367</v>
      </c>
      <c r="Z31" s="375">
        <v>727881</v>
      </c>
      <c r="AA31" s="375">
        <v>542675</v>
      </c>
      <c r="AB31" s="375">
        <v>520151</v>
      </c>
      <c r="AC31" s="375">
        <v>533613</v>
      </c>
      <c r="AD31" s="375">
        <v>588025</v>
      </c>
      <c r="AE31" s="375">
        <v>430510</v>
      </c>
      <c r="AF31" s="375">
        <v>441850</v>
      </c>
      <c r="AG31" s="375">
        <v>360596</v>
      </c>
      <c r="AH31" s="377" t="s">
        <v>205</v>
      </c>
      <c r="AI31" s="375">
        <v>1844</v>
      </c>
      <c r="AJ31" s="375">
        <v>1579</v>
      </c>
      <c r="AK31" s="375">
        <v>636</v>
      </c>
      <c r="AL31" s="375">
        <v>635</v>
      </c>
      <c r="AM31" s="375">
        <v>646</v>
      </c>
      <c r="AN31" s="375">
        <v>441</v>
      </c>
      <c r="AO31" s="375">
        <v>505</v>
      </c>
      <c r="AP31" s="377" t="s">
        <v>205</v>
      </c>
      <c r="AQ31" s="375">
        <v>3453</v>
      </c>
      <c r="AR31" s="375">
        <v>2528</v>
      </c>
      <c r="AS31" s="375">
        <v>2209</v>
      </c>
      <c r="AT31" s="375">
        <v>2241</v>
      </c>
      <c r="AU31" s="375">
        <v>2052</v>
      </c>
      <c r="AV31" s="375">
        <v>1387</v>
      </c>
      <c r="AW31" s="375">
        <v>1590</v>
      </c>
      <c r="AX31" s="377" t="s">
        <v>205</v>
      </c>
      <c r="AY31" s="375">
        <v>160</v>
      </c>
      <c r="AZ31" s="375">
        <v>125</v>
      </c>
      <c r="BA31" s="375">
        <v>73</v>
      </c>
      <c r="BB31" s="375">
        <v>72</v>
      </c>
      <c r="BC31" s="375">
        <v>86</v>
      </c>
      <c r="BD31" s="375">
        <v>57</v>
      </c>
      <c r="BE31" s="375">
        <v>62</v>
      </c>
      <c r="BF31" s="367" t="s">
        <v>205</v>
      </c>
      <c r="BG31" s="366" t="s">
        <v>3105</v>
      </c>
      <c r="BH31" s="366" t="s">
        <v>3380</v>
      </c>
      <c r="BI31" s="366" t="s">
        <v>4042</v>
      </c>
      <c r="BJ31" s="366" t="s">
        <v>205</v>
      </c>
      <c r="BK31" s="375">
        <v>19.628</v>
      </c>
      <c r="BL31" s="375">
        <v>9.1010000000000009</v>
      </c>
      <c r="BM31" s="375">
        <v>25.065000000000001</v>
      </c>
      <c r="BN31" s="375">
        <v>3873.1469999999999</v>
      </c>
      <c r="BO31" s="375">
        <v>434.42599999999999</v>
      </c>
      <c r="BP31" s="369">
        <v>29343175.405000001</v>
      </c>
      <c r="BQ31" s="369">
        <v>54946816.291000001</v>
      </c>
    </row>
    <row r="32" spans="2:69" x14ac:dyDescent="0.25">
      <c r="B32" s="366" t="s">
        <v>2745</v>
      </c>
      <c r="C32" s="366" t="s">
        <v>2282</v>
      </c>
      <c r="D32" s="367" t="s">
        <v>41</v>
      </c>
      <c r="E32" s="367" t="s">
        <v>3665</v>
      </c>
      <c r="F32" s="367" t="s">
        <v>2597</v>
      </c>
      <c r="G32" s="367" t="s">
        <v>2612</v>
      </c>
      <c r="H32" s="371">
        <v>42.154499999999999</v>
      </c>
      <c r="I32" s="371">
        <v>25.906099999999999</v>
      </c>
      <c r="J32" s="367">
        <v>1964</v>
      </c>
      <c r="K32" s="368"/>
      <c r="L32" s="381"/>
      <c r="M32" s="367" t="s">
        <v>2689</v>
      </c>
      <c r="N32" s="367" t="s">
        <v>20</v>
      </c>
      <c r="O32" s="367" t="s">
        <v>2692</v>
      </c>
      <c r="P32" s="373">
        <v>6</v>
      </c>
      <c r="Q32" s="373">
        <v>0</v>
      </c>
      <c r="R32" s="373">
        <v>360</v>
      </c>
      <c r="S32" s="373">
        <v>0</v>
      </c>
      <c r="T32" s="366" t="s">
        <v>205</v>
      </c>
      <c r="U32" s="376"/>
      <c r="V32" s="376"/>
      <c r="W32" s="375">
        <v>1962283</v>
      </c>
      <c r="X32" s="375">
        <v>1751501</v>
      </c>
      <c r="Y32" s="375">
        <v>1452041</v>
      </c>
      <c r="Z32" s="375">
        <v>1292676</v>
      </c>
      <c r="AA32" s="375">
        <v>297585</v>
      </c>
      <c r="AB32" s="375">
        <v>1087889</v>
      </c>
      <c r="AC32" s="375">
        <v>1074467</v>
      </c>
      <c r="AD32" s="375">
        <v>1179578</v>
      </c>
      <c r="AE32" s="375">
        <v>956267</v>
      </c>
      <c r="AF32" s="375">
        <v>853070</v>
      </c>
      <c r="AG32" s="376"/>
      <c r="AH32" s="377" t="s">
        <v>205</v>
      </c>
      <c r="AI32" s="375">
        <v>74181</v>
      </c>
      <c r="AJ32" s="375">
        <v>2047</v>
      </c>
      <c r="AK32" s="375">
        <v>2128</v>
      </c>
      <c r="AL32" s="375">
        <v>2111</v>
      </c>
      <c r="AM32" s="375">
        <v>3131</v>
      </c>
      <c r="AN32" s="375">
        <v>2181</v>
      </c>
      <c r="AO32" s="375">
        <v>2229</v>
      </c>
      <c r="AP32" s="377" t="s">
        <v>205</v>
      </c>
      <c r="AQ32" s="375">
        <v>1397</v>
      </c>
      <c r="AR32" s="375">
        <v>374</v>
      </c>
      <c r="AS32" s="375">
        <v>1131</v>
      </c>
      <c r="AT32" s="375">
        <v>1078</v>
      </c>
      <c r="AU32" s="375">
        <v>1475</v>
      </c>
      <c r="AV32" s="375">
        <v>860</v>
      </c>
      <c r="AW32" s="375">
        <v>869</v>
      </c>
      <c r="AX32" s="377" t="s">
        <v>205</v>
      </c>
      <c r="AY32" s="375">
        <v>2195</v>
      </c>
      <c r="AZ32" s="375">
        <v>262</v>
      </c>
      <c r="BA32" s="375">
        <v>143</v>
      </c>
      <c r="BB32" s="375">
        <v>140</v>
      </c>
      <c r="BC32" s="375">
        <v>216</v>
      </c>
      <c r="BD32" s="375">
        <v>122</v>
      </c>
      <c r="BE32" s="375">
        <v>121</v>
      </c>
      <c r="BF32" s="367" t="s">
        <v>205</v>
      </c>
      <c r="BG32" s="366" t="s">
        <v>3106</v>
      </c>
      <c r="BH32" s="366" t="s">
        <v>3381</v>
      </c>
      <c r="BI32" s="366" t="s">
        <v>4043</v>
      </c>
      <c r="BJ32" s="366" t="s">
        <v>205</v>
      </c>
      <c r="BK32" s="375">
        <v>34.805</v>
      </c>
      <c r="BL32" s="375">
        <v>16.841999999999999</v>
      </c>
      <c r="BM32" s="375">
        <v>24.241</v>
      </c>
      <c r="BN32" s="375">
        <v>8771.5990000000002</v>
      </c>
      <c r="BO32" s="375">
        <v>830.1</v>
      </c>
      <c r="BP32" s="369">
        <v>52032733.571999997</v>
      </c>
      <c r="BQ32" s="369">
        <v>97443035.281000003</v>
      </c>
    </row>
    <row r="33" spans="2:69" x14ac:dyDescent="0.25">
      <c r="B33" s="366" t="s">
        <v>2746</v>
      </c>
      <c r="C33" s="366" t="s">
        <v>357</v>
      </c>
      <c r="D33" s="367" t="s">
        <v>41</v>
      </c>
      <c r="E33" s="367" t="s">
        <v>3665</v>
      </c>
      <c r="F33" s="367" t="s">
        <v>2597</v>
      </c>
      <c r="G33" s="367" t="s">
        <v>2613</v>
      </c>
      <c r="H33" s="371">
        <v>42.654800000000002</v>
      </c>
      <c r="I33" s="371">
        <v>26.325900000000001</v>
      </c>
      <c r="J33" s="367">
        <v>1969</v>
      </c>
      <c r="K33" s="368"/>
      <c r="L33" s="381"/>
      <c r="M33" s="367" t="s">
        <v>2689</v>
      </c>
      <c r="N33" s="367" t="s">
        <v>20</v>
      </c>
      <c r="O33" s="367" t="s">
        <v>2692</v>
      </c>
      <c r="P33" s="373">
        <v>2</v>
      </c>
      <c r="Q33" s="373">
        <v>0</v>
      </c>
      <c r="R33" s="373">
        <v>45</v>
      </c>
      <c r="S33" s="373">
        <v>0</v>
      </c>
      <c r="T33" s="366" t="s">
        <v>205</v>
      </c>
      <c r="U33" s="376"/>
      <c r="V33" s="376"/>
      <c r="W33" s="375">
        <v>282003</v>
      </c>
      <c r="X33" s="375">
        <v>232626</v>
      </c>
      <c r="Y33" s="375">
        <v>205983</v>
      </c>
      <c r="Z33" s="375">
        <v>205807</v>
      </c>
      <c r="AA33" s="375">
        <v>224128</v>
      </c>
      <c r="AB33" s="375">
        <v>250257</v>
      </c>
      <c r="AC33" s="375">
        <v>189710</v>
      </c>
      <c r="AD33" s="375">
        <v>254438</v>
      </c>
      <c r="AE33" s="375">
        <v>229003</v>
      </c>
      <c r="AF33" s="375">
        <v>219909</v>
      </c>
      <c r="AG33" s="375">
        <v>219909</v>
      </c>
      <c r="AH33" s="377" t="s">
        <v>205</v>
      </c>
      <c r="AI33" s="376"/>
      <c r="AJ33" s="376"/>
      <c r="AK33" s="376"/>
      <c r="AL33" s="376"/>
      <c r="AM33" s="376"/>
      <c r="AN33" s="376"/>
      <c r="AO33" s="375">
        <v>763</v>
      </c>
      <c r="AP33" s="377" t="s">
        <v>205</v>
      </c>
      <c r="AQ33" s="376"/>
      <c r="AR33" s="376"/>
      <c r="AS33" s="376"/>
      <c r="AT33" s="376"/>
      <c r="AU33" s="376"/>
      <c r="AV33" s="376"/>
      <c r="AW33" s="375">
        <v>479</v>
      </c>
      <c r="AX33" s="377" t="s">
        <v>205</v>
      </c>
      <c r="AY33" s="376"/>
      <c r="AZ33" s="376"/>
      <c r="BA33" s="376"/>
      <c r="BB33" s="376"/>
      <c r="BC33" s="376"/>
      <c r="BD33" s="382"/>
      <c r="BE33" s="375">
        <v>0</v>
      </c>
      <c r="BF33" s="367" t="s">
        <v>205</v>
      </c>
      <c r="BG33" s="366" t="s">
        <v>3107</v>
      </c>
      <c r="BH33" s="366" t="s">
        <v>205</v>
      </c>
      <c r="BI33" s="366" t="s">
        <v>4044</v>
      </c>
      <c r="BJ33" s="366" t="s">
        <v>205</v>
      </c>
      <c r="BK33" s="375">
        <v>13.521000000000001</v>
      </c>
      <c r="BL33" s="375">
        <v>6.532</v>
      </c>
      <c r="BM33" s="375">
        <v>9.1289999999999996</v>
      </c>
      <c r="BN33" s="375">
        <v>3540.3539999999998</v>
      </c>
      <c r="BO33" s="375">
        <v>325.25299999999999</v>
      </c>
      <c r="BP33" s="369">
        <v>20224263.747000001</v>
      </c>
      <c r="BQ33" s="369">
        <v>37864719.324000001</v>
      </c>
    </row>
    <row r="34" spans="2:69" x14ac:dyDescent="0.25">
      <c r="B34" s="366" t="s">
        <v>2747</v>
      </c>
      <c r="C34" s="366" t="s">
        <v>2283</v>
      </c>
      <c r="D34" s="367" t="s">
        <v>43</v>
      </c>
      <c r="E34" s="367" t="s">
        <v>3665</v>
      </c>
      <c r="F34" s="367" t="s">
        <v>2597</v>
      </c>
      <c r="G34" s="367" t="s">
        <v>72</v>
      </c>
      <c r="H34" s="371">
        <v>50.576500000000003</v>
      </c>
      <c r="I34" s="371">
        <v>13.7807</v>
      </c>
      <c r="J34" s="367">
        <v>1969</v>
      </c>
      <c r="K34" s="368"/>
      <c r="L34" s="381"/>
      <c r="M34" s="367" t="s">
        <v>2689</v>
      </c>
      <c r="N34" s="367" t="s">
        <v>20</v>
      </c>
      <c r="O34" s="367" t="s">
        <v>2692</v>
      </c>
      <c r="P34" s="373">
        <v>3</v>
      </c>
      <c r="Q34" s="373">
        <v>0</v>
      </c>
      <c r="R34" s="373">
        <v>330</v>
      </c>
      <c r="S34" s="373">
        <v>660</v>
      </c>
      <c r="T34" s="366" t="s">
        <v>205</v>
      </c>
      <c r="U34" s="375">
        <v>1981563</v>
      </c>
      <c r="V34" s="375">
        <v>2116621</v>
      </c>
      <c r="W34" s="375">
        <v>1952997</v>
      </c>
      <c r="X34" s="375">
        <v>2360760</v>
      </c>
      <c r="Y34" s="375">
        <v>2222997</v>
      </c>
      <c r="Z34" s="375">
        <v>2286926</v>
      </c>
      <c r="AA34" s="375">
        <v>2111604</v>
      </c>
      <c r="AB34" s="375">
        <v>2035257</v>
      </c>
      <c r="AC34" s="375">
        <v>1701712</v>
      </c>
      <c r="AD34" s="375">
        <v>1163654</v>
      </c>
      <c r="AE34" s="375">
        <v>1130830</v>
      </c>
      <c r="AF34" s="375">
        <v>1470751</v>
      </c>
      <c r="AG34" s="375">
        <v>2551876</v>
      </c>
      <c r="AH34" s="377" t="s">
        <v>205</v>
      </c>
      <c r="AI34" s="375">
        <v>9851</v>
      </c>
      <c r="AJ34" s="375">
        <v>8693</v>
      </c>
      <c r="AK34" s="375">
        <v>8502</v>
      </c>
      <c r="AL34" s="375">
        <v>6809</v>
      </c>
      <c r="AM34" s="375">
        <v>3524</v>
      </c>
      <c r="AN34" s="375">
        <v>1218</v>
      </c>
      <c r="AO34" s="375">
        <v>1119.982</v>
      </c>
      <c r="AP34" s="377" t="s">
        <v>205</v>
      </c>
      <c r="AQ34" s="375">
        <v>3853</v>
      </c>
      <c r="AR34" s="375">
        <v>3335</v>
      </c>
      <c r="AS34" s="375">
        <v>3243</v>
      </c>
      <c r="AT34" s="375">
        <v>2504</v>
      </c>
      <c r="AU34" s="375">
        <v>1326</v>
      </c>
      <c r="AV34" s="375">
        <v>501</v>
      </c>
      <c r="AW34" s="375">
        <v>1155.645</v>
      </c>
      <c r="AX34" s="377" t="s">
        <v>205</v>
      </c>
      <c r="AY34" s="375">
        <v>120</v>
      </c>
      <c r="AZ34" s="375">
        <v>128</v>
      </c>
      <c r="BA34" s="375">
        <v>124</v>
      </c>
      <c r="BB34" s="375">
        <v>124</v>
      </c>
      <c r="BC34" s="375">
        <v>88</v>
      </c>
      <c r="BD34" s="375">
        <v>41</v>
      </c>
      <c r="BE34" s="375">
        <v>76.441999999999993</v>
      </c>
      <c r="BF34" s="367" t="s">
        <v>205</v>
      </c>
      <c r="BG34" s="366" t="s">
        <v>3802</v>
      </c>
      <c r="BH34" s="366" t="s">
        <v>3803</v>
      </c>
      <c r="BI34" s="366" t="s">
        <v>4045</v>
      </c>
      <c r="BJ34" s="366" t="s">
        <v>205</v>
      </c>
      <c r="BK34" s="375">
        <v>20.102</v>
      </c>
      <c r="BL34" s="375">
        <v>10.635999999999999</v>
      </c>
      <c r="BM34" s="375">
        <v>9.5470000000000006</v>
      </c>
      <c r="BN34" s="375">
        <v>7630.6819999999998</v>
      </c>
      <c r="BO34" s="375">
        <v>444.27300000000002</v>
      </c>
      <c r="BP34" s="369">
        <v>29673735.48</v>
      </c>
      <c r="BQ34" s="369">
        <v>55855394.600000001</v>
      </c>
    </row>
    <row r="35" spans="2:69" x14ac:dyDescent="0.25">
      <c r="B35" s="366" t="s">
        <v>2748</v>
      </c>
      <c r="C35" s="366" t="s">
        <v>2284</v>
      </c>
      <c r="D35" s="367" t="s">
        <v>43</v>
      </c>
      <c r="E35" s="367" t="s">
        <v>3665</v>
      </c>
      <c r="F35" s="367" t="s">
        <v>2597</v>
      </c>
      <c r="G35" s="367" t="s">
        <v>2614</v>
      </c>
      <c r="H35" s="371">
        <v>50.028399999999998</v>
      </c>
      <c r="I35" s="371">
        <v>15.452999999999999</v>
      </c>
      <c r="J35" s="367">
        <v>1979</v>
      </c>
      <c r="K35" s="368"/>
      <c r="L35" s="381"/>
      <c r="M35" s="367" t="s">
        <v>2689</v>
      </c>
      <c r="N35" s="367" t="s">
        <v>20</v>
      </c>
      <c r="O35" s="367" t="s">
        <v>2692</v>
      </c>
      <c r="P35" s="373">
        <v>4</v>
      </c>
      <c r="Q35" s="373">
        <v>0</v>
      </c>
      <c r="R35" s="373">
        <v>820</v>
      </c>
      <c r="S35" s="373">
        <v>0</v>
      </c>
      <c r="T35" s="366" t="s">
        <v>205</v>
      </c>
      <c r="U35" s="375">
        <v>2677734</v>
      </c>
      <c r="V35" s="375">
        <v>2691689</v>
      </c>
      <c r="W35" s="375">
        <v>4115529</v>
      </c>
      <c r="X35" s="375">
        <v>3361768</v>
      </c>
      <c r="Y35" s="375">
        <v>2921907</v>
      </c>
      <c r="Z35" s="375">
        <v>3471230</v>
      </c>
      <c r="AA35" s="375">
        <v>3109820</v>
      </c>
      <c r="AB35" s="375">
        <v>3376802</v>
      </c>
      <c r="AC35" s="375">
        <v>3020820</v>
      </c>
      <c r="AD35" s="375">
        <v>3763084</v>
      </c>
      <c r="AE35" s="375">
        <v>3413197</v>
      </c>
      <c r="AF35" s="375">
        <v>2285694</v>
      </c>
      <c r="AG35" s="375">
        <v>3042731</v>
      </c>
      <c r="AH35" s="377" t="s">
        <v>205</v>
      </c>
      <c r="AI35" s="375">
        <v>1819</v>
      </c>
      <c r="AJ35" s="375">
        <v>3209</v>
      </c>
      <c r="AK35" s="375">
        <v>1010</v>
      </c>
      <c r="AL35" s="375">
        <v>2251</v>
      </c>
      <c r="AM35" s="375">
        <v>2420</v>
      </c>
      <c r="AN35" s="375">
        <v>2915</v>
      </c>
      <c r="AO35" s="375">
        <v>1675.943</v>
      </c>
      <c r="AP35" s="377" t="s">
        <v>205</v>
      </c>
      <c r="AQ35" s="375">
        <v>3497</v>
      </c>
      <c r="AR35" s="375">
        <v>3848</v>
      </c>
      <c r="AS35" s="375">
        <v>2494</v>
      </c>
      <c r="AT35" s="375">
        <v>3634</v>
      </c>
      <c r="AU35" s="375">
        <v>4576</v>
      </c>
      <c r="AV35" s="375">
        <v>4378</v>
      </c>
      <c r="AW35" s="375">
        <v>2358.6660000000002</v>
      </c>
      <c r="AX35" s="377" t="s">
        <v>205</v>
      </c>
      <c r="AY35" s="375">
        <v>83</v>
      </c>
      <c r="AZ35" s="375">
        <v>182</v>
      </c>
      <c r="BA35" s="375">
        <v>63</v>
      </c>
      <c r="BB35" s="375">
        <v>318</v>
      </c>
      <c r="BC35" s="375">
        <v>399</v>
      </c>
      <c r="BD35" s="375">
        <v>324</v>
      </c>
      <c r="BE35" s="375">
        <v>235.869</v>
      </c>
      <c r="BF35" s="367" t="s">
        <v>205</v>
      </c>
      <c r="BG35" s="366" t="s">
        <v>3108</v>
      </c>
      <c r="BH35" s="366" t="s">
        <v>3382</v>
      </c>
      <c r="BI35" s="366" t="s">
        <v>4046</v>
      </c>
      <c r="BJ35" s="366" t="s">
        <v>205</v>
      </c>
      <c r="BK35" s="375">
        <v>72.426000000000002</v>
      </c>
      <c r="BL35" s="375">
        <v>36.389000000000003</v>
      </c>
      <c r="BM35" s="375">
        <v>44.279000000000003</v>
      </c>
      <c r="BN35" s="375">
        <v>23625.999</v>
      </c>
      <c r="BO35" s="375">
        <v>1523.259</v>
      </c>
      <c r="BP35" s="369">
        <v>105295180.016</v>
      </c>
      <c r="BQ35" s="369">
        <v>199622782.509</v>
      </c>
    </row>
    <row r="36" spans="2:69" x14ac:dyDescent="0.25">
      <c r="B36" s="366" t="s">
        <v>2749</v>
      </c>
      <c r="C36" s="366" t="s">
        <v>2285</v>
      </c>
      <c r="D36" s="367" t="s">
        <v>43</v>
      </c>
      <c r="E36" s="367" t="s">
        <v>3665</v>
      </c>
      <c r="F36" s="367" t="s">
        <v>2598</v>
      </c>
      <c r="G36" s="367" t="s">
        <v>72</v>
      </c>
      <c r="H36" s="371">
        <v>49.906399999999998</v>
      </c>
      <c r="I36" s="371">
        <v>18.465599999999998</v>
      </c>
      <c r="J36" s="367">
        <v>1976</v>
      </c>
      <c r="K36" s="368"/>
      <c r="L36" s="381"/>
      <c r="M36" s="367" t="s">
        <v>2689</v>
      </c>
      <c r="N36" s="367" t="s">
        <v>20</v>
      </c>
      <c r="O36" s="367" t="s">
        <v>2692</v>
      </c>
      <c r="P36" s="373">
        <v>4</v>
      </c>
      <c r="Q36" s="373">
        <v>0</v>
      </c>
      <c r="R36" s="373">
        <v>800</v>
      </c>
      <c r="S36" s="373">
        <v>0</v>
      </c>
      <c r="T36" s="366" t="s">
        <v>205</v>
      </c>
      <c r="U36" s="375">
        <v>2257834</v>
      </c>
      <c r="V36" s="375">
        <v>2593041</v>
      </c>
      <c r="W36" s="375">
        <v>3607388</v>
      </c>
      <c r="X36" s="375">
        <v>2066538</v>
      </c>
      <c r="Y36" s="375">
        <v>1797506</v>
      </c>
      <c r="Z36" s="375">
        <v>2469711</v>
      </c>
      <c r="AA36" s="375">
        <v>2425588</v>
      </c>
      <c r="AB36" s="375">
        <v>1744423</v>
      </c>
      <c r="AC36" s="375">
        <v>2068701</v>
      </c>
      <c r="AD36" s="375">
        <v>1949108</v>
      </c>
      <c r="AE36" s="375">
        <v>2351694</v>
      </c>
      <c r="AF36" s="375">
        <v>2366731</v>
      </c>
      <c r="AG36" s="375">
        <v>1568742</v>
      </c>
      <c r="AH36" s="377" t="s">
        <v>205</v>
      </c>
      <c r="AI36" s="375">
        <v>7319</v>
      </c>
      <c r="AJ36" s="375">
        <v>1683</v>
      </c>
      <c r="AK36" s="375">
        <v>6608</v>
      </c>
      <c r="AL36" s="375">
        <v>1456</v>
      </c>
      <c r="AM36" s="375">
        <v>1137</v>
      </c>
      <c r="AN36" s="375">
        <v>1746</v>
      </c>
      <c r="AO36" s="375">
        <v>1355.2449999999999</v>
      </c>
      <c r="AP36" s="377" t="s">
        <v>205</v>
      </c>
      <c r="AQ36" s="375">
        <v>13651</v>
      </c>
      <c r="AR36" s="375">
        <v>3332</v>
      </c>
      <c r="AS36" s="375">
        <v>11398</v>
      </c>
      <c r="AT36" s="375">
        <v>2964</v>
      </c>
      <c r="AU36" s="375">
        <v>2787</v>
      </c>
      <c r="AV36" s="375">
        <v>2713</v>
      </c>
      <c r="AW36" s="375">
        <v>2314.5239999999999</v>
      </c>
      <c r="AX36" s="377" t="s">
        <v>205</v>
      </c>
      <c r="AY36" s="375">
        <v>417</v>
      </c>
      <c r="AZ36" s="375">
        <v>91</v>
      </c>
      <c r="BA36" s="375">
        <v>337</v>
      </c>
      <c r="BB36" s="375">
        <v>99</v>
      </c>
      <c r="BC36" s="375">
        <v>86</v>
      </c>
      <c r="BD36" s="375">
        <v>103</v>
      </c>
      <c r="BE36" s="375">
        <v>99.709000000000003</v>
      </c>
      <c r="BF36" s="367" t="s">
        <v>205</v>
      </c>
      <c r="BG36" s="366" t="s">
        <v>3109</v>
      </c>
      <c r="BH36" s="366" t="s">
        <v>3383</v>
      </c>
      <c r="BI36" s="366" t="s">
        <v>4047</v>
      </c>
      <c r="BJ36" s="366" t="s">
        <v>205</v>
      </c>
      <c r="BK36" s="375">
        <v>52.314999999999998</v>
      </c>
      <c r="BL36" s="375">
        <v>25.754999999999999</v>
      </c>
      <c r="BM36" s="375">
        <v>39.412999999999997</v>
      </c>
      <c r="BN36" s="375">
        <v>14860.644</v>
      </c>
      <c r="BO36" s="375">
        <v>1194.7919999999999</v>
      </c>
      <c r="BP36" s="369">
        <v>76752336.812999994</v>
      </c>
      <c r="BQ36" s="369">
        <v>144938923.47600001</v>
      </c>
    </row>
    <row r="37" spans="2:69" x14ac:dyDescent="0.25">
      <c r="B37" s="366" t="s">
        <v>2750</v>
      </c>
      <c r="C37" s="366" t="s">
        <v>2286</v>
      </c>
      <c r="D37" s="367" t="s">
        <v>43</v>
      </c>
      <c r="E37" s="367" t="s">
        <v>3665</v>
      </c>
      <c r="F37" s="367" t="s">
        <v>2597</v>
      </c>
      <c r="G37" s="367" t="s">
        <v>72</v>
      </c>
      <c r="H37" s="371">
        <v>48.847000000000001</v>
      </c>
      <c r="I37" s="371">
        <v>17.119700000000002</v>
      </c>
      <c r="J37" s="367">
        <v>1957</v>
      </c>
      <c r="K37" s="368"/>
      <c r="L37" s="381"/>
      <c r="M37" s="367" t="s">
        <v>2689</v>
      </c>
      <c r="N37" s="367" t="s">
        <v>20</v>
      </c>
      <c r="O37" s="367" t="s">
        <v>2692</v>
      </c>
      <c r="P37" s="373">
        <v>2</v>
      </c>
      <c r="Q37" s="373">
        <v>0</v>
      </c>
      <c r="R37" s="373">
        <v>107</v>
      </c>
      <c r="S37" s="373">
        <v>0</v>
      </c>
      <c r="T37" s="366" t="s">
        <v>205</v>
      </c>
      <c r="U37" s="375">
        <v>423000</v>
      </c>
      <c r="V37" s="375">
        <v>459736</v>
      </c>
      <c r="W37" s="375">
        <v>506992</v>
      </c>
      <c r="X37" s="375">
        <v>470960</v>
      </c>
      <c r="Y37" s="375">
        <v>428577</v>
      </c>
      <c r="Z37" s="375">
        <v>353035</v>
      </c>
      <c r="AA37" s="375">
        <v>316752</v>
      </c>
      <c r="AB37" s="375">
        <v>262321</v>
      </c>
      <c r="AC37" s="375">
        <v>222910</v>
      </c>
      <c r="AD37" s="375">
        <v>178382</v>
      </c>
      <c r="AE37" s="375">
        <v>183320</v>
      </c>
      <c r="AF37" s="375">
        <v>98605</v>
      </c>
      <c r="AG37" s="375">
        <v>73330</v>
      </c>
      <c r="AH37" s="377" t="s">
        <v>205</v>
      </c>
      <c r="AI37" s="375">
        <v>1422</v>
      </c>
      <c r="AJ37" s="375">
        <v>1331</v>
      </c>
      <c r="AK37" s="375">
        <v>1065</v>
      </c>
      <c r="AL37" s="375">
        <v>873</v>
      </c>
      <c r="AM37" s="375">
        <v>692</v>
      </c>
      <c r="AN37" s="375">
        <v>717</v>
      </c>
      <c r="AO37" s="375">
        <v>380.96899999999999</v>
      </c>
      <c r="AP37" s="377" t="s">
        <v>205</v>
      </c>
      <c r="AQ37" s="375">
        <v>382</v>
      </c>
      <c r="AR37" s="375">
        <v>324</v>
      </c>
      <c r="AS37" s="375">
        <v>300</v>
      </c>
      <c r="AT37" s="375">
        <v>211</v>
      </c>
      <c r="AU37" s="375">
        <v>214</v>
      </c>
      <c r="AV37" s="375">
        <v>257</v>
      </c>
      <c r="AW37" s="375">
        <v>253.357</v>
      </c>
      <c r="AX37" s="377" t="s">
        <v>205</v>
      </c>
      <c r="AY37" s="375">
        <v>64</v>
      </c>
      <c r="AZ37" s="375">
        <v>62</v>
      </c>
      <c r="BA37" s="375">
        <v>36</v>
      </c>
      <c r="BB37" s="375">
        <v>22</v>
      </c>
      <c r="BC37" s="375">
        <v>22</v>
      </c>
      <c r="BD37" s="375">
        <v>51</v>
      </c>
      <c r="BE37" s="375">
        <v>44.613999999999997</v>
      </c>
      <c r="BF37" s="367" t="s">
        <v>205</v>
      </c>
      <c r="BG37" s="366" t="s">
        <v>3110</v>
      </c>
      <c r="BH37" s="366" t="s">
        <v>3384</v>
      </c>
      <c r="BI37" s="366" t="s">
        <v>4048</v>
      </c>
      <c r="BJ37" s="366" t="s">
        <v>205</v>
      </c>
      <c r="BK37" s="375">
        <v>12.981999999999999</v>
      </c>
      <c r="BL37" s="375">
        <v>6.383</v>
      </c>
      <c r="BM37" s="375">
        <v>8.4870000000000001</v>
      </c>
      <c r="BN37" s="375">
        <v>3811.1039999999998</v>
      </c>
      <c r="BO37" s="375">
        <v>276.42700000000002</v>
      </c>
      <c r="BP37" s="369">
        <v>19029135.035999998</v>
      </c>
      <c r="BQ37" s="369">
        <v>35946698.758000001</v>
      </c>
    </row>
    <row r="38" spans="2:69" x14ac:dyDescent="0.25">
      <c r="B38" s="366" t="s">
        <v>2751</v>
      </c>
      <c r="C38" s="366" t="s">
        <v>2287</v>
      </c>
      <c r="D38" s="367" t="s">
        <v>43</v>
      </c>
      <c r="E38" s="367" t="s">
        <v>3665</v>
      </c>
      <c r="F38" s="367" t="s">
        <v>2597</v>
      </c>
      <c r="G38" s="367" t="s">
        <v>72</v>
      </c>
      <c r="H38" s="371">
        <v>50.414499999999997</v>
      </c>
      <c r="I38" s="371">
        <v>14.4133</v>
      </c>
      <c r="J38" s="367">
        <v>1960</v>
      </c>
      <c r="K38" s="368"/>
      <c r="L38" s="381"/>
      <c r="M38" s="367" t="s">
        <v>2689</v>
      </c>
      <c r="N38" s="367" t="s">
        <v>20</v>
      </c>
      <c r="O38" s="367" t="s">
        <v>2692</v>
      </c>
      <c r="P38" s="373">
        <v>4</v>
      </c>
      <c r="Q38" s="373">
        <v>0</v>
      </c>
      <c r="R38" s="373">
        <v>240</v>
      </c>
      <c r="S38" s="373">
        <v>0</v>
      </c>
      <c r="T38" s="366" t="s">
        <v>205</v>
      </c>
      <c r="U38" s="375">
        <v>2270377</v>
      </c>
      <c r="V38" s="375">
        <v>2092171</v>
      </c>
      <c r="W38" s="375">
        <v>2081195</v>
      </c>
      <c r="X38" s="375">
        <v>2075305</v>
      </c>
      <c r="Y38" s="375">
        <v>1930017</v>
      </c>
      <c r="Z38" s="375">
        <v>2110262</v>
      </c>
      <c r="AA38" s="375">
        <v>1893686</v>
      </c>
      <c r="AB38" s="375">
        <v>1895779</v>
      </c>
      <c r="AC38" s="375">
        <v>1866481</v>
      </c>
      <c r="AD38" s="375">
        <v>1560120</v>
      </c>
      <c r="AE38" s="375">
        <v>1568591</v>
      </c>
      <c r="AF38" s="375">
        <v>1715349</v>
      </c>
      <c r="AG38" s="375">
        <v>1628608</v>
      </c>
      <c r="AH38" s="377" t="s">
        <v>205</v>
      </c>
      <c r="AI38" s="375">
        <v>0</v>
      </c>
      <c r="AJ38" s="375">
        <v>2077</v>
      </c>
      <c r="AK38" s="375">
        <v>0</v>
      </c>
      <c r="AL38" s="375">
        <v>2073</v>
      </c>
      <c r="AM38" s="375">
        <v>1830</v>
      </c>
      <c r="AN38" s="375">
        <v>2128</v>
      </c>
      <c r="AO38" s="375">
        <v>2324.9180000000001</v>
      </c>
      <c r="AP38" s="377" t="s">
        <v>205</v>
      </c>
      <c r="AQ38" s="375">
        <v>10</v>
      </c>
      <c r="AR38" s="375">
        <v>2238</v>
      </c>
      <c r="AS38" s="375">
        <v>4</v>
      </c>
      <c r="AT38" s="375">
        <v>2194</v>
      </c>
      <c r="AU38" s="375">
        <v>1781</v>
      </c>
      <c r="AV38" s="375">
        <v>1560</v>
      </c>
      <c r="AW38" s="375">
        <v>1583.25</v>
      </c>
      <c r="AX38" s="377" t="s">
        <v>205</v>
      </c>
      <c r="AY38" s="375">
        <v>0</v>
      </c>
      <c r="AZ38" s="375">
        <v>117</v>
      </c>
      <c r="BA38" s="375">
        <v>0</v>
      </c>
      <c r="BB38" s="375">
        <v>147</v>
      </c>
      <c r="BC38" s="375">
        <v>142</v>
      </c>
      <c r="BD38" s="375">
        <v>103</v>
      </c>
      <c r="BE38" s="375">
        <v>93.84</v>
      </c>
      <c r="BF38" s="367" t="s">
        <v>205</v>
      </c>
      <c r="BG38" s="366" t="s">
        <v>3111</v>
      </c>
      <c r="BH38" s="366" t="s">
        <v>3385</v>
      </c>
      <c r="BI38" s="366" t="s">
        <v>4049</v>
      </c>
      <c r="BJ38" s="366" t="s">
        <v>205</v>
      </c>
      <c r="BK38" s="375">
        <v>40.21</v>
      </c>
      <c r="BL38" s="375">
        <v>20.856000000000002</v>
      </c>
      <c r="BM38" s="375">
        <v>21.238</v>
      </c>
      <c r="BN38" s="375">
        <v>14483.23</v>
      </c>
      <c r="BO38" s="375">
        <v>872.346</v>
      </c>
      <c r="BP38" s="369">
        <v>59009441.344999999</v>
      </c>
      <c r="BQ38" s="369">
        <v>111379263.36</v>
      </c>
    </row>
    <row r="39" spans="2:69" x14ac:dyDescent="0.25">
      <c r="B39" s="366" t="s">
        <v>2752</v>
      </c>
      <c r="C39" s="366" t="s">
        <v>2288</v>
      </c>
      <c r="D39" s="367" t="s">
        <v>43</v>
      </c>
      <c r="E39" s="367" t="s">
        <v>3665</v>
      </c>
      <c r="F39" s="367" t="s">
        <v>2597</v>
      </c>
      <c r="G39" s="367" t="s">
        <v>72</v>
      </c>
      <c r="H39" s="371">
        <v>50.414000000000001</v>
      </c>
      <c r="I39" s="371">
        <v>14.4154</v>
      </c>
      <c r="J39" s="367">
        <v>1971</v>
      </c>
      <c r="K39" s="368"/>
      <c r="L39" s="381"/>
      <c r="M39" s="367" t="s">
        <v>2689</v>
      </c>
      <c r="N39" s="367" t="s">
        <v>20</v>
      </c>
      <c r="O39" s="367" t="s">
        <v>2692</v>
      </c>
      <c r="P39" s="373">
        <v>3</v>
      </c>
      <c r="Q39" s="373">
        <v>0</v>
      </c>
      <c r="R39" s="373">
        <v>720</v>
      </c>
      <c r="S39" s="373">
        <v>0</v>
      </c>
      <c r="T39" s="366" t="s">
        <v>205</v>
      </c>
      <c r="U39" s="375">
        <v>3285414</v>
      </c>
      <c r="V39" s="375">
        <v>2810886</v>
      </c>
      <c r="W39" s="375">
        <v>4035960</v>
      </c>
      <c r="X39" s="375">
        <v>3892087</v>
      </c>
      <c r="Y39" s="375">
        <v>3407728</v>
      </c>
      <c r="Z39" s="375">
        <v>3703458</v>
      </c>
      <c r="AA39" s="375">
        <v>4049237</v>
      </c>
      <c r="AB39" s="375">
        <v>3503447</v>
      </c>
      <c r="AC39" s="375">
        <v>2291232</v>
      </c>
      <c r="AD39" s="375">
        <v>3163683</v>
      </c>
      <c r="AE39" s="375">
        <v>3112351</v>
      </c>
      <c r="AF39" s="375">
        <v>2647516</v>
      </c>
      <c r="AG39" s="375">
        <v>2511886</v>
      </c>
      <c r="AH39" s="377" t="s">
        <v>205</v>
      </c>
      <c r="AI39" s="375">
        <v>3634</v>
      </c>
      <c r="AJ39" s="375">
        <v>4321</v>
      </c>
      <c r="AK39" s="375">
        <v>3906</v>
      </c>
      <c r="AL39" s="375">
        <v>5482</v>
      </c>
      <c r="AM39" s="375">
        <v>6212</v>
      </c>
      <c r="AN39" s="375">
        <v>4667</v>
      </c>
      <c r="AO39" s="375">
        <v>3220.1260000000002</v>
      </c>
      <c r="AP39" s="377" t="s">
        <v>205</v>
      </c>
      <c r="AQ39" s="375">
        <v>5220</v>
      </c>
      <c r="AR39" s="375">
        <v>5615</v>
      </c>
      <c r="AS39" s="375">
        <v>4719</v>
      </c>
      <c r="AT39" s="375">
        <v>3115</v>
      </c>
      <c r="AU39" s="375">
        <v>4322</v>
      </c>
      <c r="AV39" s="375">
        <v>3968</v>
      </c>
      <c r="AW39" s="375">
        <v>3207.8540000000003</v>
      </c>
      <c r="AX39" s="377" t="s">
        <v>205</v>
      </c>
      <c r="AY39" s="375">
        <v>407</v>
      </c>
      <c r="AZ39" s="375">
        <v>404</v>
      </c>
      <c r="BA39" s="375">
        <v>357</v>
      </c>
      <c r="BB39" s="375">
        <v>274</v>
      </c>
      <c r="BC39" s="375">
        <v>287</v>
      </c>
      <c r="BD39" s="375">
        <v>317</v>
      </c>
      <c r="BE39" s="375">
        <v>173.703</v>
      </c>
      <c r="BF39" s="367" t="s">
        <v>205</v>
      </c>
      <c r="BG39" s="366" t="s">
        <v>3112</v>
      </c>
      <c r="BH39" s="366" t="s">
        <v>3386</v>
      </c>
      <c r="BI39" s="366" t="s">
        <v>4050</v>
      </c>
      <c r="BJ39" s="366" t="s">
        <v>205</v>
      </c>
      <c r="BK39" s="375">
        <v>92.816000000000003</v>
      </c>
      <c r="BL39" s="375">
        <v>47.868000000000002</v>
      </c>
      <c r="BM39" s="375">
        <v>50.433999999999997</v>
      </c>
      <c r="BN39" s="375">
        <v>32695.022000000001</v>
      </c>
      <c r="BO39" s="375">
        <v>2001.1659999999999</v>
      </c>
      <c r="BP39" s="369">
        <v>135969617.68700001</v>
      </c>
      <c r="BQ39" s="369">
        <v>256856647.632</v>
      </c>
    </row>
    <row r="40" spans="2:69" x14ac:dyDescent="0.25">
      <c r="B40" s="366" t="s">
        <v>2753</v>
      </c>
      <c r="C40" s="366" t="s">
        <v>2289</v>
      </c>
      <c r="D40" s="367" t="s">
        <v>43</v>
      </c>
      <c r="E40" s="367" t="s">
        <v>3665</v>
      </c>
      <c r="F40" s="367" t="s">
        <v>2597</v>
      </c>
      <c r="G40" s="367" t="s">
        <v>72</v>
      </c>
      <c r="H40" s="371">
        <v>50.418700000000001</v>
      </c>
      <c r="I40" s="371">
        <v>13.258699999999999</v>
      </c>
      <c r="J40" s="367">
        <v>1968</v>
      </c>
      <c r="K40" s="368"/>
      <c r="L40" s="381"/>
      <c r="M40" s="367" t="s">
        <v>2689</v>
      </c>
      <c r="N40" s="367" t="s">
        <v>20</v>
      </c>
      <c r="O40" s="367" t="s">
        <v>2692</v>
      </c>
      <c r="P40" s="373">
        <v>7</v>
      </c>
      <c r="Q40" s="373">
        <v>0</v>
      </c>
      <c r="R40" s="373">
        <v>1190</v>
      </c>
      <c r="S40" s="373">
        <v>0</v>
      </c>
      <c r="T40" s="366" t="s">
        <v>205</v>
      </c>
      <c r="U40" s="375">
        <v>8115206</v>
      </c>
      <c r="V40" s="375">
        <v>8933494</v>
      </c>
      <c r="W40" s="375">
        <v>10103764</v>
      </c>
      <c r="X40" s="375">
        <v>9207885</v>
      </c>
      <c r="Y40" s="375">
        <v>9066744</v>
      </c>
      <c r="Z40" s="375">
        <v>9432585</v>
      </c>
      <c r="AA40" s="375">
        <v>8947147</v>
      </c>
      <c r="AB40" s="375">
        <v>6916167</v>
      </c>
      <c r="AC40" s="375">
        <v>4859038</v>
      </c>
      <c r="AD40" s="375">
        <v>4478935</v>
      </c>
      <c r="AE40" s="375">
        <v>4914915</v>
      </c>
      <c r="AF40" s="375">
        <v>5609842</v>
      </c>
      <c r="AG40" s="375">
        <v>4954321</v>
      </c>
      <c r="AH40" s="377" t="s">
        <v>205</v>
      </c>
      <c r="AI40" s="375">
        <v>17335</v>
      </c>
      <c r="AJ40" s="375">
        <v>16966</v>
      </c>
      <c r="AK40" s="375">
        <v>12188</v>
      </c>
      <c r="AL40" s="375">
        <v>7179</v>
      </c>
      <c r="AM40" s="375">
        <v>8038</v>
      </c>
      <c r="AN40" s="375">
        <v>6358</v>
      </c>
      <c r="AO40" s="375">
        <v>4992.5869999999995</v>
      </c>
      <c r="AP40" s="377" t="s">
        <v>205</v>
      </c>
      <c r="AQ40" s="375">
        <v>16793</v>
      </c>
      <c r="AR40" s="375">
        <v>14938</v>
      </c>
      <c r="AS40" s="375">
        <v>10856</v>
      </c>
      <c r="AT40" s="375">
        <v>6354</v>
      </c>
      <c r="AU40" s="375">
        <v>5846</v>
      </c>
      <c r="AV40" s="375">
        <v>6397</v>
      </c>
      <c r="AW40" s="375">
        <v>5184.5249999999996</v>
      </c>
      <c r="AX40" s="377" t="s">
        <v>205</v>
      </c>
      <c r="AY40" s="375">
        <v>676</v>
      </c>
      <c r="AZ40" s="375">
        <v>810</v>
      </c>
      <c r="BA40" s="375">
        <v>665</v>
      </c>
      <c r="BB40" s="375">
        <v>393</v>
      </c>
      <c r="BC40" s="375">
        <v>343</v>
      </c>
      <c r="BD40" s="375">
        <v>448</v>
      </c>
      <c r="BE40" s="375">
        <v>389.92499999999995</v>
      </c>
      <c r="BF40" s="367" t="s">
        <v>205</v>
      </c>
      <c r="BG40" s="366" t="s">
        <v>3804</v>
      </c>
      <c r="BH40" s="366" t="s">
        <v>3387</v>
      </c>
      <c r="BI40" s="366" t="s">
        <v>4051</v>
      </c>
      <c r="BJ40" s="366" t="s">
        <v>205</v>
      </c>
      <c r="BK40" s="375">
        <v>133.583</v>
      </c>
      <c r="BL40" s="375">
        <v>68.376000000000005</v>
      </c>
      <c r="BM40" s="375">
        <v>75.227000000000004</v>
      </c>
      <c r="BN40" s="375">
        <v>46212.472000000002</v>
      </c>
      <c r="BO40" s="375">
        <v>2860.8879999999999</v>
      </c>
      <c r="BP40" s="369">
        <v>195269405.21599999</v>
      </c>
      <c r="BQ40" s="369">
        <v>369249445.76200002</v>
      </c>
    </row>
    <row r="41" spans="2:69" x14ac:dyDescent="0.25">
      <c r="B41" s="366" t="s">
        <v>2754</v>
      </c>
      <c r="C41" s="366" t="s">
        <v>2290</v>
      </c>
      <c r="D41" s="367" t="s">
        <v>43</v>
      </c>
      <c r="E41" s="367" t="s">
        <v>3665</v>
      </c>
      <c r="F41" s="367" t="s">
        <v>2597</v>
      </c>
      <c r="G41" s="367" t="s">
        <v>72</v>
      </c>
      <c r="H41" s="371">
        <v>50.382599999999996</v>
      </c>
      <c r="I41" s="371">
        <v>13.338100000000001</v>
      </c>
      <c r="J41" s="367">
        <v>1974</v>
      </c>
      <c r="K41" s="368"/>
      <c r="L41" s="381"/>
      <c r="M41" s="367" t="s">
        <v>2689</v>
      </c>
      <c r="N41" s="367" t="s">
        <v>20</v>
      </c>
      <c r="O41" s="367" t="s">
        <v>2692</v>
      </c>
      <c r="P41" s="373">
        <v>4</v>
      </c>
      <c r="Q41" s="373">
        <v>0</v>
      </c>
      <c r="R41" s="373">
        <v>800</v>
      </c>
      <c r="S41" s="373">
        <v>0</v>
      </c>
      <c r="T41" s="366" t="s">
        <v>205</v>
      </c>
      <c r="U41" s="375">
        <v>5121047</v>
      </c>
      <c r="V41" s="375">
        <v>5364440</v>
      </c>
      <c r="W41" s="375">
        <v>4107278</v>
      </c>
      <c r="X41" s="375">
        <v>2746198</v>
      </c>
      <c r="Y41" s="375">
        <v>3144726</v>
      </c>
      <c r="Z41" s="375">
        <v>1732313</v>
      </c>
      <c r="AA41" s="375">
        <v>2371034</v>
      </c>
      <c r="AB41" s="375">
        <v>2800536</v>
      </c>
      <c r="AC41" s="375">
        <v>4554086</v>
      </c>
      <c r="AD41" s="375">
        <v>4613958</v>
      </c>
      <c r="AE41" s="375">
        <v>4658430</v>
      </c>
      <c r="AF41" s="375">
        <v>4726561</v>
      </c>
      <c r="AG41" s="375">
        <v>4252928</v>
      </c>
      <c r="AH41" s="377" t="s">
        <v>205</v>
      </c>
      <c r="AI41" s="375">
        <v>724</v>
      </c>
      <c r="AJ41" s="375">
        <v>968</v>
      </c>
      <c r="AK41" s="375">
        <v>1149</v>
      </c>
      <c r="AL41" s="375">
        <v>1767</v>
      </c>
      <c r="AM41" s="375">
        <v>2350</v>
      </c>
      <c r="AN41" s="375">
        <v>2100</v>
      </c>
      <c r="AO41" s="375">
        <v>2073.8539999999998</v>
      </c>
      <c r="AP41" s="377" t="s">
        <v>205</v>
      </c>
      <c r="AQ41" s="375">
        <v>1146</v>
      </c>
      <c r="AR41" s="375">
        <v>1650</v>
      </c>
      <c r="AS41" s="375">
        <v>1945</v>
      </c>
      <c r="AT41" s="375">
        <v>3128</v>
      </c>
      <c r="AU41" s="375">
        <v>3212</v>
      </c>
      <c r="AV41" s="375">
        <v>3252</v>
      </c>
      <c r="AW41" s="375">
        <v>3199.453</v>
      </c>
      <c r="AX41" s="377" t="s">
        <v>205</v>
      </c>
      <c r="AY41" s="375">
        <v>67</v>
      </c>
      <c r="AZ41" s="375">
        <v>90</v>
      </c>
      <c r="BA41" s="375">
        <v>124</v>
      </c>
      <c r="BB41" s="375">
        <v>249</v>
      </c>
      <c r="BC41" s="375">
        <v>291</v>
      </c>
      <c r="BD41" s="375">
        <v>319</v>
      </c>
      <c r="BE41" s="375">
        <v>306.68099999999998</v>
      </c>
      <c r="BF41" s="367" t="s">
        <v>205</v>
      </c>
      <c r="BG41" s="366" t="s">
        <v>3113</v>
      </c>
      <c r="BH41" s="366" t="s">
        <v>3388</v>
      </c>
      <c r="BI41" s="366" t="s">
        <v>4052</v>
      </c>
      <c r="BJ41" s="366" t="s">
        <v>205</v>
      </c>
      <c r="BK41" s="375">
        <v>53.567</v>
      </c>
      <c r="BL41" s="375">
        <v>26.905999999999999</v>
      </c>
      <c r="BM41" s="375">
        <v>32.798999999999999</v>
      </c>
      <c r="BN41" s="375">
        <v>17181.615000000002</v>
      </c>
      <c r="BO41" s="375">
        <v>1124.1199999999999</v>
      </c>
      <c r="BP41" s="369">
        <v>77851868.356999993</v>
      </c>
      <c r="BQ41" s="369">
        <v>147619721.91499999</v>
      </c>
    </row>
    <row r="42" spans="2:69" x14ac:dyDescent="0.25">
      <c r="B42" s="366" t="s">
        <v>2755</v>
      </c>
      <c r="C42" s="366" t="s">
        <v>427</v>
      </c>
      <c r="D42" s="367" t="s">
        <v>43</v>
      </c>
      <c r="E42" s="367" t="s">
        <v>3665</v>
      </c>
      <c r="F42" s="367" t="s">
        <v>2598</v>
      </c>
      <c r="G42" s="367" t="s">
        <v>2615</v>
      </c>
      <c r="H42" s="371">
        <v>49.844299999999997</v>
      </c>
      <c r="I42" s="371">
        <v>18.495999999999999</v>
      </c>
      <c r="J42" s="367">
        <v>1952</v>
      </c>
      <c r="K42" s="368"/>
      <c r="L42" s="381"/>
      <c r="M42" s="367" t="s">
        <v>2689</v>
      </c>
      <c r="N42" s="367" t="s">
        <v>20</v>
      </c>
      <c r="O42" s="367" t="s">
        <v>2692</v>
      </c>
      <c r="P42" s="373">
        <v>1</v>
      </c>
      <c r="Q42" s="373">
        <v>0</v>
      </c>
      <c r="R42" s="373">
        <v>24</v>
      </c>
      <c r="S42" s="373">
        <v>0</v>
      </c>
      <c r="T42" s="366" t="s">
        <v>205</v>
      </c>
      <c r="U42" s="375">
        <v>231008</v>
      </c>
      <c r="V42" s="375">
        <v>212172</v>
      </c>
      <c r="W42" s="375">
        <v>212777</v>
      </c>
      <c r="X42" s="375">
        <v>177053</v>
      </c>
      <c r="Y42" s="375">
        <v>176976</v>
      </c>
      <c r="Z42" s="375">
        <v>192470</v>
      </c>
      <c r="AA42" s="375">
        <v>178430</v>
      </c>
      <c r="AB42" s="375">
        <v>175328</v>
      </c>
      <c r="AC42" s="375">
        <v>175209</v>
      </c>
      <c r="AD42" s="375">
        <v>133319</v>
      </c>
      <c r="AE42" s="375">
        <v>136391</v>
      </c>
      <c r="AF42" s="375">
        <v>139980</v>
      </c>
      <c r="AG42" s="375">
        <v>139905</v>
      </c>
      <c r="AH42" s="377" t="s">
        <v>205</v>
      </c>
      <c r="AI42" s="375">
        <v>348</v>
      </c>
      <c r="AJ42" s="375">
        <v>691</v>
      </c>
      <c r="AK42" s="375">
        <v>328</v>
      </c>
      <c r="AL42" s="375">
        <v>717</v>
      </c>
      <c r="AM42" s="375">
        <v>518</v>
      </c>
      <c r="AN42" s="375">
        <v>460</v>
      </c>
      <c r="AO42" s="375">
        <v>434.61399999999998</v>
      </c>
      <c r="AP42" s="377" t="s">
        <v>205</v>
      </c>
      <c r="AQ42" s="375">
        <v>182</v>
      </c>
      <c r="AR42" s="375">
        <v>343</v>
      </c>
      <c r="AS42" s="375">
        <v>160</v>
      </c>
      <c r="AT42" s="375">
        <v>344</v>
      </c>
      <c r="AU42" s="375">
        <v>225</v>
      </c>
      <c r="AV42" s="375">
        <v>222</v>
      </c>
      <c r="AW42" s="375">
        <v>208.97900000000001</v>
      </c>
      <c r="AX42" s="377" t="s">
        <v>205</v>
      </c>
      <c r="AY42" s="375">
        <v>5</v>
      </c>
      <c r="AZ42" s="375">
        <v>9</v>
      </c>
      <c r="BA42" s="375">
        <v>1</v>
      </c>
      <c r="BB42" s="375">
        <v>7</v>
      </c>
      <c r="BC42" s="375">
        <v>3</v>
      </c>
      <c r="BD42" s="375">
        <v>5</v>
      </c>
      <c r="BE42" s="375">
        <v>5.79</v>
      </c>
      <c r="BF42" s="367" t="s">
        <v>205</v>
      </c>
      <c r="BG42" s="366" t="s">
        <v>3114</v>
      </c>
      <c r="BH42" s="366" t="s">
        <v>3389</v>
      </c>
      <c r="BI42" s="366" t="s">
        <v>4053</v>
      </c>
      <c r="BJ42" s="366" t="s">
        <v>205</v>
      </c>
      <c r="BK42" s="375">
        <v>8.673</v>
      </c>
      <c r="BL42" s="375">
        <v>4.2519999999999998</v>
      </c>
      <c r="BM42" s="375">
        <v>5.8760000000000003</v>
      </c>
      <c r="BN42" s="375">
        <v>2597.895</v>
      </c>
      <c r="BO42" s="375">
        <v>187.27799999999999</v>
      </c>
      <c r="BP42" s="369">
        <v>12714897.805</v>
      </c>
      <c r="BQ42" s="369">
        <v>24016932.837000001</v>
      </c>
    </row>
    <row r="43" spans="2:69" x14ac:dyDescent="0.25">
      <c r="B43" s="366" t="s">
        <v>2756</v>
      </c>
      <c r="C43" s="366" t="s">
        <v>2291</v>
      </c>
      <c r="D43" s="367" t="s">
        <v>43</v>
      </c>
      <c r="E43" s="367" t="s">
        <v>3665</v>
      </c>
      <c r="F43" s="367" t="s">
        <v>2598</v>
      </c>
      <c r="G43" s="367" t="s">
        <v>2615</v>
      </c>
      <c r="H43" s="371">
        <v>49.8232</v>
      </c>
      <c r="I43" s="371">
        <v>18.4785</v>
      </c>
      <c r="J43" s="367">
        <v>1970</v>
      </c>
      <c r="K43" s="368"/>
      <c r="L43" s="381"/>
      <c r="M43" s="367" t="s">
        <v>2689</v>
      </c>
      <c r="N43" s="367" t="s">
        <v>20</v>
      </c>
      <c r="O43" s="367" t="s">
        <v>2692</v>
      </c>
      <c r="P43" s="373">
        <v>1</v>
      </c>
      <c r="Q43" s="373">
        <v>0</v>
      </c>
      <c r="R43" s="373">
        <v>55</v>
      </c>
      <c r="S43" s="373">
        <v>0</v>
      </c>
      <c r="T43" s="366" t="s">
        <v>205</v>
      </c>
      <c r="U43" s="375">
        <v>459501</v>
      </c>
      <c r="V43" s="375">
        <v>463885</v>
      </c>
      <c r="W43" s="375">
        <v>422977</v>
      </c>
      <c r="X43" s="375">
        <v>440217</v>
      </c>
      <c r="Y43" s="375">
        <v>430260</v>
      </c>
      <c r="Z43" s="375">
        <v>450370</v>
      </c>
      <c r="AA43" s="375">
        <v>337274</v>
      </c>
      <c r="AB43" s="375">
        <v>307993</v>
      </c>
      <c r="AC43" s="375">
        <v>303868</v>
      </c>
      <c r="AD43" s="375">
        <v>277703</v>
      </c>
      <c r="AE43" s="375">
        <v>314451</v>
      </c>
      <c r="AF43" s="375">
        <v>285948</v>
      </c>
      <c r="AG43" s="375">
        <v>265580</v>
      </c>
      <c r="AH43" s="377" t="s">
        <v>205</v>
      </c>
      <c r="AI43" s="375">
        <v>197</v>
      </c>
      <c r="AJ43" s="375">
        <v>890</v>
      </c>
      <c r="AK43" s="375">
        <v>205</v>
      </c>
      <c r="AL43" s="375">
        <v>919</v>
      </c>
      <c r="AM43" s="375">
        <v>645</v>
      </c>
      <c r="AN43" s="375">
        <v>428</v>
      </c>
      <c r="AO43" s="375">
        <v>387.05599999999998</v>
      </c>
      <c r="AP43" s="377" t="s">
        <v>205</v>
      </c>
      <c r="AQ43" s="375">
        <v>171</v>
      </c>
      <c r="AR43" s="375">
        <v>562</v>
      </c>
      <c r="AS43" s="375">
        <v>109</v>
      </c>
      <c r="AT43" s="375">
        <v>522</v>
      </c>
      <c r="AU43" s="375">
        <v>415</v>
      </c>
      <c r="AV43" s="375">
        <v>454</v>
      </c>
      <c r="AW43" s="375">
        <v>391.79500000000002</v>
      </c>
      <c r="AX43" s="377" t="s">
        <v>205</v>
      </c>
      <c r="AY43" s="375">
        <v>1</v>
      </c>
      <c r="AZ43" s="375">
        <v>20</v>
      </c>
      <c r="BA43" s="375">
        <v>1</v>
      </c>
      <c r="BB43" s="375">
        <v>12</v>
      </c>
      <c r="BC43" s="375">
        <v>8</v>
      </c>
      <c r="BD43" s="375">
        <v>7</v>
      </c>
      <c r="BE43" s="375">
        <v>7.3140000000000001</v>
      </c>
      <c r="BF43" s="367" t="s">
        <v>205</v>
      </c>
      <c r="BG43" s="366" t="s">
        <v>3115</v>
      </c>
      <c r="BH43" s="366" t="s">
        <v>3390</v>
      </c>
      <c r="BI43" s="366" t="s">
        <v>4054</v>
      </c>
      <c r="BJ43" s="366" t="s">
        <v>205</v>
      </c>
      <c r="BK43" s="375">
        <v>10.564</v>
      </c>
      <c r="BL43" s="375">
        <v>5.1890000000000001</v>
      </c>
      <c r="BM43" s="375">
        <v>7.7030000000000003</v>
      </c>
      <c r="BN43" s="375">
        <v>3078.4340000000002</v>
      </c>
      <c r="BO43" s="375">
        <v>236.84</v>
      </c>
      <c r="BP43" s="369">
        <v>15494014.325999999</v>
      </c>
      <c r="BQ43" s="369">
        <v>29261245.159000002</v>
      </c>
    </row>
    <row r="44" spans="2:69" x14ac:dyDescent="0.25">
      <c r="B44" s="366" t="s">
        <v>2757</v>
      </c>
      <c r="C44" s="366" t="s">
        <v>2292</v>
      </c>
      <c r="D44" s="367" t="s">
        <v>43</v>
      </c>
      <c r="E44" s="367" t="s">
        <v>3665</v>
      </c>
      <c r="F44" s="367" t="s">
        <v>2597</v>
      </c>
      <c r="G44" s="367" t="s">
        <v>2616</v>
      </c>
      <c r="H44" s="371">
        <v>50.153500000000001</v>
      </c>
      <c r="I44" s="371">
        <v>14.1286</v>
      </c>
      <c r="J44" s="367">
        <v>2000</v>
      </c>
      <c r="K44" s="368"/>
      <c r="L44" s="381"/>
      <c r="M44" s="367" t="s">
        <v>2689</v>
      </c>
      <c r="N44" s="367" t="s">
        <v>20</v>
      </c>
      <c r="O44" s="367" t="s">
        <v>2692</v>
      </c>
      <c r="P44" s="373">
        <v>3</v>
      </c>
      <c r="Q44" s="373">
        <v>0</v>
      </c>
      <c r="R44" s="373">
        <v>406.6</v>
      </c>
      <c r="S44" s="373">
        <v>0</v>
      </c>
      <c r="T44" s="366" t="s">
        <v>205</v>
      </c>
      <c r="U44" s="375">
        <v>1600145</v>
      </c>
      <c r="V44" s="375">
        <v>1552779</v>
      </c>
      <c r="W44" s="375">
        <v>1585738</v>
      </c>
      <c r="X44" s="375">
        <v>1566990</v>
      </c>
      <c r="Y44" s="375">
        <v>1502898</v>
      </c>
      <c r="Z44" s="375">
        <v>1554478</v>
      </c>
      <c r="AA44" s="375">
        <v>1562570</v>
      </c>
      <c r="AB44" s="375">
        <v>1502157</v>
      </c>
      <c r="AC44" s="375">
        <v>1595278</v>
      </c>
      <c r="AD44" s="375">
        <v>1898636</v>
      </c>
      <c r="AE44" s="375">
        <v>1913422</v>
      </c>
      <c r="AF44" s="375">
        <v>2055719</v>
      </c>
      <c r="AG44" s="375">
        <v>1880986</v>
      </c>
      <c r="AH44" s="377" t="s">
        <v>205</v>
      </c>
      <c r="AI44" s="375">
        <v>2949</v>
      </c>
      <c r="AJ44" s="375">
        <v>3076</v>
      </c>
      <c r="AK44" s="375">
        <v>2971</v>
      </c>
      <c r="AL44" s="375">
        <v>2748</v>
      </c>
      <c r="AM44" s="375">
        <v>2381</v>
      </c>
      <c r="AN44" s="375">
        <v>2270</v>
      </c>
      <c r="AO44" s="375">
        <v>2138.1109999999999</v>
      </c>
      <c r="AP44" s="377" t="s">
        <v>205</v>
      </c>
      <c r="AQ44" s="375">
        <v>1884</v>
      </c>
      <c r="AR44" s="375">
        <v>1857</v>
      </c>
      <c r="AS44" s="375">
        <v>1818</v>
      </c>
      <c r="AT44" s="375">
        <v>1762</v>
      </c>
      <c r="AU44" s="375">
        <v>1659</v>
      </c>
      <c r="AV44" s="375">
        <v>1372</v>
      </c>
      <c r="AW44" s="375">
        <v>1406.7729999999999</v>
      </c>
      <c r="AX44" s="377" t="s">
        <v>205</v>
      </c>
      <c r="AY44" s="375">
        <v>118</v>
      </c>
      <c r="AZ44" s="375">
        <v>166</v>
      </c>
      <c r="BA44" s="375">
        <v>79</v>
      </c>
      <c r="BB44" s="375">
        <v>60</v>
      </c>
      <c r="BC44" s="375">
        <v>40</v>
      </c>
      <c r="BD44" s="375">
        <v>23</v>
      </c>
      <c r="BE44" s="375">
        <v>29.303000000000001</v>
      </c>
      <c r="BF44" s="367" t="s">
        <v>205</v>
      </c>
      <c r="BG44" s="366" t="s">
        <v>3116</v>
      </c>
      <c r="BH44" s="366" t="s">
        <v>3391</v>
      </c>
      <c r="BI44" s="366" t="s">
        <v>4055</v>
      </c>
      <c r="BJ44" s="366" t="s">
        <v>205</v>
      </c>
      <c r="BK44" s="375">
        <v>40.119999999999997</v>
      </c>
      <c r="BL44" s="375">
        <v>20.946999999999999</v>
      </c>
      <c r="BM44" s="375">
        <v>20.484999999999999</v>
      </c>
      <c r="BN44" s="375">
        <v>14958.839</v>
      </c>
      <c r="BO44" s="375">
        <v>877.71699999999998</v>
      </c>
      <c r="BP44" s="369">
        <v>59007908.854000002</v>
      </c>
      <c r="BQ44" s="369">
        <v>111259167.154</v>
      </c>
    </row>
    <row r="45" spans="2:69" x14ac:dyDescent="0.25">
      <c r="B45" s="366" t="s">
        <v>2758</v>
      </c>
      <c r="C45" s="366" t="s">
        <v>2293</v>
      </c>
      <c r="D45" s="367" t="s">
        <v>43</v>
      </c>
      <c r="E45" s="367" t="s">
        <v>3665</v>
      </c>
      <c r="F45" s="367" t="s">
        <v>2597</v>
      </c>
      <c r="G45" s="367" t="s">
        <v>2615</v>
      </c>
      <c r="H45" s="371">
        <v>50.0304</v>
      </c>
      <c r="I45" s="371">
        <v>15.210100000000001</v>
      </c>
      <c r="J45" s="367">
        <v>1964</v>
      </c>
      <c r="K45" s="368"/>
      <c r="L45" s="381"/>
      <c r="M45" s="367" t="s">
        <v>2689</v>
      </c>
      <c r="N45" s="367" t="s">
        <v>20</v>
      </c>
      <c r="O45" s="367" t="s">
        <v>2692</v>
      </c>
      <c r="P45" s="373">
        <v>3</v>
      </c>
      <c r="Q45" s="373">
        <v>0</v>
      </c>
      <c r="R45" s="373">
        <v>17</v>
      </c>
      <c r="S45" s="373">
        <v>0</v>
      </c>
      <c r="T45" s="366" t="s">
        <v>205</v>
      </c>
      <c r="U45" s="375">
        <v>212358</v>
      </c>
      <c r="V45" s="375">
        <v>206659</v>
      </c>
      <c r="W45" s="375">
        <v>210714</v>
      </c>
      <c r="X45" s="375">
        <v>236060</v>
      </c>
      <c r="Y45" s="375">
        <v>180150</v>
      </c>
      <c r="Z45" s="375">
        <v>208108</v>
      </c>
      <c r="AA45" s="375">
        <v>159306</v>
      </c>
      <c r="AB45" s="375">
        <v>150253</v>
      </c>
      <c r="AC45" s="375">
        <v>172524</v>
      </c>
      <c r="AD45" s="375">
        <v>174734</v>
      </c>
      <c r="AE45" s="375">
        <v>174560</v>
      </c>
      <c r="AF45" s="375">
        <v>125802</v>
      </c>
      <c r="AG45" s="375">
        <v>146612</v>
      </c>
      <c r="AH45" s="377" t="s">
        <v>205</v>
      </c>
      <c r="AI45" s="375">
        <v>56</v>
      </c>
      <c r="AJ45" s="375">
        <v>1235</v>
      </c>
      <c r="AK45" s="375">
        <v>5</v>
      </c>
      <c r="AL45" s="375">
        <v>1123</v>
      </c>
      <c r="AM45" s="375">
        <v>1123</v>
      </c>
      <c r="AN45" s="375">
        <v>1107</v>
      </c>
      <c r="AO45" s="375">
        <v>771.03399999999999</v>
      </c>
      <c r="AP45" s="377" t="s">
        <v>205</v>
      </c>
      <c r="AQ45" s="375">
        <v>30</v>
      </c>
      <c r="AR45" s="375">
        <v>328</v>
      </c>
      <c r="AS45" s="375">
        <v>15</v>
      </c>
      <c r="AT45" s="375">
        <v>330</v>
      </c>
      <c r="AU45" s="375">
        <v>330</v>
      </c>
      <c r="AV45" s="375">
        <v>353</v>
      </c>
      <c r="AW45" s="375">
        <v>246.01300000000001</v>
      </c>
      <c r="AX45" s="377" t="s">
        <v>205</v>
      </c>
      <c r="AY45" s="375">
        <v>3</v>
      </c>
      <c r="AZ45" s="375">
        <v>1</v>
      </c>
      <c r="BA45" s="375">
        <v>1</v>
      </c>
      <c r="BB45" s="375">
        <v>8</v>
      </c>
      <c r="BC45" s="375">
        <v>16</v>
      </c>
      <c r="BD45" s="375">
        <v>18</v>
      </c>
      <c r="BE45" s="375">
        <v>7.3289999999999997</v>
      </c>
      <c r="BF45" s="367" t="s">
        <v>205</v>
      </c>
      <c r="BG45" s="366" t="s">
        <v>3117</v>
      </c>
      <c r="BH45" s="366" t="s">
        <v>3392</v>
      </c>
      <c r="BI45" s="366" t="s">
        <v>4056</v>
      </c>
      <c r="BJ45" s="366" t="s">
        <v>205</v>
      </c>
      <c r="BK45" s="375">
        <v>17.395</v>
      </c>
      <c r="BL45" s="375">
        <v>9.2639999999999993</v>
      </c>
      <c r="BM45" s="375">
        <v>7.952</v>
      </c>
      <c r="BN45" s="375">
        <v>6764.5919999999996</v>
      </c>
      <c r="BO45" s="375">
        <v>387.17899999999997</v>
      </c>
      <c r="BP45" s="369">
        <v>25730679.191</v>
      </c>
      <c r="BQ45" s="369">
        <v>48386090.997000001</v>
      </c>
    </row>
    <row r="46" spans="2:69" x14ac:dyDescent="0.25">
      <c r="B46" s="366" t="s">
        <v>2759</v>
      </c>
      <c r="C46" s="366" t="s">
        <v>2294</v>
      </c>
      <c r="D46" s="367" t="s">
        <v>43</v>
      </c>
      <c r="E46" s="367" t="s">
        <v>3665</v>
      </c>
      <c r="F46" s="367" t="s">
        <v>2597</v>
      </c>
      <c r="G46" s="367" t="s">
        <v>2717</v>
      </c>
      <c r="H46" s="371">
        <v>50.4178</v>
      </c>
      <c r="I46" s="371">
        <v>14.9345</v>
      </c>
      <c r="J46" s="367">
        <v>1999</v>
      </c>
      <c r="K46" s="368"/>
      <c r="L46" s="381"/>
      <c r="M46" s="367" t="s">
        <v>2689</v>
      </c>
      <c r="N46" s="367" t="s">
        <v>20</v>
      </c>
      <c r="O46" s="367" t="s">
        <v>2692</v>
      </c>
      <c r="P46" s="373">
        <v>2</v>
      </c>
      <c r="Q46" s="373">
        <v>0</v>
      </c>
      <c r="R46" s="373">
        <v>70</v>
      </c>
      <c r="S46" s="373">
        <v>0</v>
      </c>
      <c r="T46" s="366" t="s">
        <v>205</v>
      </c>
      <c r="U46" s="375">
        <v>525758</v>
      </c>
      <c r="V46" s="375">
        <v>516596</v>
      </c>
      <c r="W46" s="375">
        <v>513088</v>
      </c>
      <c r="X46" s="375">
        <v>480588</v>
      </c>
      <c r="Y46" s="375">
        <v>484114</v>
      </c>
      <c r="Z46" s="375">
        <v>508716</v>
      </c>
      <c r="AA46" s="375">
        <v>520877</v>
      </c>
      <c r="AB46" s="375">
        <v>486107</v>
      </c>
      <c r="AC46" s="375">
        <v>413346</v>
      </c>
      <c r="AD46" s="375">
        <v>386998</v>
      </c>
      <c r="AE46" s="375">
        <v>391981</v>
      </c>
      <c r="AF46" s="375">
        <v>392103</v>
      </c>
      <c r="AG46" s="375">
        <v>405451</v>
      </c>
      <c r="AH46" s="377" t="s">
        <v>205</v>
      </c>
      <c r="AI46" s="375">
        <v>2426</v>
      </c>
      <c r="AJ46" s="375">
        <v>815</v>
      </c>
      <c r="AK46" s="375">
        <v>3202</v>
      </c>
      <c r="AL46" s="375">
        <v>687</v>
      </c>
      <c r="AM46" s="375">
        <v>733</v>
      </c>
      <c r="AN46" s="375">
        <v>781</v>
      </c>
      <c r="AO46" s="375">
        <v>737.96400000000006</v>
      </c>
      <c r="AP46" s="377" t="s">
        <v>205</v>
      </c>
      <c r="AQ46" s="375">
        <v>4312</v>
      </c>
      <c r="AR46" s="375">
        <v>571</v>
      </c>
      <c r="AS46" s="375">
        <v>2971</v>
      </c>
      <c r="AT46" s="375">
        <v>459</v>
      </c>
      <c r="AU46" s="375">
        <v>403</v>
      </c>
      <c r="AV46" s="375">
        <v>378</v>
      </c>
      <c r="AW46" s="375">
        <v>357.09800000000001</v>
      </c>
      <c r="AX46" s="377" t="s">
        <v>205</v>
      </c>
      <c r="AY46" s="375">
        <v>38</v>
      </c>
      <c r="AZ46" s="375">
        <v>29</v>
      </c>
      <c r="BA46" s="375">
        <v>47</v>
      </c>
      <c r="BB46" s="375">
        <v>36</v>
      </c>
      <c r="BC46" s="375">
        <v>34</v>
      </c>
      <c r="BD46" s="375">
        <v>9</v>
      </c>
      <c r="BE46" s="375">
        <v>5.9939999999999998</v>
      </c>
      <c r="BF46" s="367" t="s">
        <v>205</v>
      </c>
      <c r="BG46" s="366" t="s">
        <v>3118</v>
      </c>
      <c r="BH46" s="366" t="s">
        <v>3393</v>
      </c>
      <c r="BI46" s="366" t="s">
        <v>4057</v>
      </c>
      <c r="BJ46" s="366" t="s">
        <v>205</v>
      </c>
      <c r="BK46" s="375">
        <v>13.144</v>
      </c>
      <c r="BL46" s="375">
        <v>6.9160000000000004</v>
      </c>
      <c r="BM46" s="375">
        <v>6.4370000000000003</v>
      </c>
      <c r="BN46" s="375">
        <v>4986.527</v>
      </c>
      <c r="BO46" s="375">
        <v>289.53800000000001</v>
      </c>
      <c r="BP46" s="369">
        <v>19375585.710999999</v>
      </c>
      <c r="BQ46" s="369">
        <v>36494322.273000002</v>
      </c>
    </row>
    <row r="47" spans="2:69" x14ac:dyDescent="0.25">
      <c r="B47" s="366" t="s">
        <v>2760</v>
      </c>
      <c r="C47" s="366" t="s">
        <v>2295</v>
      </c>
      <c r="D47" s="367" t="s">
        <v>43</v>
      </c>
      <c r="E47" s="367" t="s">
        <v>3665</v>
      </c>
      <c r="F47" s="367" t="s">
        <v>2597</v>
      </c>
      <c r="G47" s="367" t="s">
        <v>67</v>
      </c>
      <c r="H47" s="371">
        <v>50.522300000000001</v>
      </c>
      <c r="I47" s="371">
        <v>13.572100000000001</v>
      </c>
      <c r="J47" s="367">
        <v>1951</v>
      </c>
      <c r="K47" s="368"/>
      <c r="L47" s="381"/>
      <c r="M47" s="367" t="s">
        <v>2689</v>
      </c>
      <c r="N47" s="367" t="s">
        <v>20</v>
      </c>
      <c r="O47" s="367" t="s">
        <v>2692</v>
      </c>
      <c r="P47" s="373">
        <v>8</v>
      </c>
      <c r="Q47" s="373">
        <v>0</v>
      </c>
      <c r="R47" s="373">
        <v>239</v>
      </c>
      <c r="S47" s="373">
        <v>0</v>
      </c>
      <c r="T47" s="366" t="s">
        <v>205</v>
      </c>
      <c r="U47" s="375">
        <v>1409704</v>
      </c>
      <c r="V47" s="375">
        <v>861564</v>
      </c>
      <c r="W47" s="375">
        <v>883588</v>
      </c>
      <c r="X47" s="375">
        <v>1081777</v>
      </c>
      <c r="Y47" s="375">
        <v>947072</v>
      </c>
      <c r="Z47" s="375">
        <v>815309</v>
      </c>
      <c r="AA47" s="375">
        <v>1228901</v>
      </c>
      <c r="AB47" s="375">
        <v>1199906</v>
      </c>
      <c r="AC47" s="375">
        <v>1103040</v>
      </c>
      <c r="AD47" s="375">
        <v>771349</v>
      </c>
      <c r="AE47" s="375">
        <v>811611</v>
      </c>
      <c r="AF47" s="375">
        <v>918202</v>
      </c>
      <c r="AG47" s="375">
        <v>1146500</v>
      </c>
      <c r="AH47" s="377" t="s">
        <v>205</v>
      </c>
      <c r="AI47" s="375">
        <v>4081</v>
      </c>
      <c r="AJ47" s="375">
        <v>6464</v>
      </c>
      <c r="AK47" s="375">
        <v>6469</v>
      </c>
      <c r="AL47" s="375">
        <v>5452</v>
      </c>
      <c r="AM47" s="375">
        <v>4045</v>
      </c>
      <c r="AN47" s="375">
        <v>4383</v>
      </c>
      <c r="AO47" s="375">
        <v>3703.683</v>
      </c>
      <c r="AP47" s="377" t="s">
        <v>205</v>
      </c>
      <c r="AQ47" s="375">
        <v>833</v>
      </c>
      <c r="AR47" s="375">
        <v>1171</v>
      </c>
      <c r="AS47" s="375">
        <v>1208</v>
      </c>
      <c r="AT47" s="375">
        <v>930</v>
      </c>
      <c r="AU47" s="375">
        <v>631</v>
      </c>
      <c r="AV47" s="375">
        <v>850</v>
      </c>
      <c r="AW47" s="375">
        <v>887.83799999999997</v>
      </c>
      <c r="AX47" s="377" t="s">
        <v>205</v>
      </c>
      <c r="AY47" s="375">
        <v>86</v>
      </c>
      <c r="AZ47" s="375">
        <v>166</v>
      </c>
      <c r="BA47" s="375">
        <v>184</v>
      </c>
      <c r="BB47" s="375">
        <v>110</v>
      </c>
      <c r="BC47" s="375">
        <v>75</v>
      </c>
      <c r="BD47" s="375">
        <v>59</v>
      </c>
      <c r="BE47" s="375">
        <v>72.745999999999995</v>
      </c>
      <c r="BF47" s="367" t="s">
        <v>205</v>
      </c>
      <c r="BG47" s="366" t="s">
        <v>3119</v>
      </c>
      <c r="BH47" s="366" t="s">
        <v>3394</v>
      </c>
      <c r="BI47" s="366" t="s">
        <v>4058</v>
      </c>
      <c r="BJ47" s="366" t="s">
        <v>205</v>
      </c>
      <c r="BK47" s="375">
        <v>64.89</v>
      </c>
      <c r="BL47" s="375">
        <v>34.909999999999997</v>
      </c>
      <c r="BM47" s="375">
        <v>27.87</v>
      </c>
      <c r="BN47" s="375">
        <v>25854.656999999999</v>
      </c>
      <c r="BO47" s="375">
        <v>1457.77</v>
      </c>
      <c r="BP47" s="369">
        <v>96275191.152999997</v>
      </c>
      <c r="BQ47" s="369">
        <v>180791209.04800001</v>
      </c>
    </row>
    <row r="48" spans="2:69" x14ac:dyDescent="0.25">
      <c r="B48" s="366" t="s">
        <v>2761</v>
      </c>
      <c r="C48" s="366" t="s">
        <v>467</v>
      </c>
      <c r="D48" s="367" t="s">
        <v>43</v>
      </c>
      <c r="E48" s="367" t="s">
        <v>3665</v>
      </c>
      <c r="F48" s="367" t="s">
        <v>2598</v>
      </c>
      <c r="G48" s="367" t="s">
        <v>2615</v>
      </c>
      <c r="H48" s="371">
        <v>49.587299999999999</v>
      </c>
      <c r="I48" s="371">
        <v>17.266400000000001</v>
      </c>
      <c r="J48" s="367">
        <v>1952</v>
      </c>
      <c r="K48" s="368"/>
      <c r="L48" s="381"/>
      <c r="M48" s="367" t="s">
        <v>2689</v>
      </c>
      <c r="N48" s="367" t="s">
        <v>20</v>
      </c>
      <c r="O48" s="367" t="s">
        <v>2692</v>
      </c>
      <c r="P48" s="373">
        <v>1</v>
      </c>
      <c r="Q48" s="373">
        <v>0</v>
      </c>
      <c r="R48" s="373">
        <v>49.6</v>
      </c>
      <c r="S48" s="373">
        <v>0</v>
      </c>
      <c r="T48" s="366" t="s">
        <v>205</v>
      </c>
      <c r="U48" s="375">
        <v>438908</v>
      </c>
      <c r="V48" s="375">
        <v>398661</v>
      </c>
      <c r="W48" s="375">
        <v>425107</v>
      </c>
      <c r="X48" s="375">
        <v>349546</v>
      </c>
      <c r="Y48" s="375">
        <v>332712</v>
      </c>
      <c r="Z48" s="375">
        <v>352613</v>
      </c>
      <c r="AA48" s="375">
        <v>321376</v>
      </c>
      <c r="AB48" s="375">
        <v>315477</v>
      </c>
      <c r="AC48" s="375">
        <v>350792</v>
      </c>
      <c r="AD48" s="375">
        <v>320364</v>
      </c>
      <c r="AE48" s="375">
        <v>327122</v>
      </c>
      <c r="AF48" s="375">
        <v>326192</v>
      </c>
      <c r="AG48" s="375">
        <v>315703</v>
      </c>
      <c r="AH48" s="377" t="s">
        <v>205</v>
      </c>
      <c r="AI48" s="375">
        <v>2278</v>
      </c>
      <c r="AJ48" s="375">
        <v>681</v>
      </c>
      <c r="AK48" s="375">
        <v>2251</v>
      </c>
      <c r="AL48" s="375">
        <v>669</v>
      </c>
      <c r="AM48" s="375">
        <v>597</v>
      </c>
      <c r="AN48" s="375">
        <v>621</v>
      </c>
      <c r="AO48" s="375">
        <v>608.64499999999998</v>
      </c>
      <c r="AP48" s="377" t="s">
        <v>205</v>
      </c>
      <c r="AQ48" s="375">
        <v>1512</v>
      </c>
      <c r="AR48" s="375">
        <v>445</v>
      </c>
      <c r="AS48" s="375">
        <v>1383</v>
      </c>
      <c r="AT48" s="375">
        <v>398</v>
      </c>
      <c r="AU48" s="375">
        <v>327</v>
      </c>
      <c r="AV48" s="375">
        <v>336</v>
      </c>
      <c r="AW48" s="375">
        <v>331.31299999999999</v>
      </c>
      <c r="AX48" s="377" t="s">
        <v>205</v>
      </c>
      <c r="AY48" s="375">
        <v>25</v>
      </c>
      <c r="AZ48" s="375">
        <v>22</v>
      </c>
      <c r="BA48" s="375">
        <v>28</v>
      </c>
      <c r="BB48" s="375">
        <v>23</v>
      </c>
      <c r="BC48" s="375">
        <v>16</v>
      </c>
      <c r="BD48" s="375">
        <v>21</v>
      </c>
      <c r="BE48" s="375">
        <v>14.036999999999999</v>
      </c>
      <c r="BF48" s="367" t="s">
        <v>205</v>
      </c>
      <c r="BG48" s="366" t="s">
        <v>3120</v>
      </c>
      <c r="BH48" s="366" t="s">
        <v>3805</v>
      </c>
      <c r="BI48" s="366" t="s">
        <v>4059</v>
      </c>
      <c r="BJ48" s="366" t="s">
        <v>205</v>
      </c>
      <c r="BK48" s="375">
        <v>12.198</v>
      </c>
      <c r="BL48" s="375">
        <v>5.9880000000000004</v>
      </c>
      <c r="BM48" s="375">
        <v>8.3089999999999993</v>
      </c>
      <c r="BN48" s="375">
        <v>3606.7620000000002</v>
      </c>
      <c r="BO48" s="375">
        <v>264.43599999999998</v>
      </c>
      <c r="BP48" s="369">
        <v>17883587.453000002</v>
      </c>
      <c r="BQ48" s="369">
        <v>33779568.346000001</v>
      </c>
    </row>
    <row r="49" spans="2:69" x14ac:dyDescent="0.25">
      <c r="B49" s="366" t="s">
        <v>2762</v>
      </c>
      <c r="C49" s="366" t="s">
        <v>2296</v>
      </c>
      <c r="D49" s="367" t="s">
        <v>43</v>
      </c>
      <c r="E49" s="367" t="s">
        <v>3665</v>
      </c>
      <c r="F49" s="367" t="s">
        <v>2598</v>
      </c>
      <c r="G49" s="367" t="s">
        <v>2615</v>
      </c>
      <c r="H49" s="371">
        <v>49.831800000000001</v>
      </c>
      <c r="I49" s="371">
        <v>18.2105</v>
      </c>
      <c r="J49" s="367">
        <v>1964</v>
      </c>
      <c r="K49" s="368"/>
      <c r="L49" s="381"/>
      <c r="M49" s="367" t="s">
        <v>2689</v>
      </c>
      <c r="N49" s="367" t="s">
        <v>20</v>
      </c>
      <c r="O49" s="367" t="s">
        <v>2692</v>
      </c>
      <c r="P49" s="373">
        <v>3</v>
      </c>
      <c r="Q49" s="373">
        <v>0</v>
      </c>
      <c r="R49" s="373">
        <v>177</v>
      </c>
      <c r="S49" s="373">
        <v>0</v>
      </c>
      <c r="T49" s="366" t="s">
        <v>205</v>
      </c>
      <c r="U49" s="375">
        <v>1272513</v>
      </c>
      <c r="V49" s="375">
        <v>1395596</v>
      </c>
      <c r="W49" s="375">
        <v>1366581</v>
      </c>
      <c r="X49" s="375">
        <v>1223158</v>
      </c>
      <c r="Y49" s="375">
        <v>1146898</v>
      </c>
      <c r="Z49" s="375">
        <v>1165809</v>
      </c>
      <c r="AA49" s="375">
        <v>1114460</v>
      </c>
      <c r="AB49" s="375">
        <v>1151088</v>
      </c>
      <c r="AC49" s="375">
        <v>1204552</v>
      </c>
      <c r="AD49" s="375">
        <v>1200413</v>
      </c>
      <c r="AE49" s="375">
        <v>1153778</v>
      </c>
      <c r="AF49" s="375">
        <v>1167923</v>
      </c>
      <c r="AG49" s="375">
        <v>990778</v>
      </c>
      <c r="AH49" s="377" t="s">
        <v>205</v>
      </c>
      <c r="AI49" s="375">
        <v>2505</v>
      </c>
      <c r="AJ49" s="375">
        <v>3295</v>
      </c>
      <c r="AK49" s="375">
        <v>2443</v>
      </c>
      <c r="AL49" s="375">
        <v>3272</v>
      </c>
      <c r="AM49" s="375">
        <v>3304</v>
      </c>
      <c r="AN49" s="375">
        <v>3001</v>
      </c>
      <c r="AO49" s="375">
        <v>2252.0519999999997</v>
      </c>
      <c r="AP49" s="377" t="s">
        <v>205</v>
      </c>
      <c r="AQ49" s="375">
        <v>2624</v>
      </c>
      <c r="AR49" s="375">
        <v>2873</v>
      </c>
      <c r="AS49" s="375">
        <v>2494</v>
      </c>
      <c r="AT49" s="375">
        <v>3029</v>
      </c>
      <c r="AU49" s="375">
        <v>3019</v>
      </c>
      <c r="AV49" s="375">
        <v>2878</v>
      </c>
      <c r="AW49" s="375">
        <v>2593.442</v>
      </c>
      <c r="AX49" s="377" t="s">
        <v>205</v>
      </c>
      <c r="AY49" s="375">
        <v>85</v>
      </c>
      <c r="AZ49" s="375">
        <v>93</v>
      </c>
      <c r="BA49" s="375">
        <v>60</v>
      </c>
      <c r="BB49" s="375">
        <v>117</v>
      </c>
      <c r="BC49" s="375">
        <v>117</v>
      </c>
      <c r="BD49" s="375">
        <v>108</v>
      </c>
      <c r="BE49" s="375">
        <v>74.010000000000005</v>
      </c>
      <c r="BF49" s="367" t="s">
        <v>205</v>
      </c>
      <c r="BG49" s="366" t="s">
        <v>3121</v>
      </c>
      <c r="BH49" s="366" t="s">
        <v>3395</v>
      </c>
      <c r="BI49" s="366" t="s">
        <v>4060</v>
      </c>
      <c r="BJ49" s="366" t="s">
        <v>205</v>
      </c>
      <c r="BK49" s="375">
        <v>71.506</v>
      </c>
      <c r="BL49" s="375">
        <v>35.143999999999998</v>
      </c>
      <c r="BM49" s="375">
        <v>51.451999999999998</v>
      </c>
      <c r="BN49" s="375">
        <v>20773.875</v>
      </c>
      <c r="BO49" s="375">
        <v>1593.625</v>
      </c>
      <c r="BP49" s="369">
        <v>104873819.814</v>
      </c>
      <c r="BQ49" s="369">
        <v>198066100.104</v>
      </c>
    </row>
    <row r="50" spans="2:69" x14ac:dyDescent="0.25">
      <c r="B50" s="366" t="s">
        <v>2763</v>
      </c>
      <c r="C50" s="366" t="s">
        <v>2297</v>
      </c>
      <c r="D50" s="367" t="s">
        <v>43</v>
      </c>
      <c r="E50" s="367" t="s">
        <v>3665</v>
      </c>
      <c r="F50" s="367" t="s">
        <v>2597</v>
      </c>
      <c r="G50" s="367" t="s">
        <v>3788</v>
      </c>
      <c r="H50" s="371">
        <v>49.795900000000003</v>
      </c>
      <c r="I50" s="371">
        <v>18.305800000000001</v>
      </c>
      <c r="J50" s="367">
        <v>1970</v>
      </c>
      <c r="K50" s="368"/>
      <c r="L50" s="381"/>
      <c r="M50" s="367" t="s">
        <v>2689</v>
      </c>
      <c r="N50" s="367" t="s">
        <v>20</v>
      </c>
      <c r="O50" s="367" t="s">
        <v>2692</v>
      </c>
      <c r="P50" s="373">
        <v>7</v>
      </c>
      <c r="Q50" s="373">
        <v>0</v>
      </c>
      <c r="R50" s="373">
        <v>154</v>
      </c>
      <c r="S50" s="373">
        <v>0</v>
      </c>
      <c r="T50" s="366" t="s">
        <v>205</v>
      </c>
      <c r="U50" s="376"/>
      <c r="V50" s="376"/>
      <c r="W50" s="376"/>
      <c r="X50" s="376"/>
      <c r="Y50" s="376"/>
      <c r="Z50" s="375">
        <v>1808213</v>
      </c>
      <c r="AA50" s="375">
        <v>2325175</v>
      </c>
      <c r="AB50" s="375">
        <v>2311247</v>
      </c>
      <c r="AC50" s="375">
        <v>2489107</v>
      </c>
      <c r="AD50" s="375">
        <v>2439936</v>
      </c>
      <c r="AE50" s="375">
        <v>2209436</v>
      </c>
      <c r="AF50" s="375">
        <v>2374980</v>
      </c>
      <c r="AG50" s="375">
        <v>2252840</v>
      </c>
      <c r="AH50" s="377" t="s">
        <v>205</v>
      </c>
      <c r="AI50" s="376"/>
      <c r="AJ50" s="376"/>
      <c r="AK50" s="376"/>
      <c r="AL50" s="376"/>
      <c r="AM50" s="376"/>
      <c r="AN50" s="376"/>
      <c r="AO50" s="375">
        <v>2370</v>
      </c>
      <c r="AP50" s="377" t="s">
        <v>205</v>
      </c>
      <c r="AQ50" s="376"/>
      <c r="AR50" s="376"/>
      <c r="AS50" s="376"/>
      <c r="AT50" s="376"/>
      <c r="AU50" s="376"/>
      <c r="AV50" s="376"/>
      <c r="AW50" s="375">
        <v>2930</v>
      </c>
      <c r="AX50" s="377" t="s">
        <v>205</v>
      </c>
      <c r="AY50" s="376"/>
      <c r="AZ50" s="376"/>
      <c r="BA50" s="376"/>
      <c r="BB50" s="376"/>
      <c r="BC50" s="376"/>
      <c r="BD50" s="382"/>
      <c r="BE50" s="375">
        <v>361</v>
      </c>
      <c r="BF50" s="367" t="s">
        <v>205</v>
      </c>
      <c r="BG50" s="366" t="s">
        <v>3122</v>
      </c>
      <c r="BH50" s="366" t="s">
        <v>205</v>
      </c>
      <c r="BI50" s="366" t="s">
        <v>4061</v>
      </c>
      <c r="BJ50" s="366" t="s">
        <v>205</v>
      </c>
      <c r="BK50" s="375">
        <v>48.014000000000003</v>
      </c>
      <c r="BL50" s="375">
        <v>23.821000000000002</v>
      </c>
      <c r="BM50" s="375">
        <v>35.405999999999999</v>
      </c>
      <c r="BN50" s="375">
        <v>12720.468999999999</v>
      </c>
      <c r="BO50" s="375">
        <v>1092.9649999999999</v>
      </c>
      <c r="BP50" s="369">
        <v>70441020.965000004</v>
      </c>
      <c r="BQ50" s="369">
        <v>133028039.265</v>
      </c>
    </row>
    <row r="51" spans="2:69" x14ac:dyDescent="0.25">
      <c r="B51" s="366" t="s">
        <v>2764</v>
      </c>
      <c r="C51" s="366" t="s">
        <v>2298</v>
      </c>
      <c r="D51" s="367" t="s">
        <v>43</v>
      </c>
      <c r="E51" s="367" t="s">
        <v>3665</v>
      </c>
      <c r="F51" s="367" t="s">
        <v>2598</v>
      </c>
      <c r="G51" s="367" t="s">
        <v>72</v>
      </c>
      <c r="H51" s="371">
        <v>49.816000000000003</v>
      </c>
      <c r="I51" s="371">
        <v>18.273299999999999</v>
      </c>
      <c r="J51" s="367">
        <v>1970</v>
      </c>
      <c r="K51" s="368"/>
      <c r="L51" s="381"/>
      <c r="M51" s="367" t="s">
        <v>2689</v>
      </c>
      <c r="N51" s="367" t="s">
        <v>20</v>
      </c>
      <c r="O51" s="367" t="s">
        <v>2692</v>
      </c>
      <c r="P51" s="373">
        <v>4</v>
      </c>
      <c r="Q51" s="373">
        <v>0</v>
      </c>
      <c r="R51" s="373">
        <v>79</v>
      </c>
      <c r="S51" s="373">
        <v>0</v>
      </c>
      <c r="T51" s="366" t="s">
        <v>205</v>
      </c>
      <c r="U51" s="375">
        <v>549540</v>
      </c>
      <c r="V51" s="375">
        <v>454765</v>
      </c>
      <c r="W51" s="375">
        <v>502473</v>
      </c>
      <c r="X51" s="375">
        <v>419609</v>
      </c>
      <c r="Y51" s="375">
        <v>375853</v>
      </c>
      <c r="Z51" s="375">
        <v>396082</v>
      </c>
      <c r="AA51" s="375">
        <v>316381</v>
      </c>
      <c r="AB51" s="375">
        <v>272764</v>
      </c>
      <c r="AC51" s="375">
        <v>273715</v>
      </c>
      <c r="AD51" s="375">
        <v>193934</v>
      </c>
      <c r="AE51" s="375">
        <v>148122</v>
      </c>
      <c r="AF51" s="375">
        <v>155278</v>
      </c>
      <c r="AG51" s="375">
        <v>134793</v>
      </c>
      <c r="AH51" s="377" t="s">
        <v>205</v>
      </c>
      <c r="AI51" s="375">
        <v>1217</v>
      </c>
      <c r="AJ51" s="375">
        <v>814</v>
      </c>
      <c r="AK51" s="375">
        <v>818</v>
      </c>
      <c r="AL51" s="375">
        <v>796</v>
      </c>
      <c r="AM51" s="375">
        <v>789</v>
      </c>
      <c r="AN51" s="375">
        <v>587</v>
      </c>
      <c r="AO51" s="375">
        <v>482.12799999999999</v>
      </c>
      <c r="AP51" s="377" t="s">
        <v>205</v>
      </c>
      <c r="AQ51" s="375">
        <v>820</v>
      </c>
      <c r="AR51" s="375">
        <v>670</v>
      </c>
      <c r="AS51" s="375">
        <v>577</v>
      </c>
      <c r="AT51" s="375">
        <v>570</v>
      </c>
      <c r="AU51" s="375">
        <v>419</v>
      </c>
      <c r="AV51" s="375">
        <v>308</v>
      </c>
      <c r="AW51" s="375">
        <v>345.01900000000001</v>
      </c>
      <c r="AX51" s="377" t="s">
        <v>205</v>
      </c>
      <c r="AY51" s="375">
        <v>52</v>
      </c>
      <c r="AZ51" s="375">
        <v>31</v>
      </c>
      <c r="BA51" s="375">
        <v>27</v>
      </c>
      <c r="BB51" s="375">
        <v>22</v>
      </c>
      <c r="BC51" s="375">
        <v>18</v>
      </c>
      <c r="BD51" s="375">
        <v>6</v>
      </c>
      <c r="BE51" s="375">
        <v>5.6020000000000003</v>
      </c>
      <c r="BF51" s="367" t="s">
        <v>205</v>
      </c>
      <c r="BG51" s="366" t="s">
        <v>3123</v>
      </c>
      <c r="BH51" s="366" t="s">
        <v>3396</v>
      </c>
      <c r="BI51" s="366" t="s">
        <v>4062</v>
      </c>
      <c r="BJ51" s="366" t="s">
        <v>205</v>
      </c>
      <c r="BK51" s="375">
        <v>11.311</v>
      </c>
      <c r="BL51" s="375">
        <v>5.5460000000000003</v>
      </c>
      <c r="BM51" s="375">
        <v>7.718</v>
      </c>
      <c r="BN51" s="375">
        <v>3380.9160000000002</v>
      </c>
      <c r="BO51" s="375">
        <v>245.096</v>
      </c>
      <c r="BP51" s="369">
        <v>16582705.333000001</v>
      </c>
      <c r="BQ51" s="369">
        <v>31322251.978</v>
      </c>
    </row>
    <row r="52" spans="2:69" x14ac:dyDescent="0.25">
      <c r="B52" s="366" t="s">
        <v>2765</v>
      </c>
      <c r="C52" s="366" t="s">
        <v>2299</v>
      </c>
      <c r="D52" s="367" t="s">
        <v>43</v>
      </c>
      <c r="E52" s="367" t="s">
        <v>3665</v>
      </c>
      <c r="F52" s="367" t="s">
        <v>2597</v>
      </c>
      <c r="G52" s="367" t="s">
        <v>2617</v>
      </c>
      <c r="H52" s="371">
        <v>49.204700000000003</v>
      </c>
      <c r="I52" s="371">
        <v>17.520299999999999</v>
      </c>
      <c r="J52" s="367">
        <v>1970</v>
      </c>
      <c r="K52" s="368"/>
      <c r="L52" s="381"/>
      <c r="M52" s="367" t="s">
        <v>2689</v>
      </c>
      <c r="N52" s="367" t="s">
        <v>20</v>
      </c>
      <c r="O52" s="367" t="s">
        <v>2692</v>
      </c>
      <c r="P52" s="373">
        <v>2</v>
      </c>
      <c r="Q52" s="373">
        <v>0</v>
      </c>
      <c r="R52" s="373">
        <v>50</v>
      </c>
      <c r="S52" s="373">
        <v>0</v>
      </c>
      <c r="T52" s="366" t="s">
        <v>205</v>
      </c>
      <c r="U52" s="375">
        <v>460506</v>
      </c>
      <c r="V52" s="375">
        <v>430555</v>
      </c>
      <c r="W52" s="375">
        <v>448832</v>
      </c>
      <c r="X52" s="375">
        <v>432702</v>
      </c>
      <c r="Y52" s="375">
        <v>411928</v>
      </c>
      <c r="Z52" s="375">
        <v>367497</v>
      </c>
      <c r="AA52" s="375">
        <v>390089</v>
      </c>
      <c r="AB52" s="375">
        <v>395846</v>
      </c>
      <c r="AC52" s="375">
        <v>370211</v>
      </c>
      <c r="AD52" s="375">
        <v>345960</v>
      </c>
      <c r="AE52" s="375">
        <v>358228</v>
      </c>
      <c r="AF52" s="375">
        <v>369609</v>
      </c>
      <c r="AG52" s="375">
        <v>364468</v>
      </c>
      <c r="AH52" s="377" t="s">
        <v>205</v>
      </c>
      <c r="AI52" s="375">
        <v>553</v>
      </c>
      <c r="AJ52" s="375">
        <v>2113</v>
      </c>
      <c r="AK52" s="375">
        <v>306</v>
      </c>
      <c r="AL52" s="375">
        <v>2170</v>
      </c>
      <c r="AM52" s="375">
        <v>1846</v>
      </c>
      <c r="AN52" s="375">
        <v>1961</v>
      </c>
      <c r="AO52" s="375">
        <v>1744.3530000000001</v>
      </c>
      <c r="AP52" s="377" t="s">
        <v>205</v>
      </c>
      <c r="AQ52" s="375">
        <v>92</v>
      </c>
      <c r="AR52" s="375">
        <v>626</v>
      </c>
      <c r="AS52" s="375">
        <v>46</v>
      </c>
      <c r="AT52" s="375">
        <v>612</v>
      </c>
      <c r="AU52" s="375">
        <v>625</v>
      </c>
      <c r="AV52" s="375">
        <v>723</v>
      </c>
      <c r="AW52" s="375">
        <v>609.29399999999998</v>
      </c>
      <c r="AX52" s="377" t="s">
        <v>205</v>
      </c>
      <c r="AY52" s="375">
        <v>5</v>
      </c>
      <c r="AZ52" s="375">
        <v>5</v>
      </c>
      <c r="BA52" s="375">
        <v>2</v>
      </c>
      <c r="BB52" s="375">
        <v>11</v>
      </c>
      <c r="BC52" s="375">
        <v>14</v>
      </c>
      <c r="BD52" s="375">
        <v>8</v>
      </c>
      <c r="BE52" s="375">
        <v>8.7970000000000006</v>
      </c>
      <c r="BF52" s="367" t="s">
        <v>205</v>
      </c>
      <c r="BG52" s="366" t="s">
        <v>3124</v>
      </c>
      <c r="BH52" s="366" t="s">
        <v>3397</v>
      </c>
      <c r="BI52" s="366" t="s">
        <v>4063</v>
      </c>
      <c r="BJ52" s="366" t="s">
        <v>205</v>
      </c>
      <c r="BK52" s="375">
        <v>34.628</v>
      </c>
      <c r="BL52" s="375">
        <v>16.962</v>
      </c>
      <c r="BM52" s="375">
        <v>22.99</v>
      </c>
      <c r="BN52" s="375">
        <v>10478.062</v>
      </c>
      <c r="BO52" s="375">
        <v>739.89099999999996</v>
      </c>
      <c r="BP52" s="369">
        <v>50759320.986000001</v>
      </c>
      <c r="BQ52" s="369">
        <v>95882759.611000001</v>
      </c>
    </row>
    <row r="53" spans="2:69" x14ac:dyDescent="0.25">
      <c r="B53" s="366" t="s">
        <v>2766</v>
      </c>
      <c r="C53" s="366" t="s">
        <v>2300</v>
      </c>
      <c r="D53" s="367" t="s">
        <v>43</v>
      </c>
      <c r="E53" s="367" t="s">
        <v>3665</v>
      </c>
      <c r="F53" s="367" t="s">
        <v>2597</v>
      </c>
      <c r="G53" s="367" t="s">
        <v>67</v>
      </c>
      <c r="H53" s="371">
        <v>50.127099999999999</v>
      </c>
      <c r="I53" s="371">
        <v>15.7919</v>
      </c>
      <c r="J53" s="367">
        <v>1960</v>
      </c>
      <c r="K53" s="368"/>
      <c r="L53" s="381"/>
      <c r="M53" s="367" t="s">
        <v>2689</v>
      </c>
      <c r="N53" s="367" t="s">
        <v>20</v>
      </c>
      <c r="O53" s="367" t="s">
        <v>2692</v>
      </c>
      <c r="P53" s="373">
        <v>6</v>
      </c>
      <c r="Q53" s="373">
        <v>0</v>
      </c>
      <c r="R53" s="373">
        <v>360</v>
      </c>
      <c r="S53" s="373">
        <v>0</v>
      </c>
      <c r="T53" s="366" t="s">
        <v>205</v>
      </c>
      <c r="U53" s="375">
        <v>2575298</v>
      </c>
      <c r="V53" s="375">
        <v>2500913</v>
      </c>
      <c r="W53" s="375">
        <v>2640187</v>
      </c>
      <c r="X53" s="375">
        <v>2476187</v>
      </c>
      <c r="Y53" s="375">
        <v>2282368</v>
      </c>
      <c r="Z53" s="375">
        <v>2303445</v>
      </c>
      <c r="AA53" s="375">
        <v>2456904</v>
      </c>
      <c r="AB53" s="375">
        <v>2379994</v>
      </c>
      <c r="AC53" s="375">
        <v>2218701</v>
      </c>
      <c r="AD53" s="375">
        <v>2115475</v>
      </c>
      <c r="AE53" s="375">
        <v>1467416</v>
      </c>
      <c r="AF53" s="375">
        <v>1792259</v>
      </c>
      <c r="AG53" s="375">
        <v>1967695</v>
      </c>
      <c r="AH53" s="377" t="s">
        <v>205</v>
      </c>
      <c r="AI53" s="375">
        <v>0</v>
      </c>
      <c r="AJ53" s="375">
        <v>4940</v>
      </c>
      <c r="AK53" s="376"/>
      <c r="AL53" s="375">
        <v>6218</v>
      </c>
      <c r="AM53" s="375">
        <v>6307</v>
      </c>
      <c r="AN53" s="375">
        <v>6142</v>
      </c>
      <c r="AO53" s="375">
        <v>2766.4740000000002</v>
      </c>
      <c r="AP53" s="377" t="s">
        <v>205</v>
      </c>
      <c r="AQ53" s="375">
        <v>0</v>
      </c>
      <c r="AR53" s="375">
        <v>2861</v>
      </c>
      <c r="AS53" s="376"/>
      <c r="AT53" s="375">
        <v>2426</v>
      </c>
      <c r="AU53" s="375">
        <v>2571</v>
      </c>
      <c r="AV53" s="375">
        <v>1688</v>
      </c>
      <c r="AW53" s="375">
        <v>1820.059</v>
      </c>
      <c r="AX53" s="377" t="s">
        <v>205</v>
      </c>
      <c r="AY53" s="375">
        <v>0</v>
      </c>
      <c r="AZ53" s="375">
        <v>167</v>
      </c>
      <c r="BA53" s="376"/>
      <c r="BB53" s="375">
        <v>195</v>
      </c>
      <c r="BC53" s="375">
        <v>100</v>
      </c>
      <c r="BD53" s="375">
        <v>123</v>
      </c>
      <c r="BE53" s="375">
        <v>83.784999999999997</v>
      </c>
      <c r="BF53" s="367" t="s">
        <v>205</v>
      </c>
      <c r="BG53" s="366" t="s">
        <v>3125</v>
      </c>
      <c r="BH53" s="366" t="s">
        <v>3398</v>
      </c>
      <c r="BI53" s="366" t="s">
        <v>4064</v>
      </c>
      <c r="BJ53" s="366" t="s">
        <v>205</v>
      </c>
      <c r="BK53" s="375">
        <v>94.768000000000001</v>
      </c>
      <c r="BL53" s="375">
        <v>50.649000000000001</v>
      </c>
      <c r="BM53" s="375">
        <v>42.417000000000002</v>
      </c>
      <c r="BN53" s="375">
        <v>37064.836000000003</v>
      </c>
      <c r="BO53" s="375">
        <v>2115.3739999999998</v>
      </c>
      <c r="BP53" s="369">
        <v>140322358.92300001</v>
      </c>
      <c r="BQ53" s="369">
        <v>263752896.64199999</v>
      </c>
    </row>
    <row r="54" spans="2:69" x14ac:dyDescent="0.25">
      <c r="B54" s="366" t="s">
        <v>2767</v>
      </c>
      <c r="C54" s="366" t="s">
        <v>513</v>
      </c>
      <c r="D54" s="367" t="s">
        <v>43</v>
      </c>
      <c r="E54" s="367" t="s">
        <v>3665</v>
      </c>
      <c r="F54" s="367" t="s">
        <v>2597</v>
      </c>
      <c r="G54" s="367" t="s">
        <v>2618</v>
      </c>
      <c r="H54" s="371">
        <v>49.366700000000002</v>
      </c>
      <c r="I54" s="371">
        <v>14.7</v>
      </c>
      <c r="J54" s="367">
        <v>1961</v>
      </c>
      <c r="K54" s="368"/>
      <c r="L54" s="381"/>
      <c r="M54" s="367" t="s">
        <v>2689</v>
      </c>
      <c r="N54" s="367" t="s">
        <v>20</v>
      </c>
      <c r="O54" s="367" t="s">
        <v>2692</v>
      </c>
      <c r="P54" s="373">
        <v>1</v>
      </c>
      <c r="Q54" s="373">
        <v>0</v>
      </c>
      <c r="R54" s="373">
        <v>46</v>
      </c>
      <c r="S54" s="373">
        <v>0</v>
      </c>
      <c r="T54" s="366" t="s">
        <v>205</v>
      </c>
      <c r="U54" s="375">
        <v>392673</v>
      </c>
      <c r="V54" s="375">
        <v>347804</v>
      </c>
      <c r="W54" s="375">
        <v>373625</v>
      </c>
      <c r="X54" s="375">
        <v>376499</v>
      </c>
      <c r="Y54" s="375">
        <v>313961</v>
      </c>
      <c r="Z54" s="375">
        <v>288292</v>
      </c>
      <c r="AA54" s="375">
        <v>229121</v>
      </c>
      <c r="AB54" s="375">
        <v>212410</v>
      </c>
      <c r="AC54" s="375">
        <v>214833</v>
      </c>
      <c r="AD54" s="375">
        <v>171258</v>
      </c>
      <c r="AE54" s="375">
        <v>115310</v>
      </c>
      <c r="AF54" s="375">
        <v>121564</v>
      </c>
      <c r="AG54" s="375">
        <v>121853</v>
      </c>
      <c r="AH54" s="377" t="s">
        <v>205</v>
      </c>
      <c r="AI54" s="375">
        <v>2091</v>
      </c>
      <c r="AJ54" s="375">
        <v>1758</v>
      </c>
      <c r="AK54" s="375">
        <v>1430</v>
      </c>
      <c r="AL54" s="375">
        <v>1390</v>
      </c>
      <c r="AM54" s="375">
        <v>1028</v>
      </c>
      <c r="AN54" s="375">
        <v>272</v>
      </c>
      <c r="AO54" s="375">
        <v>27.291</v>
      </c>
      <c r="AP54" s="377" t="s">
        <v>205</v>
      </c>
      <c r="AQ54" s="375">
        <v>734</v>
      </c>
      <c r="AR54" s="375">
        <v>540</v>
      </c>
      <c r="AS54" s="375">
        <v>402</v>
      </c>
      <c r="AT54" s="375">
        <v>407</v>
      </c>
      <c r="AU54" s="375">
        <v>280</v>
      </c>
      <c r="AV54" s="375">
        <v>114</v>
      </c>
      <c r="AW54" s="375">
        <v>95.263000000000005</v>
      </c>
      <c r="AX54" s="377" t="s">
        <v>205</v>
      </c>
      <c r="AY54" s="375">
        <v>50</v>
      </c>
      <c r="AZ54" s="375">
        <v>25</v>
      </c>
      <c r="BA54" s="375">
        <v>30</v>
      </c>
      <c r="BB54" s="375">
        <v>11</v>
      </c>
      <c r="BC54" s="375">
        <v>24</v>
      </c>
      <c r="BD54" s="375">
        <v>9</v>
      </c>
      <c r="BE54" s="375">
        <v>1.4510000000000001</v>
      </c>
      <c r="BF54" s="367" t="s">
        <v>205</v>
      </c>
      <c r="BG54" s="366" t="s">
        <v>3126</v>
      </c>
      <c r="BH54" s="366" t="s">
        <v>3399</v>
      </c>
      <c r="BI54" s="366" t="s">
        <v>205</v>
      </c>
      <c r="BJ54" s="366" t="s">
        <v>205</v>
      </c>
      <c r="BK54" s="375">
        <v>4.5010000000000003</v>
      </c>
      <c r="BL54" s="375">
        <v>2.38</v>
      </c>
      <c r="BM54" s="375">
        <v>2.1459999999999999</v>
      </c>
      <c r="BN54" s="375">
        <v>1705.538</v>
      </c>
      <c r="BO54" s="375">
        <v>99.421000000000006</v>
      </c>
      <c r="BP54" s="369">
        <v>6643416.2889999999</v>
      </c>
      <c r="BQ54" s="369">
        <v>12506192.452</v>
      </c>
    </row>
    <row r="55" spans="2:69" x14ac:dyDescent="0.25">
      <c r="B55" s="366" t="s">
        <v>2768</v>
      </c>
      <c r="C55" s="366" t="s">
        <v>2301</v>
      </c>
      <c r="D55" s="367" t="s">
        <v>43</v>
      </c>
      <c r="E55" s="367" t="s">
        <v>3665</v>
      </c>
      <c r="F55" s="367" t="s">
        <v>2597</v>
      </c>
      <c r="G55" s="367" t="s">
        <v>2619</v>
      </c>
      <c r="H55" s="371">
        <v>49.7545</v>
      </c>
      <c r="I55" s="371">
        <v>13.398999999999999</v>
      </c>
      <c r="J55" s="367">
        <v>1982</v>
      </c>
      <c r="K55" s="368"/>
      <c r="L55" s="381"/>
      <c r="M55" s="367" t="s">
        <v>2689</v>
      </c>
      <c r="N55" s="367" t="s">
        <v>20</v>
      </c>
      <c r="O55" s="367" t="s">
        <v>2692</v>
      </c>
      <c r="P55" s="373">
        <v>2</v>
      </c>
      <c r="Q55" s="373">
        <v>0</v>
      </c>
      <c r="R55" s="373">
        <v>137</v>
      </c>
      <c r="S55" s="373">
        <v>0</v>
      </c>
      <c r="T55" s="366" t="s">
        <v>205</v>
      </c>
      <c r="U55" s="375">
        <v>842261</v>
      </c>
      <c r="V55" s="375">
        <v>791039</v>
      </c>
      <c r="W55" s="375">
        <v>803024</v>
      </c>
      <c r="X55" s="375">
        <v>731244</v>
      </c>
      <c r="Y55" s="375">
        <v>716433</v>
      </c>
      <c r="Z55" s="375">
        <v>736794</v>
      </c>
      <c r="AA55" s="375">
        <v>701579</v>
      </c>
      <c r="AB55" s="375">
        <v>716147</v>
      </c>
      <c r="AC55" s="375">
        <v>704377</v>
      </c>
      <c r="AD55" s="375">
        <v>648495</v>
      </c>
      <c r="AE55" s="375">
        <v>699517</v>
      </c>
      <c r="AF55" s="375">
        <v>504966</v>
      </c>
      <c r="AG55" s="375">
        <v>440239</v>
      </c>
      <c r="AH55" s="377" t="s">
        <v>205</v>
      </c>
      <c r="AI55" s="375">
        <v>435</v>
      </c>
      <c r="AJ55" s="375">
        <v>3159</v>
      </c>
      <c r="AK55" s="375">
        <v>480</v>
      </c>
      <c r="AL55" s="375">
        <v>3359</v>
      </c>
      <c r="AM55" s="375">
        <v>3181</v>
      </c>
      <c r="AN55" s="375">
        <v>3218</v>
      </c>
      <c r="AO55" s="375">
        <v>1389.1030000000001</v>
      </c>
      <c r="AP55" s="377" t="s">
        <v>205</v>
      </c>
      <c r="AQ55" s="375">
        <v>417</v>
      </c>
      <c r="AR55" s="375">
        <v>1036</v>
      </c>
      <c r="AS55" s="375">
        <v>445</v>
      </c>
      <c r="AT55" s="375">
        <v>1036</v>
      </c>
      <c r="AU55" s="375">
        <v>757</v>
      </c>
      <c r="AV55" s="375">
        <v>822</v>
      </c>
      <c r="AW55" s="375">
        <v>509.92599999999999</v>
      </c>
      <c r="AX55" s="377" t="s">
        <v>205</v>
      </c>
      <c r="AY55" s="375">
        <v>6</v>
      </c>
      <c r="AZ55" s="375">
        <v>36</v>
      </c>
      <c r="BA55" s="375">
        <v>17</v>
      </c>
      <c r="BB55" s="375">
        <v>93</v>
      </c>
      <c r="BC55" s="375">
        <v>72</v>
      </c>
      <c r="BD55" s="375">
        <v>39</v>
      </c>
      <c r="BE55" s="375">
        <v>21.72</v>
      </c>
      <c r="BF55" s="367" t="s">
        <v>205</v>
      </c>
      <c r="BG55" s="366" t="s">
        <v>3127</v>
      </c>
      <c r="BH55" s="366" t="s">
        <v>3400</v>
      </c>
      <c r="BI55" s="366" t="s">
        <v>4065</v>
      </c>
      <c r="BJ55" s="366" t="s">
        <v>205</v>
      </c>
      <c r="BK55" s="375">
        <v>48.997</v>
      </c>
      <c r="BL55" s="375">
        <v>26.224</v>
      </c>
      <c r="BM55" s="375">
        <v>21.736000000000001</v>
      </c>
      <c r="BN55" s="375">
        <v>19313.243999999999</v>
      </c>
      <c r="BO55" s="375">
        <v>1095.7819999999999</v>
      </c>
      <c r="BP55" s="369">
        <v>72585756.408000007</v>
      </c>
      <c r="BQ55" s="369">
        <v>136401055.37599999</v>
      </c>
    </row>
    <row r="56" spans="2:69" x14ac:dyDescent="0.25">
      <c r="B56" s="366" t="s">
        <v>2769</v>
      </c>
      <c r="C56" s="366" t="s">
        <v>2302</v>
      </c>
      <c r="D56" s="367" t="s">
        <v>43</v>
      </c>
      <c r="E56" s="367" t="s">
        <v>3665</v>
      </c>
      <c r="F56" s="367" t="s">
        <v>2597</v>
      </c>
      <c r="G56" s="367" t="s">
        <v>72</v>
      </c>
      <c r="H56" s="371">
        <v>50.426699999999997</v>
      </c>
      <c r="I56" s="371">
        <v>13.6774</v>
      </c>
      <c r="J56" s="367">
        <v>1971</v>
      </c>
      <c r="K56" s="368"/>
      <c r="L56" s="381"/>
      <c r="M56" s="367" t="s">
        <v>2689</v>
      </c>
      <c r="N56" s="367" t="s">
        <v>20</v>
      </c>
      <c r="O56" s="367" t="s">
        <v>2692</v>
      </c>
      <c r="P56" s="373">
        <v>5</v>
      </c>
      <c r="Q56" s="373">
        <v>0</v>
      </c>
      <c r="R56" s="373">
        <v>1000</v>
      </c>
      <c r="S56" s="373">
        <v>0</v>
      </c>
      <c r="T56" s="366" t="s">
        <v>205</v>
      </c>
      <c r="U56" s="375">
        <v>6667871</v>
      </c>
      <c r="V56" s="375">
        <v>6556532</v>
      </c>
      <c r="W56" s="375">
        <v>6895997</v>
      </c>
      <c r="X56" s="375">
        <v>6400901</v>
      </c>
      <c r="Y56" s="375">
        <v>6681835</v>
      </c>
      <c r="Z56" s="375">
        <v>6923072</v>
      </c>
      <c r="AA56" s="375">
        <v>6432919</v>
      </c>
      <c r="AB56" s="375">
        <v>5966653</v>
      </c>
      <c r="AC56" s="375">
        <v>5575286</v>
      </c>
      <c r="AD56" s="375">
        <v>4805214</v>
      </c>
      <c r="AE56" s="375">
        <v>5334395</v>
      </c>
      <c r="AF56" s="375">
        <v>6479355</v>
      </c>
      <c r="AG56" s="375">
        <v>6241411</v>
      </c>
      <c r="AH56" s="377" t="s">
        <v>205</v>
      </c>
      <c r="AI56" s="375">
        <v>4800</v>
      </c>
      <c r="AJ56" s="375">
        <v>6830</v>
      </c>
      <c r="AK56" s="375">
        <v>4693</v>
      </c>
      <c r="AL56" s="375">
        <v>5971</v>
      </c>
      <c r="AM56" s="375">
        <v>5317</v>
      </c>
      <c r="AN56" s="375">
        <v>4746</v>
      </c>
      <c r="AO56" s="375">
        <v>5526.72</v>
      </c>
      <c r="AP56" s="377" t="s">
        <v>205</v>
      </c>
      <c r="AQ56" s="375">
        <v>2634</v>
      </c>
      <c r="AR56" s="375">
        <v>12494</v>
      </c>
      <c r="AS56" s="375">
        <v>2698</v>
      </c>
      <c r="AT56" s="375">
        <v>10315</v>
      </c>
      <c r="AU56" s="375">
        <v>8032</v>
      </c>
      <c r="AV56" s="375">
        <v>4976</v>
      </c>
      <c r="AW56" s="375">
        <v>6174.8530000000001</v>
      </c>
      <c r="AX56" s="377" t="s">
        <v>205</v>
      </c>
      <c r="AY56" s="375">
        <v>171</v>
      </c>
      <c r="AZ56" s="375">
        <v>350</v>
      </c>
      <c r="BA56" s="375">
        <v>224</v>
      </c>
      <c r="BB56" s="375">
        <v>342</v>
      </c>
      <c r="BC56" s="375">
        <v>295</v>
      </c>
      <c r="BD56" s="375">
        <v>180</v>
      </c>
      <c r="BE56" s="375">
        <v>256.64100000000002</v>
      </c>
      <c r="BF56" s="367" t="s">
        <v>205</v>
      </c>
      <c r="BG56" s="366" t="s">
        <v>3128</v>
      </c>
      <c r="BH56" s="366" t="s">
        <v>3401</v>
      </c>
      <c r="BI56" s="366" t="s">
        <v>4066</v>
      </c>
      <c r="BJ56" s="366" t="s">
        <v>205</v>
      </c>
      <c r="BK56" s="375">
        <v>99.858999999999995</v>
      </c>
      <c r="BL56" s="375">
        <v>50.965000000000003</v>
      </c>
      <c r="BM56" s="375">
        <v>56.984999999999999</v>
      </c>
      <c r="BN56" s="375">
        <v>34835.425999999999</v>
      </c>
      <c r="BO56" s="375">
        <v>2137.2820000000002</v>
      </c>
      <c r="BP56" s="369">
        <v>145887780.396</v>
      </c>
      <c r="BQ56" s="369">
        <v>275941265.99699998</v>
      </c>
    </row>
    <row r="57" spans="2:69" x14ac:dyDescent="0.25">
      <c r="B57" s="366" t="s">
        <v>2770</v>
      </c>
      <c r="C57" s="366" t="s">
        <v>2303</v>
      </c>
      <c r="D57" s="367" t="s">
        <v>43</v>
      </c>
      <c r="E57" s="367" t="s">
        <v>3665</v>
      </c>
      <c r="F57" s="367" t="s">
        <v>2597</v>
      </c>
      <c r="G57" s="367" t="s">
        <v>2620</v>
      </c>
      <c r="H57" s="371">
        <v>50.462200000000003</v>
      </c>
      <c r="I57" s="371">
        <v>13.4274</v>
      </c>
      <c r="J57" s="367">
        <v>1966</v>
      </c>
      <c r="K57" s="368"/>
      <c r="L57" s="381"/>
      <c r="M57" s="367" t="s">
        <v>2689</v>
      </c>
      <c r="N57" s="367" t="s">
        <v>20</v>
      </c>
      <c r="O57" s="367" t="s">
        <v>2692</v>
      </c>
      <c r="P57" s="373">
        <v>2</v>
      </c>
      <c r="Q57" s="373">
        <v>0</v>
      </c>
      <c r="R57" s="373">
        <v>26</v>
      </c>
      <c r="S57" s="373">
        <v>0</v>
      </c>
      <c r="T57" s="366" t="s">
        <v>205</v>
      </c>
      <c r="U57" s="375">
        <v>181115</v>
      </c>
      <c r="V57" s="375">
        <v>166263</v>
      </c>
      <c r="W57" s="375">
        <v>172712</v>
      </c>
      <c r="X57" s="375">
        <v>152651</v>
      </c>
      <c r="Y57" s="375">
        <v>168442</v>
      </c>
      <c r="Z57" s="375">
        <v>188366</v>
      </c>
      <c r="AA57" s="375">
        <v>163543</v>
      </c>
      <c r="AB57" s="375">
        <v>168022</v>
      </c>
      <c r="AC57" s="375">
        <v>145525</v>
      </c>
      <c r="AD57" s="375">
        <v>143258</v>
      </c>
      <c r="AE57" s="375">
        <v>142923</v>
      </c>
      <c r="AF57" s="375">
        <v>134593</v>
      </c>
      <c r="AG57" s="375">
        <v>136594</v>
      </c>
      <c r="AH57" s="377" t="s">
        <v>205</v>
      </c>
      <c r="AI57" s="375">
        <v>873</v>
      </c>
      <c r="AJ57" s="375">
        <v>775</v>
      </c>
      <c r="AK57" s="375">
        <v>928</v>
      </c>
      <c r="AL57" s="375">
        <v>826</v>
      </c>
      <c r="AM57" s="375">
        <v>824</v>
      </c>
      <c r="AN57" s="375">
        <v>759</v>
      </c>
      <c r="AO57" s="375">
        <v>671.55799999999999</v>
      </c>
      <c r="AP57" s="377" t="s">
        <v>205</v>
      </c>
      <c r="AQ57" s="375">
        <v>333</v>
      </c>
      <c r="AR57" s="375">
        <v>304</v>
      </c>
      <c r="AS57" s="375">
        <v>296</v>
      </c>
      <c r="AT57" s="375">
        <v>275</v>
      </c>
      <c r="AU57" s="375">
        <v>285</v>
      </c>
      <c r="AV57" s="375">
        <v>239</v>
      </c>
      <c r="AW57" s="375">
        <v>209.00899999999999</v>
      </c>
      <c r="AX57" s="377" t="s">
        <v>205</v>
      </c>
      <c r="AY57" s="375">
        <v>3</v>
      </c>
      <c r="AZ57" s="375">
        <v>3</v>
      </c>
      <c r="BA57" s="375">
        <v>4</v>
      </c>
      <c r="BB57" s="375">
        <v>3</v>
      </c>
      <c r="BC57" s="375">
        <v>4</v>
      </c>
      <c r="BD57" s="375">
        <v>3</v>
      </c>
      <c r="BE57" s="375">
        <v>1.5660000000000001</v>
      </c>
      <c r="BF57" s="367" t="s">
        <v>205</v>
      </c>
      <c r="BG57" s="366" t="s">
        <v>3129</v>
      </c>
      <c r="BH57" s="366" t="s">
        <v>3402</v>
      </c>
      <c r="BI57" s="366" t="s">
        <v>4067</v>
      </c>
      <c r="BJ57" s="366" t="s">
        <v>205</v>
      </c>
      <c r="BK57" s="375">
        <v>11.818</v>
      </c>
      <c r="BL57" s="375">
        <v>6.2949999999999999</v>
      </c>
      <c r="BM57" s="375">
        <v>5.3979999999999997</v>
      </c>
      <c r="BN57" s="375">
        <v>4630.2860000000001</v>
      </c>
      <c r="BO57" s="375">
        <v>263.34199999999998</v>
      </c>
      <c r="BP57" s="369">
        <v>17484540.355999999</v>
      </c>
      <c r="BQ57" s="369">
        <v>32876617.879000001</v>
      </c>
    </row>
    <row r="58" spans="2:69" x14ac:dyDescent="0.25">
      <c r="B58" s="366" t="s">
        <v>2771</v>
      </c>
      <c r="C58" s="366" t="s">
        <v>2304</v>
      </c>
      <c r="D58" s="367" t="s">
        <v>43</v>
      </c>
      <c r="E58" s="367" t="s">
        <v>3665</v>
      </c>
      <c r="F58" s="367" t="s">
        <v>2598</v>
      </c>
      <c r="G58" s="367" t="s">
        <v>2621</v>
      </c>
      <c r="H58" s="371">
        <v>50.084800000000001</v>
      </c>
      <c r="I58" s="371">
        <v>14.525399999999999</v>
      </c>
      <c r="J58" s="367">
        <v>1969</v>
      </c>
      <c r="K58" s="368"/>
      <c r="L58" s="381"/>
      <c r="M58" s="367" t="s">
        <v>2689</v>
      </c>
      <c r="N58" s="367" t="s">
        <v>20</v>
      </c>
      <c r="O58" s="367" t="s">
        <v>2692</v>
      </c>
      <c r="P58" s="373">
        <v>2</v>
      </c>
      <c r="Q58" s="373">
        <v>0</v>
      </c>
      <c r="R58" s="373">
        <v>165</v>
      </c>
      <c r="S58" s="373">
        <v>0</v>
      </c>
      <c r="T58" s="366" t="s">
        <v>205</v>
      </c>
      <c r="U58" s="375">
        <v>386012</v>
      </c>
      <c r="V58" s="375">
        <v>345712</v>
      </c>
      <c r="W58" s="375">
        <v>302809</v>
      </c>
      <c r="X58" s="375">
        <v>317599</v>
      </c>
      <c r="Y58" s="375">
        <v>328027</v>
      </c>
      <c r="Z58" s="375">
        <v>306517</v>
      </c>
      <c r="AA58" s="375">
        <v>117660</v>
      </c>
      <c r="AB58" s="375">
        <v>70518</v>
      </c>
      <c r="AC58" s="375">
        <v>55650</v>
      </c>
      <c r="AD58" s="375">
        <v>19124</v>
      </c>
      <c r="AE58" s="375">
        <v>2803</v>
      </c>
      <c r="AF58" s="375">
        <v>3697</v>
      </c>
      <c r="AG58" s="375">
        <v>8390</v>
      </c>
      <c r="AH58" s="377" t="s">
        <v>205</v>
      </c>
      <c r="AI58" s="375">
        <v>950</v>
      </c>
      <c r="AJ58" s="375">
        <v>267</v>
      </c>
      <c r="AK58" s="375">
        <v>159</v>
      </c>
      <c r="AL58" s="375">
        <v>204</v>
      </c>
      <c r="AM58" s="375">
        <v>74</v>
      </c>
      <c r="AN58" s="375">
        <v>0</v>
      </c>
      <c r="AO58" s="375">
        <v>2.9000000000000001E-2</v>
      </c>
      <c r="AP58" s="377" t="s">
        <v>205</v>
      </c>
      <c r="AQ58" s="375">
        <v>695</v>
      </c>
      <c r="AR58" s="375">
        <v>264</v>
      </c>
      <c r="AS58" s="375">
        <v>168</v>
      </c>
      <c r="AT58" s="375">
        <v>128</v>
      </c>
      <c r="AU58" s="375">
        <v>41</v>
      </c>
      <c r="AV58" s="375">
        <v>2</v>
      </c>
      <c r="AW58" s="375">
        <v>3.4119999999999999</v>
      </c>
      <c r="AX58" s="377" t="s">
        <v>205</v>
      </c>
      <c r="AY58" s="375">
        <v>53</v>
      </c>
      <c r="AZ58" s="375">
        <v>14</v>
      </c>
      <c r="BA58" s="375">
        <v>4</v>
      </c>
      <c r="BB58" s="375">
        <v>3</v>
      </c>
      <c r="BC58" s="375">
        <v>4</v>
      </c>
      <c r="BD58" s="375">
        <v>0</v>
      </c>
      <c r="BE58" s="375">
        <v>0</v>
      </c>
      <c r="BF58" s="367" t="s">
        <v>205</v>
      </c>
      <c r="BG58" s="366" t="s">
        <v>3130</v>
      </c>
      <c r="BH58" s="366" t="s">
        <v>3806</v>
      </c>
      <c r="BI58" s="366" t="s">
        <v>205</v>
      </c>
      <c r="BJ58" s="366" t="s">
        <v>205</v>
      </c>
      <c r="BK58" s="375">
        <v>1.7000000000000001E-2</v>
      </c>
      <c r="BL58" s="375">
        <v>7.0000000000000001E-3</v>
      </c>
      <c r="BM58" s="375">
        <v>1.4999999999999999E-2</v>
      </c>
      <c r="BN58" s="375">
        <v>3.948</v>
      </c>
      <c r="BO58" s="375">
        <v>0.314</v>
      </c>
      <c r="BP58" s="369">
        <v>23377.843000000001</v>
      </c>
      <c r="BQ58" s="369">
        <v>45015.661</v>
      </c>
    </row>
    <row r="59" spans="2:69" x14ac:dyDescent="0.25">
      <c r="B59" s="366" t="s">
        <v>2772</v>
      </c>
      <c r="C59" s="366" t="s">
        <v>2305</v>
      </c>
      <c r="D59" s="367" t="s">
        <v>43</v>
      </c>
      <c r="E59" s="367" t="s">
        <v>3665</v>
      </c>
      <c r="F59" s="367" t="s">
        <v>2598</v>
      </c>
      <c r="G59" s="367" t="s">
        <v>2615</v>
      </c>
      <c r="H59" s="371">
        <v>49.445099999999996</v>
      </c>
      <c r="I59" s="371">
        <v>17.4285</v>
      </c>
      <c r="J59" s="367">
        <v>1966</v>
      </c>
      <c r="K59" s="368"/>
      <c r="L59" s="381"/>
      <c r="M59" s="367" t="s">
        <v>2689</v>
      </c>
      <c r="N59" s="367" t="s">
        <v>20</v>
      </c>
      <c r="O59" s="367" t="s">
        <v>2692</v>
      </c>
      <c r="P59" s="373">
        <v>2</v>
      </c>
      <c r="Q59" s="373">
        <v>0</v>
      </c>
      <c r="R59" s="373">
        <v>61</v>
      </c>
      <c r="S59" s="373">
        <v>0</v>
      </c>
      <c r="T59" s="366" t="s">
        <v>205</v>
      </c>
      <c r="U59" s="375">
        <v>547298</v>
      </c>
      <c r="V59" s="375">
        <v>544509</v>
      </c>
      <c r="W59" s="375">
        <v>436681</v>
      </c>
      <c r="X59" s="375">
        <v>439658</v>
      </c>
      <c r="Y59" s="375">
        <v>427926</v>
      </c>
      <c r="Z59" s="375">
        <v>425204</v>
      </c>
      <c r="AA59" s="375">
        <v>416600</v>
      </c>
      <c r="AB59" s="375">
        <v>396249</v>
      </c>
      <c r="AC59" s="375">
        <v>385664</v>
      </c>
      <c r="AD59" s="375">
        <v>381929</v>
      </c>
      <c r="AE59" s="375">
        <v>406498</v>
      </c>
      <c r="AF59" s="375">
        <v>316692</v>
      </c>
      <c r="AG59" s="375">
        <v>287391</v>
      </c>
      <c r="AH59" s="377" t="s">
        <v>205</v>
      </c>
      <c r="AI59" s="375">
        <v>519</v>
      </c>
      <c r="AJ59" s="375">
        <v>1367</v>
      </c>
      <c r="AK59" s="375">
        <v>406</v>
      </c>
      <c r="AL59" s="375">
        <v>1303</v>
      </c>
      <c r="AM59" s="375">
        <v>1290</v>
      </c>
      <c r="AN59" s="375">
        <v>1470</v>
      </c>
      <c r="AO59" s="375">
        <v>1164.383</v>
      </c>
      <c r="AP59" s="377" t="s">
        <v>205</v>
      </c>
      <c r="AQ59" s="375">
        <v>440</v>
      </c>
      <c r="AR59" s="375">
        <v>861</v>
      </c>
      <c r="AS59" s="375">
        <v>366</v>
      </c>
      <c r="AT59" s="375">
        <v>834</v>
      </c>
      <c r="AU59" s="375">
        <v>886</v>
      </c>
      <c r="AV59" s="375">
        <v>963</v>
      </c>
      <c r="AW59" s="375">
        <v>761.35299999999995</v>
      </c>
      <c r="AX59" s="377" t="s">
        <v>205</v>
      </c>
      <c r="AY59" s="375">
        <v>8</v>
      </c>
      <c r="AZ59" s="375">
        <v>4</v>
      </c>
      <c r="BA59" s="375">
        <v>10</v>
      </c>
      <c r="BB59" s="375">
        <v>2</v>
      </c>
      <c r="BC59" s="375">
        <v>2</v>
      </c>
      <c r="BD59" s="375">
        <v>2</v>
      </c>
      <c r="BE59" s="375">
        <v>2.0089999999999999</v>
      </c>
      <c r="BF59" s="367" t="s">
        <v>205</v>
      </c>
      <c r="BG59" s="366" t="s">
        <v>3131</v>
      </c>
      <c r="BH59" s="366" t="s">
        <v>3807</v>
      </c>
      <c r="BI59" s="366" t="s">
        <v>4068</v>
      </c>
      <c r="BJ59" s="366" t="s">
        <v>205</v>
      </c>
      <c r="BK59" s="375">
        <v>30.138000000000002</v>
      </c>
      <c r="BL59" s="375">
        <v>14.776999999999999</v>
      </c>
      <c r="BM59" s="375">
        <v>21.016999999999999</v>
      </c>
      <c r="BN59" s="375">
        <v>8980.5820000000003</v>
      </c>
      <c r="BO59" s="375">
        <v>659.95100000000002</v>
      </c>
      <c r="BP59" s="369">
        <v>44191808.572999999</v>
      </c>
      <c r="BQ59" s="369">
        <v>83467486.687999994</v>
      </c>
    </row>
    <row r="60" spans="2:69" x14ac:dyDescent="0.25">
      <c r="B60" s="366" t="s">
        <v>2773</v>
      </c>
      <c r="C60" s="366" t="s">
        <v>2306</v>
      </c>
      <c r="D60" s="367" t="s">
        <v>43</v>
      </c>
      <c r="E60" s="367" t="s">
        <v>3665</v>
      </c>
      <c r="F60" s="367" t="s">
        <v>2597</v>
      </c>
      <c r="G60" s="367" t="s">
        <v>2704</v>
      </c>
      <c r="H60" s="371">
        <v>49.695599999999999</v>
      </c>
      <c r="I60" s="371">
        <v>14.002800000000001</v>
      </c>
      <c r="J60" s="367">
        <v>1995</v>
      </c>
      <c r="K60" s="368"/>
      <c r="L60" s="381"/>
      <c r="M60" s="367" t="s">
        <v>2689</v>
      </c>
      <c r="N60" s="367" t="s">
        <v>20</v>
      </c>
      <c r="O60" s="367" t="s">
        <v>2692</v>
      </c>
      <c r="P60" s="373">
        <v>2</v>
      </c>
      <c r="Q60" s="373">
        <v>0</v>
      </c>
      <c r="R60" s="373">
        <v>41.6</v>
      </c>
      <c r="S60" s="373">
        <v>0</v>
      </c>
      <c r="T60" s="366" t="s">
        <v>205</v>
      </c>
      <c r="U60" s="375">
        <v>311334</v>
      </c>
      <c r="V60" s="375">
        <v>295498</v>
      </c>
      <c r="W60" s="375">
        <v>280454</v>
      </c>
      <c r="X60" s="375">
        <v>319168</v>
      </c>
      <c r="Y60" s="375">
        <v>294469</v>
      </c>
      <c r="Z60" s="375">
        <v>181669</v>
      </c>
      <c r="AA60" s="375">
        <v>203944</v>
      </c>
      <c r="AB60" s="375">
        <v>219214</v>
      </c>
      <c r="AC60" s="375">
        <v>230748</v>
      </c>
      <c r="AD60" s="375">
        <v>198486</v>
      </c>
      <c r="AE60" s="375">
        <v>195089</v>
      </c>
      <c r="AF60" s="375">
        <v>167283</v>
      </c>
      <c r="AG60" s="375">
        <v>172151</v>
      </c>
      <c r="AH60" s="377" t="s">
        <v>205</v>
      </c>
      <c r="AI60" s="375">
        <v>1043</v>
      </c>
      <c r="AJ60" s="375">
        <v>853</v>
      </c>
      <c r="AK60" s="375">
        <v>1142</v>
      </c>
      <c r="AL60" s="375">
        <v>902</v>
      </c>
      <c r="AM60" s="375">
        <v>691</v>
      </c>
      <c r="AN60" s="375">
        <v>770</v>
      </c>
      <c r="AO60" s="375">
        <v>878.43799999999999</v>
      </c>
      <c r="AP60" s="377" t="s">
        <v>205</v>
      </c>
      <c r="AQ60" s="375">
        <v>391</v>
      </c>
      <c r="AR60" s="375">
        <v>260</v>
      </c>
      <c r="AS60" s="375">
        <v>418</v>
      </c>
      <c r="AT60" s="375">
        <v>384</v>
      </c>
      <c r="AU60" s="375">
        <v>287</v>
      </c>
      <c r="AV60" s="375">
        <v>347</v>
      </c>
      <c r="AW60" s="375">
        <v>413.95400000000001</v>
      </c>
      <c r="AX60" s="377" t="s">
        <v>205</v>
      </c>
      <c r="AY60" s="375">
        <v>23</v>
      </c>
      <c r="AZ60" s="375">
        <v>21</v>
      </c>
      <c r="BA60" s="375">
        <v>13</v>
      </c>
      <c r="BB60" s="375">
        <v>8</v>
      </c>
      <c r="BC60" s="375">
        <v>2</v>
      </c>
      <c r="BD60" s="375">
        <v>4</v>
      </c>
      <c r="BE60" s="375">
        <v>15.25</v>
      </c>
      <c r="BF60" s="367" t="s">
        <v>205</v>
      </c>
      <c r="BG60" s="366" t="s">
        <v>3808</v>
      </c>
      <c r="BH60" s="366" t="s">
        <v>3403</v>
      </c>
      <c r="BI60" s="366" t="s">
        <v>4069</v>
      </c>
      <c r="BJ60" s="366" t="s">
        <v>205</v>
      </c>
      <c r="BK60" s="375">
        <v>12.737</v>
      </c>
      <c r="BL60" s="375">
        <v>6.7169999999999996</v>
      </c>
      <c r="BM60" s="375">
        <v>6.1630000000000003</v>
      </c>
      <c r="BN60" s="375">
        <v>4873.5929999999998</v>
      </c>
      <c r="BO60" s="375">
        <v>281.25799999999998</v>
      </c>
      <c r="BP60" s="369">
        <v>18788989.285999998</v>
      </c>
      <c r="BQ60" s="369">
        <v>35377869.891000003</v>
      </c>
    </row>
    <row r="61" spans="2:69" x14ac:dyDescent="0.25">
      <c r="B61" s="366" t="s">
        <v>2774</v>
      </c>
      <c r="C61" s="366" t="s">
        <v>2307</v>
      </c>
      <c r="D61" s="367" t="s">
        <v>43</v>
      </c>
      <c r="E61" s="367" t="s">
        <v>3665</v>
      </c>
      <c r="F61" s="367" t="s">
        <v>2597</v>
      </c>
      <c r="G61" s="367" t="s">
        <v>72</v>
      </c>
      <c r="H61" s="371">
        <v>50.152200000000001</v>
      </c>
      <c r="I61" s="371">
        <v>12.610200000000001</v>
      </c>
      <c r="J61" s="367">
        <v>1958</v>
      </c>
      <c r="K61" s="368"/>
      <c r="L61" s="381"/>
      <c r="M61" s="367" t="s">
        <v>2689</v>
      </c>
      <c r="N61" s="367" t="s">
        <v>20</v>
      </c>
      <c r="O61" s="367" t="s">
        <v>2692</v>
      </c>
      <c r="P61" s="373">
        <v>5</v>
      </c>
      <c r="Q61" s="373">
        <v>0</v>
      </c>
      <c r="R61" s="373">
        <v>288.8</v>
      </c>
      <c r="S61" s="373">
        <v>0</v>
      </c>
      <c r="T61" s="366" t="s">
        <v>205</v>
      </c>
      <c r="U61" s="375">
        <v>1481417</v>
      </c>
      <c r="V61" s="375">
        <v>1891798</v>
      </c>
      <c r="W61" s="375">
        <v>2041128</v>
      </c>
      <c r="X61" s="375">
        <v>1932727</v>
      </c>
      <c r="Y61" s="375">
        <v>1902547</v>
      </c>
      <c r="Z61" s="375">
        <v>1820977</v>
      </c>
      <c r="AA61" s="375">
        <v>1632662</v>
      </c>
      <c r="AB61" s="375">
        <v>1477169</v>
      </c>
      <c r="AC61" s="375">
        <v>1473748</v>
      </c>
      <c r="AD61" s="375">
        <v>1449141</v>
      </c>
      <c r="AE61" s="375">
        <v>1562430</v>
      </c>
      <c r="AF61" s="375">
        <v>1385616</v>
      </c>
      <c r="AG61" s="375">
        <v>1362018</v>
      </c>
      <c r="AH61" s="377" t="s">
        <v>205</v>
      </c>
      <c r="AI61" s="375">
        <v>1706</v>
      </c>
      <c r="AJ61" s="375">
        <v>3392</v>
      </c>
      <c r="AK61" s="375">
        <v>1380</v>
      </c>
      <c r="AL61" s="375">
        <v>3901</v>
      </c>
      <c r="AM61" s="375">
        <v>4169</v>
      </c>
      <c r="AN61" s="375">
        <v>4386</v>
      </c>
      <c r="AO61" s="375">
        <v>4018.7209999999995</v>
      </c>
      <c r="AP61" s="377" t="s">
        <v>205</v>
      </c>
      <c r="AQ61" s="375">
        <v>1120</v>
      </c>
      <c r="AR61" s="375">
        <v>1561</v>
      </c>
      <c r="AS61" s="375">
        <v>845</v>
      </c>
      <c r="AT61" s="375">
        <v>1404</v>
      </c>
      <c r="AU61" s="375">
        <v>1344</v>
      </c>
      <c r="AV61" s="375">
        <v>1475</v>
      </c>
      <c r="AW61" s="375">
        <v>1293.232</v>
      </c>
      <c r="AX61" s="377" t="s">
        <v>205</v>
      </c>
      <c r="AY61" s="375">
        <v>47</v>
      </c>
      <c r="AZ61" s="375">
        <v>62</v>
      </c>
      <c r="BA61" s="375">
        <v>71</v>
      </c>
      <c r="BB61" s="375">
        <v>100</v>
      </c>
      <c r="BC61" s="375">
        <v>93</v>
      </c>
      <c r="BD61" s="375">
        <v>73</v>
      </c>
      <c r="BE61" s="375">
        <v>59.093000000000004</v>
      </c>
      <c r="BF61" s="367" t="s">
        <v>205</v>
      </c>
      <c r="BG61" s="366" t="s">
        <v>3132</v>
      </c>
      <c r="BH61" s="366" t="s">
        <v>3809</v>
      </c>
      <c r="BI61" s="366" t="s">
        <v>4070</v>
      </c>
      <c r="BJ61" s="366" t="s">
        <v>205</v>
      </c>
      <c r="BK61" s="375">
        <v>69.454999999999998</v>
      </c>
      <c r="BL61" s="375">
        <v>36.941000000000003</v>
      </c>
      <c r="BM61" s="375">
        <v>32.003</v>
      </c>
      <c r="BN61" s="375">
        <v>26922.796999999999</v>
      </c>
      <c r="BO61" s="375">
        <v>1544.088</v>
      </c>
      <c r="BP61" s="369">
        <v>102700133.059</v>
      </c>
      <c r="BQ61" s="369">
        <v>193161350.41100001</v>
      </c>
    </row>
    <row r="62" spans="2:69" x14ac:dyDescent="0.25">
      <c r="B62" s="366" t="s">
        <v>2775</v>
      </c>
      <c r="C62" s="366" t="s">
        <v>2308</v>
      </c>
      <c r="D62" s="367" t="s">
        <v>43</v>
      </c>
      <c r="E62" s="367" t="s">
        <v>3665</v>
      </c>
      <c r="F62" s="367" t="s">
        <v>2597</v>
      </c>
      <c r="G62" s="367" t="s">
        <v>72</v>
      </c>
      <c r="H62" s="371">
        <v>50.572400000000002</v>
      </c>
      <c r="I62" s="371">
        <v>15.9634</v>
      </c>
      <c r="J62" s="367">
        <v>1957</v>
      </c>
      <c r="K62" s="368"/>
      <c r="L62" s="381"/>
      <c r="M62" s="367" t="s">
        <v>2689</v>
      </c>
      <c r="N62" s="367" t="s">
        <v>20</v>
      </c>
      <c r="O62" s="367" t="s">
        <v>2692</v>
      </c>
      <c r="P62" s="373">
        <v>3</v>
      </c>
      <c r="Q62" s="373">
        <v>0</v>
      </c>
      <c r="R62" s="373">
        <v>165</v>
      </c>
      <c r="S62" s="373">
        <v>0</v>
      </c>
      <c r="T62" s="366" t="s">
        <v>205</v>
      </c>
      <c r="U62" s="375">
        <v>640240</v>
      </c>
      <c r="V62" s="375">
        <v>781405</v>
      </c>
      <c r="W62" s="375">
        <v>871785</v>
      </c>
      <c r="X62" s="375">
        <v>840936</v>
      </c>
      <c r="Y62" s="375">
        <v>576831</v>
      </c>
      <c r="Z62" s="375">
        <v>653103</v>
      </c>
      <c r="AA62" s="375">
        <v>750005</v>
      </c>
      <c r="AB62" s="375">
        <v>522200</v>
      </c>
      <c r="AC62" s="375">
        <v>489025</v>
      </c>
      <c r="AD62" s="375">
        <v>545980</v>
      </c>
      <c r="AE62" s="375">
        <v>479000</v>
      </c>
      <c r="AF62" s="375">
        <v>537293</v>
      </c>
      <c r="AG62" s="375">
        <v>604102</v>
      </c>
      <c r="AH62" s="377" t="s">
        <v>205</v>
      </c>
      <c r="AI62" s="375">
        <v>4148</v>
      </c>
      <c r="AJ62" s="375">
        <v>1625</v>
      </c>
      <c r="AK62" s="375">
        <v>3517</v>
      </c>
      <c r="AL62" s="375">
        <v>995</v>
      </c>
      <c r="AM62" s="375">
        <v>788</v>
      </c>
      <c r="AN62" s="375">
        <v>842</v>
      </c>
      <c r="AO62" s="375">
        <v>979.35</v>
      </c>
      <c r="AP62" s="377" t="s">
        <v>205</v>
      </c>
      <c r="AQ62" s="375">
        <v>1421</v>
      </c>
      <c r="AR62" s="375">
        <v>595</v>
      </c>
      <c r="AS62" s="375">
        <v>1084</v>
      </c>
      <c r="AT62" s="375">
        <v>532</v>
      </c>
      <c r="AU62" s="375">
        <v>532</v>
      </c>
      <c r="AV62" s="375">
        <v>396</v>
      </c>
      <c r="AW62" s="375">
        <v>482.84100000000001</v>
      </c>
      <c r="AX62" s="377" t="s">
        <v>205</v>
      </c>
      <c r="AY62" s="375">
        <v>70</v>
      </c>
      <c r="AZ62" s="375">
        <v>69</v>
      </c>
      <c r="BA62" s="375">
        <v>76</v>
      </c>
      <c r="BB62" s="375">
        <v>55</v>
      </c>
      <c r="BC62" s="375">
        <v>41</v>
      </c>
      <c r="BD62" s="375">
        <v>46</v>
      </c>
      <c r="BE62" s="375">
        <v>49.527999999999999</v>
      </c>
      <c r="BF62" s="367" t="s">
        <v>205</v>
      </c>
      <c r="BG62" s="366" t="s">
        <v>3133</v>
      </c>
      <c r="BH62" s="366" t="s">
        <v>3404</v>
      </c>
      <c r="BI62" s="366" t="s">
        <v>4071</v>
      </c>
      <c r="BJ62" s="366" t="s">
        <v>205</v>
      </c>
      <c r="BK62" s="375">
        <v>14.391999999999999</v>
      </c>
      <c r="BL62" s="375">
        <v>7.5869999999999997</v>
      </c>
      <c r="BM62" s="375">
        <v>6.9770000000000003</v>
      </c>
      <c r="BN62" s="375">
        <v>5357.1379999999999</v>
      </c>
      <c r="BO62" s="375">
        <v>316.577</v>
      </c>
      <c r="BP62" s="369">
        <v>21218483.028999999</v>
      </c>
      <c r="BQ62" s="369">
        <v>39963549.441</v>
      </c>
    </row>
    <row r="63" spans="2:69" x14ac:dyDescent="0.25">
      <c r="B63" s="366" t="s">
        <v>2776</v>
      </c>
      <c r="C63" s="366" t="s">
        <v>2309</v>
      </c>
      <c r="D63" s="367" t="s">
        <v>43</v>
      </c>
      <c r="E63" s="367" t="s">
        <v>3665</v>
      </c>
      <c r="F63" s="367" t="s">
        <v>2597</v>
      </c>
      <c r="G63" s="367" t="s">
        <v>2616</v>
      </c>
      <c r="H63" s="371">
        <v>49.2254</v>
      </c>
      <c r="I63" s="371">
        <v>17.6538</v>
      </c>
      <c r="J63" s="367">
        <v>1996</v>
      </c>
      <c r="K63" s="368"/>
      <c r="L63" s="381"/>
      <c r="M63" s="367" t="s">
        <v>2689</v>
      </c>
      <c r="N63" s="367" t="s">
        <v>20</v>
      </c>
      <c r="O63" s="367" t="s">
        <v>2692</v>
      </c>
      <c r="P63" s="373">
        <v>3</v>
      </c>
      <c r="Q63" s="373">
        <v>0</v>
      </c>
      <c r="R63" s="373">
        <v>61</v>
      </c>
      <c r="S63" s="373">
        <v>0</v>
      </c>
      <c r="T63" s="366" t="s">
        <v>205</v>
      </c>
      <c r="U63" s="375">
        <v>296643</v>
      </c>
      <c r="V63" s="375">
        <v>285304</v>
      </c>
      <c r="W63" s="375">
        <v>286100</v>
      </c>
      <c r="X63" s="375">
        <v>280836</v>
      </c>
      <c r="Y63" s="375">
        <v>265721</v>
      </c>
      <c r="Z63" s="375">
        <v>239756</v>
      </c>
      <c r="AA63" s="375">
        <v>239492</v>
      </c>
      <c r="AB63" s="375">
        <v>227877</v>
      </c>
      <c r="AC63" s="375">
        <v>224201</v>
      </c>
      <c r="AD63" s="375">
        <v>209457</v>
      </c>
      <c r="AE63" s="375">
        <v>204599</v>
      </c>
      <c r="AF63" s="375">
        <v>259938</v>
      </c>
      <c r="AG63" s="375">
        <v>263480</v>
      </c>
      <c r="AH63" s="377" t="s">
        <v>205</v>
      </c>
      <c r="AI63" s="375">
        <v>456</v>
      </c>
      <c r="AJ63" s="375">
        <v>451</v>
      </c>
      <c r="AK63" s="375">
        <v>427</v>
      </c>
      <c r="AL63" s="375">
        <v>440</v>
      </c>
      <c r="AM63" s="375">
        <v>354</v>
      </c>
      <c r="AN63" s="375">
        <v>300</v>
      </c>
      <c r="AO63" s="375">
        <v>341.48599999999999</v>
      </c>
      <c r="AP63" s="377" t="s">
        <v>205</v>
      </c>
      <c r="AQ63" s="375">
        <v>275</v>
      </c>
      <c r="AR63" s="375">
        <v>244</v>
      </c>
      <c r="AS63" s="375">
        <v>258</v>
      </c>
      <c r="AT63" s="375">
        <v>256</v>
      </c>
      <c r="AU63" s="375">
        <v>186</v>
      </c>
      <c r="AV63" s="375">
        <v>181</v>
      </c>
      <c r="AW63" s="375">
        <v>212.001</v>
      </c>
      <c r="AX63" s="377" t="s">
        <v>205</v>
      </c>
      <c r="AY63" s="375">
        <v>29</v>
      </c>
      <c r="AZ63" s="375">
        <v>36</v>
      </c>
      <c r="BA63" s="375">
        <v>32</v>
      </c>
      <c r="BB63" s="375">
        <v>36</v>
      </c>
      <c r="BC63" s="375">
        <v>24</v>
      </c>
      <c r="BD63" s="375">
        <v>10</v>
      </c>
      <c r="BE63" s="375">
        <v>2.1680000000000001</v>
      </c>
      <c r="BF63" s="367" t="s">
        <v>205</v>
      </c>
      <c r="BG63" s="366" t="s">
        <v>3134</v>
      </c>
      <c r="BH63" s="366" t="s">
        <v>3405</v>
      </c>
      <c r="BI63" s="366" t="s">
        <v>4072</v>
      </c>
      <c r="BJ63" s="366" t="s">
        <v>205</v>
      </c>
      <c r="BK63" s="375">
        <v>6.07</v>
      </c>
      <c r="BL63" s="375">
        <v>2.98</v>
      </c>
      <c r="BM63" s="375">
        <v>4.1769999999999996</v>
      </c>
      <c r="BN63" s="375">
        <v>1791.193</v>
      </c>
      <c r="BO63" s="375">
        <v>132.25399999999999</v>
      </c>
      <c r="BP63" s="369">
        <v>8900452.2719999999</v>
      </c>
      <c r="BQ63" s="369">
        <v>16811298.004000001</v>
      </c>
    </row>
    <row r="64" spans="2:69" x14ac:dyDescent="0.25">
      <c r="B64" s="366" t="s">
        <v>2777</v>
      </c>
      <c r="C64" s="366" t="s">
        <v>2310</v>
      </c>
      <c r="D64" s="367" t="s">
        <v>43</v>
      </c>
      <c r="E64" s="367" t="s">
        <v>3665</v>
      </c>
      <c r="F64" s="367" t="s">
        <v>2597</v>
      </c>
      <c r="G64" s="367" t="s">
        <v>67</v>
      </c>
      <c r="H64" s="371">
        <v>49.7395</v>
      </c>
      <c r="I64" s="371">
        <v>13.345499999999999</v>
      </c>
      <c r="J64" s="367">
        <v>1960</v>
      </c>
      <c r="K64" s="368"/>
      <c r="L64" s="381"/>
      <c r="M64" s="367" t="s">
        <v>2689</v>
      </c>
      <c r="N64" s="367" t="s">
        <v>20</v>
      </c>
      <c r="O64" s="367" t="s">
        <v>2692</v>
      </c>
      <c r="P64" s="373">
        <v>3</v>
      </c>
      <c r="Q64" s="373">
        <v>0</v>
      </c>
      <c r="R64" s="373">
        <v>90</v>
      </c>
      <c r="S64" s="373">
        <v>0</v>
      </c>
      <c r="T64" s="366" t="s">
        <v>205</v>
      </c>
      <c r="U64" s="375">
        <v>796600</v>
      </c>
      <c r="V64" s="375">
        <v>730510</v>
      </c>
      <c r="W64" s="375">
        <v>726369</v>
      </c>
      <c r="X64" s="375">
        <v>569699</v>
      </c>
      <c r="Y64" s="375">
        <v>506980</v>
      </c>
      <c r="Z64" s="375">
        <v>474378</v>
      </c>
      <c r="AA64" s="375">
        <v>435341</v>
      </c>
      <c r="AB64" s="375">
        <v>405134</v>
      </c>
      <c r="AC64" s="375">
        <v>321965</v>
      </c>
      <c r="AD64" s="375">
        <v>311055</v>
      </c>
      <c r="AE64" s="375">
        <v>318285</v>
      </c>
      <c r="AF64" s="375">
        <v>333293</v>
      </c>
      <c r="AG64" s="375">
        <v>344098</v>
      </c>
      <c r="AH64" s="377" t="s">
        <v>205</v>
      </c>
      <c r="AI64" s="375">
        <v>2738</v>
      </c>
      <c r="AJ64" s="375">
        <v>1446</v>
      </c>
      <c r="AK64" s="375">
        <v>2800</v>
      </c>
      <c r="AL64" s="375">
        <v>1276</v>
      </c>
      <c r="AM64" s="375">
        <v>1475</v>
      </c>
      <c r="AN64" s="375">
        <v>1253</v>
      </c>
      <c r="AO64" s="375">
        <v>1140.07</v>
      </c>
      <c r="AP64" s="377" t="s">
        <v>205</v>
      </c>
      <c r="AQ64" s="375">
        <v>875</v>
      </c>
      <c r="AR64" s="375">
        <v>626</v>
      </c>
      <c r="AS64" s="375">
        <v>928</v>
      </c>
      <c r="AT64" s="375">
        <v>453</v>
      </c>
      <c r="AU64" s="375">
        <v>454</v>
      </c>
      <c r="AV64" s="375">
        <v>483</v>
      </c>
      <c r="AW64" s="375">
        <v>501.36</v>
      </c>
      <c r="AX64" s="377" t="s">
        <v>205</v>
      </c>
      <c r="AY64" s="375">
        <v>45</v>
      </c>
      <c r="AZ64" s="375">
        <v>26</v>
      </c>
      <c r="BA64" s="375">
        <v>65</v>
      </c>
      <c r="BB64" s="375">
        <v>35</v>
      </c>
      <c r="BC64" s="375">
        <v>33</v>
      </c>
      <c r="BD64" s="375">
        <v>32</v>
      </c>
      <c r="BE64" s="375">
        <v>17.731999999999999</v>
      </c>
      <c r="BF64" s="367" t="s">
        <v>205</v>
      </c>
      <c r="BG64" s="366" t="s">
        <v>3135</v>
      </c>
      <c r="BH64" s="366" t="s">
        <v>3406</v>
      </c>
      <c r="BI64" s="366" t="s">
        <v>4073</v>
      </c>
      <c r="BJ64" s="366" t="s">
        <v>205</v>
      </c>
      <c r="BK64" s="375">
        <v>20.37</v>
      </c>
      <c r="BL64" s="375">
        <v>10.797000000000001</v>
      </c>
      <c r="BM64" s="375">
        <v>9.5790000000000006</v>
      </c>
      <c r="BN64" s="375">
        <v>7795.9549999999999</v>
      </c>
      <c r="BO64" s="375">
        <v>451.15800000000002</v>
      </c>
      <c r="BP64" s="369">
        <v>30087355.388</v>
      </c>
      <c r="BQ64" s="369">
        <v>56618472.666000001</v>
      </c>
    </row>
    <row r="65" spans="2:69" x14ac:dyDescent="0.25">
      <c r="B65" s="366" t="s">
        <v>2778</v>
      </c>
      <c r="C65" s="366" t="s">
        <v>2311</v>
      </c>
      <c r="D65" s="367" t="s">
        <v>43</v>
      </c>
      <c r="E65" s="367" t="s">
        <v>3665</v>
      </c>
      <c r="F65" s="367" t="s">
        <v>2598</v>
      </c>
      <c r="G65" s="367" t="s">
        <v>2622</v>
      </c>
      <c r="H65" s="371">
        <v>49.583300000000001</v>
      </c>
      <c r="I65" s="371">
        <v>18.133400000000002</v>
      </c>
      <c r="J65" s="367">
        <v>1970</v>
      </c>
      <c r="K65" s="368"/>
      <c r="L65" s="381"/>
      <c r="M65" s="367" t="s">
        <v>2689</v>
      </c>
      <c r="N65" s="367" t="s">
        <v>20</v>
      </c>
      <c r="O65" s="367" t="s">
        <v>2692</v>
      </c>
      <c r="P65" s="373">
        <v>2</v>
      </c>
      <c r="Q65" s="373">
        <v>0</v>
      </c>
      <c r="R65" s="373">
        <v>18.600000000000001</v>
      </c>
      <c r="S65" s="373">
        <v>0</v>
      </c>
      <c r="T65" s="366" t="s">
        <v>205</v>
      </c>
      <c r="U65" s="375">
        <v>125803</v>
      </c>
      <c r="V65" s="375">
        <v>115455</v>
      </c>
      <c r="W65" s="375">
        <v>103380</v>
      </c>
      <c r="X65" s="375">
        <v>100852</v>
      </c>
      <c r="Y65" s="375">
        <v>93407</v>
      </c>
      <c r="Z65" s="375">
        <v>116411</v>
      </c>
      <c r="AA65" s="375">
        <v>99007</v>
      </c>
      <c r="AB65" s="375">
        <v>81337</v>
      </c>
      <c r="AC65" s="375">
        <v>75623</v>
      </c>
      <c r="AD65" s="375">
        <v>34320</v>
      </c>
      <c r="AE65" s="375">
        <v>33776</v>
      </c>
      <c r="AF65" s="375">
        <v>33943</v>
      </c>
      <c r="AG65" s="375">
        <v>41427</v>
      </c>
      <c r="AH65" s="377" t="s">
        <v>205</v>
      </c>
      <c r="AI65" s="375">
        <v>1062</v>
      </c>
      <c r="AJ65" s="375">
        <v>254</v>
      </c>
      <c r="AK65" s="375">
        <v>1292</v>
      </c>
      <c r="AL65" s="375">
        <v>204</v>
      </c>
      <c r="AM65" s="375">
        <v>118</v>
      </c>
      <c r="AN65" s="375">
        <v>145</v>
      </c>
      <c r="AO65" s="375">
        <v>104.462</v>
      </c>
      <c r="AP65" s="377" t="s">
        <v>205</v>
      </c>
      <c r="AQ65" s="375">
        <v>412</v>
      </c>
      <c r="AR65" s="375">
        <v>102</v>
      </c>
      <c r="AS65" s="375">
        <v>444</v>
      </c>
      <c r="AT65" s="375">
        <v>77</v>
      </c>
      <c r="AU65" s="375">
        <v>37</v>
      </c>
      <c r="AV65" s="375">
        <v>40</v>
      </c>
      <c r="AW65" s="375">
        <v>35.465000000000003</v>
      </c>
      <c r="AX65" s="377" t="s">
        <v>205</v>
      </c>
      <c r="AY65" s="375">
        <v>10</v>
      </c>
      <c r="AZ65" s="375">
        <v>7</v>
      </c>
      <c r="BA65" s="375">
        <v>19</v>
      </c>
      <c r="BB65" s="375">
        <v>5</v>
      </c>
      <c r="BC65" s="375">
        <v>2</v>
      </c>
      <c r="BD65" s="375">
        <v>5</v>
      </c>
      <c r="BE65" s="375">
        <v>1.36</v>
      </c>
      <c r="BF65" s="367" t="s">
        <v>205</v>
      </c>
      <c r="BG65" s="366" t="s">
        <v>3136</v>
      </c>
      <c r="BH65" s="366" t="s">
        <v>3407</v>
      </c>
      <c r="BI65" s="366" t="s">
        <v>205</v>
      </c>
      <c r="BJ65" s="366" t="s">
        <v>205</v>
      </c>
      <c r="BK65" s="375">
        <v>2.4689999999999999</v>
      </c>
      <c r="BL65" s="375">
        <v>1.2110000000000001</v>
      </c>
      <c r="BM65" s="375">
        <v>1.5960000000000001</v>
      </c>
      <c r="BN65" s="375">
        <v>740.25900000000001</v>
      </c>
      <c r="BO65" s="375">
        <v>52.177999999999997</v>
      </c>
      <c r="BP65" s="369">
        <v>3618548.0830000001</v>
      </c>
      <c r="BQ65" s="369">
        <v>6835728.0899999999</v>
      </c>
    </row>
    <row r="66" spans="2:69" x14ac:dyDescent="0.25">
      <c r="B66" s="366" t="s">
        <v>2779</v>
      </c>
      <c r="C66" s="366" t="s">
        <v>579</v>
      </c>
      <c r="D66" s="367" t="s">
        <v>43</v>
      </c>
      <c r="E66" s="367" t="s">
        <v>3665</v>
      </c>
      <c r="F66" s="367" t="s">
        <v>2598</v>
      </c>
      <c r="G66" s="367" t="s">
        <v>2615</v>
      </c>
      <c r="H66" s="371">
        <v>49.840499999999999</v>
      </c>
      <c r="I66" s="371">
        <v>18.234200000000001</v>
      </c>
      <c r="J66" s="367">
        <v>1970</v>
      </c>
      <c r="K66" s="367">
        <v>2008</v>
      </c>
      <c r="L66" s="381"/>
      <c r="M66" s="367" t="s">
        <v>2689</v>
      </c>
      <c r="N66" s="367" t="s">
        <v>21</v>
      </c>
      <c r="O66" s="367" t="s">
        <v>2691</v>
      </c>
      <c r="P66" s="373">
        <v>0</v>
      </c>
      <c r="Q66" s="373">
        <v>0</v>
      </c>
      <c r="R66" s="373">
        <v>0</v>
      </c>
      <c r="S66" s="373">
        <v>0</v>
      </c>
      <c r="T66" s="366" t="s">
        <v>205</v>
      </c>
      <c r="U66" s="375">
        <v>33895</v>
      </c>
      <c r="V66" s="375">
        <v>34253</v>
      </c>
      <c r="W66" s="375">
        <v>35112</v>
      </c>
      <c r="X66" s="375">
        <v>33677</v>
      </c>
      <c r="Y66" s="375">
        <v>30996</v>
      </c>
      <c r="Z66" s="375">
        <v>27698</v>
      </c>
      <c r="AA66" s="376"/>
      <c r="AB66" s="376"/>
      <c r="AC66" s="376"/>
      <c r="AD66" s="376"/>
      <c r="AE66" s="376"/>
      <c r="AF66" s="376"/>
      <c r="AG66" s="376"/>
      <c r="AH66" s="377" t="s">
        <v>205</v>
      </c>
      <c r="AI66" s="376"/>
      <c r="AJ66" s="376"/>
      <c r="AK66" s="376"/>
      <c r="AL66" s="376"/>
      <c r="AM66" s="376"/>
      <c r="AN66" s="376"/>
      <c r="AO66" s="376"/>
      <c r="AP66" s="377" t="s">
        <v>205</v>
      </c>
      <c r="AQ66" s="376"/>
      <c r="AR66" s="376"/>
      <c r="AS66" s="376"/>
      <c r="AT66" s="376"/>
      <c r="AU66" s="376"/>
      <c r="AV66" s="376"/>
      <c r="AW66" s="376"/>
      <c r="AX66" s="377" t="s">
        <v>205</v>
      </c>
      <c r="AY66" s="376"/>
      <c r="AZ66" s="376"/>
      <c r="BA66" s="376"/>
      <c r="BB66" s="376"/>
      <c r="BC66" s="376"/>
      <c r="BD66" s="382"/>
      <c r="BE66" s="382"/>
      <c r="BF66" s="367" t="s">
        <v>205</v>
      </c>
      <c r="BG66" s="366" t="s">
        <v>3601</v>
      </c>
      <c r="BH66" s="366" t="s">
        <v>205</v>
      </c>
      <c r="BI66" s="366" t="s">
        <v>205</v>
      </c>
      <c r="BJ66" s="366" t="s">
        <v>205</v>
      </c>
      <c r="BK66" s="376"/>
      <c r="BL66" s="376"/>
      <c r="BM66" s="376"/>
      <c r="BN66" s="376"/>
      <c r="BO66" s="376"/>
      <c r="BP66" s="368"/>
      <c r="BQ66" s="368"/>
    </row>
    <row r="67" spans="2:69" x14ac:dyDescent="0.25">
      <c r="B67" s="366" t="s">
        <v>2780</v>
      </c>
      <c r="C67" s="366" t="s">
        <v>2312</v>
      </c>
      <c r="D67" s="367" t="s">
        <v>43</v>
      </c>
      <c r="E67" s="367" t="s">
        <v>3665</v>
      </c>
      <c r="F67" s="367" t="s">
        <v>2597</v>
      </c>
      <c r="G67" s="367" t="s">
        <v>72</v>
      </c>
      <c r="H67" s="371">
        <v>50.6462</v>
      </c>
      <c r="I67" s="371">
        <v>13.9854</v>
      </c>
      <c r="J67" s="367">
        <v>1974</v>
      </c>
      <c r="K67" s="368"/>
      <c r="L67" s="381"/>
      <c r="M67" s="367" t="s">
        <v>2689</v>
      </c>
      <c r="N67" s="367" t="s">
        <v>20</v>
      </c>
      <c r="O67" s="367" t="s">
        <v>2692</v>
      </c>
      <c r="P67" s="373">
        <v>6</v>
      </c>
      <c r="Q67" s="373">
        <v>0</v>
      </c>
      <c r="R67" s="373">
        <v>89</v>
      </c>
      <c r="S67" s="373">
        <v>0</v>
      </c>
      <c r="T67" s="366" t="s">
        <v>205</v>
      </c>
      <c r="U67" s="375">
        <v>1112121</v>
      </c>
      <c r="V67" s="375">
        <v>1080780</v>
      </c>
      <c r="W67" s="375">
        <v>946572</v>
      </c>
      <c r="X67" s="375">
        <v>844892</v>
      </c>
      <c r="Y67" s="375">
        <v>784058</v>
      </c>
      <c r="Z67" s="375">
        <v>878460</v>
      </c>
      <c r="AA67" s="375">
        <v>775202</v>
      </c>
      <c r="AB67" s="375">
        <v>722226</v>
      </c>
      <c r="AC67" s="375">
        <v>531059</v>
      </c>
      <c r="AD67" s="375">
        <v>573745</v>
      </c>
      <c r="AE67" s="375">
        <v>531579</v>
      </c>
      <c r="AF67" s="375">
        <v>412057</v>
      </c>
      <c r="AG67" s="375">
        <v>486467</v>
      </c>
      <c r="AH67" s="377" t="s">
        <v>205</v>
      </c>
      <c r="AI67" s="375">
        <v>1881</v>
      </c>
      <c r="AJ67" s="375">
        <v>2151</v>
      </c>
      <c r="AK67" s="375">
        <v>2200</v>
      </c>
      <c r="AL67" s="375">
        <v>1737</v>
      </c>
      <c r="AM67" s="375">
        <v>2453</v>
      </c>
      <c r="AN67" s="375">
        <v>2872</v>
      </c>
      <c r="AO67" s="375">
        <v>2493.569</v>
      </c>
      <c r="AP67" s="377" t="s">
        <v>205</v>
      </c>
      <c r="AQ67" s="375">
        <v>1372</v>
      </c>
      <c r="AR67" s="375">
        <v>1281</v>
      </c>
      <c r="AS67" s="375">
        <v>1154</v>
      </c>
      <c r="AT67" s="375">
        <v>880</v>
      </c>
      <c r="AU67" s="375">
        <v>1067</v>
      </c>
      <c r="AV67" s="375">
        <v>998</v>
      </c>
      <c r="AW67" s="375">
        <v>806.12099999999998</v>
      </c>
      <c r="AX67" s="377" t="s">
        <v>205</v>
      </c>
      <c r="AY67" s="375">
        <v>14</v>
      </c>
      <c r="AZ67" s="375">
        <v>17</v>
      </c>
      <c r="BA67" s="375">
        <v>12</v>
      </c>
      <c r="BB67" s="375">
        <v>8</v>
      </c>
      <c r="BC67" s="375">
        <v>6</v>
      </c>
      <c r="BD67" s="375">
        <v>11</v>
      </c>
      <c r="BE67" s="375">
        <v>7.9509999999999996</v>
      </c>
      <c r="BF67" s="367" t="s">
        <v>205</v>
      </c>
      <c r="BG67" s="366" t="s">
        <v>3137</v>
      </c>
      <c r="BH67" s="366" t="s">
        <v>3408</v>
      </c>
      <c r="BI67" s="366" t="s">
        <v>4074</v>
      </c>
      <c r="BJ67" s="366" t="s">
        <v>205</v>
      </c>
      <c r="BK67" s="375">
        <v>45.405999999999999</v>
      </c>
      <c r="BL67" s="375">
        <v>24.123000000000001</v>
      </c>
      <c r="BM67" s="375">
        <v>21.053999999999998</v>
      </c>
      <c r="BN67" s="375">
        <v>17682.915000000001</v>
      </c>
      <c r="BO67" s="375">
        <v>1009.428</v>
      </c>
      <c r="BP67" s="369">
        <v>67125873.045000002</v>
      </c>
      <c r="BQ67" s="369">
        <v>126262718.711</v>
      </c>
    </row>
    <row r="68" spans="2:69" x14ac:dyDescent="0.25">
      <c r="B68" s="366" t="s">
        <v>2781</v>
      </c>
      <c r="C68" s="366" t="s">
        <v>2313</v>
      </c>
      <c r="D68" s="367" t="s">
        <v>43</v>
      </c>
      <c r="E68" s="367" t="s">
        <v>3665</v>
      </c>
      <c r="F68" s="367" t="s">
        <v>2597</v>
      </c>
      <c r="G68" s="367" t="s">
        <v>2705</v>
      </c>
      <c r="H68" s="371">
        <v>50.256</v>
      </c>
      <c r="I68" s="371">
        <v>12.696400000000001</v>
      </c>
      <c r="J68" s="367">
        <v>1995</v>
      </c>
      <c r="K68" s="368"/>
      <c r="L68" s="381"/>
      <c r="M68" s="367" t="s">
        <v>2689</v>
      </c>
      <c r="N68" s="367" t="s">
        <v>20</v>
      </c>
      <c r="O68" s="367" t="s">
        <v>2692</v>
      </c>
      <c r="P68" s="373">
        <v>2</v>
      </c>
      <c r="Q68" s="373">
        <v>0</v>
      </c>
      <c r="R68" s="373">
        <v>400</v>
      </c>
      <c r="S68" s="373">
        <v>0</v>
      </c>
      <c r="T68" s="366" t="s">
        <v>205</v>
      </c>
      <c r="U68" s="375">
        <v>4499704</v>
      </c>
      <c r="V68" s="375">
        <v>4345035</v>
      </c>
      <c r="W68" s="375">
        <v>4435381</v>
      </c>
      <c r="X68" s="375">
        <v>4258461</v>
      </c>
      <c r="Y68" s="375">
        <v>4128086</v>
      </c>
      <c r="Z68" s="375">
        <v>4296606</v>
      </c>
      <c r="AA68" s="375">
        <v>4564211</v>
      </c>
      <c r="AB68" s="375">
        <v>4404435</v>
      </c>
      <c r="AC68" s="375">
        <v>4096236</v>
      </c>
      <c r="AD68" s="375">
        <v>4098901</v>
      </c>
      <c r="AE68" s="375">
        <v>4280672</v>
      </c>
      <c r="AF68" s="375">
        <v>4399928</v>
      </c>
      <c r="AG68" s="375">
        <v>4203405</v>
      </c>
      <c r="AH68" s="377" t="s">
        <v>205</v>
      </c>
      <c r="AI68" s="375">
        <v>1228</v>
      </c>
      <c r="AJ68" s="375">
        <v>2774</v>
      </c>
      <c r="AK68" s="375">
        <v>1250</v>
      </c>
      <c r="AL68" s="375">
        <v>2947</v>
      </c>
      <c r="AM68" s="375">
        <v>3302</v>
      </c>
      <c r="AN68" s="375">
        <v>2932</v>
      </c>
      <c r="AO68" s="375">
        <v>3972.0529999999999</v>
      </c>
      <c r="AP68" s="377" t="s">
        <v>205</v>
      </c>
      <c r="AQ68" s="375">
        <v>1289</v>
      </c>
      <c r="AR68" s="375">
        <v>4145</v>
      </c>
      <c r="AS68" s="375">
        <v>1157</v>
      </c>
      <c r="AT68" s="375">
        <v>2934</v>
      </c>
      <c r="AU68" s="375">
        <v>2344</v>
      </c>
      <c r="AV68" s="375">
        <v>2678</v>
      </c>
      <c r="AW68" s="375">
        <v>2640.5430000000001</v>
      </c>
      <c r="AX68" s="377" t="s">
        <v>205</v>
      </c>
      <c r="AY68" s="375">
        <v>21</v>
      </c>
      <c r="AZ68" s="375">
        <v>26</v>
      </c>
      <c r="BA68" s="375">
        <v>20</v>
      </c>
      <c r="BB68" s="375">
        <v>36</v>
      </c>
      <c r="BC68" s="375">
        <v>34</v>
      </c>
      <c r="BD68" s="375">
        <v>41</v>
      </c>
      <c r="BE68" s="375">
        <v>124.414</v>
      </c>
      <c r="BF68" s="367" t="s">
        <v>205</v>
      </c>
      <c r="BG68" s="366" t="s">
        <v>3138</v>
      </c>
      <c r="BH68" s="366" t="s">
        <v>3409</v>
      </c>
      <c r="BI68" s="366" t="s">
        <v>4075</v>
      </c>
      <c r="BJ68" s="366" t="s">
        <v>205</v>
      </c>
      <c r="BK68" s="375">
        <v>58.314</v>
      </c>
      <c r="BL68" s="375">
        <v>29.931000000000001</v>
      </c>
      <c r="BM68" s="375">
        <v>32.402999999999999</v>
      </c>
      <c r="BN68" s="375">
        <v>20852.64</v>
      </c>
      <c r="BO68" s="375">
        <v>1256.2429999999999</v>
      </c>
      <c r="BP68" s="369">
        <v>85347001.562000006</v>
      </c>
      <c r="BQ68" s="369">
        <v>161292485.21900001</v>
      </c>
    </row>
    <row r="69" spans="2:69" x14ac:dyDescent="0.25">
      <c r="B69" s="366" t="s">
        <v>2782</v>
      </c>
      <c r="C69" s="366" t="s">
        <v>2314</v>
      </c>
      <c r="D69" s="367" t="s">
        <v>33</v>
      </c>
      <c r="E69" s="367" t="s">
        <v>3665</v>
      </c>
      <c r="F69" s="367" t="s">
        <v>2598</v>
      </c>
      <c r="G69" s="367" t="s">
        <v>74</v>
      </c>
      <c r="H69" s="371">
        <v>48.719099999999997</v>
      </c>
      <c r="I69" s="371">
        <v>9.3712999999999997</v>
      </c>
      <c r="J69" s="367">
        <v>1985</v>
      </c>
      <c r="K69" s="368"/>
      <c r="L69" s="381"/>
      <c r="M69" s="367" t="s">
        <v>2689</v>
      </c>
      <c r="N69" s="367" t="s">
        <v>20</v>
      </c>
      <c r="O69" s="367" t="s">
        <v>2692</v>
      </c>
      <c r="P69" s="373">
        <v>2</v>
      </c>
      <c r="Q69" s="373">
        <v>0</v>
      </c>
      <c r="R69" s="373">
        <v>855</v>
      </c>
      <c r="S69" s="373">
        <v>0</v>
      </c>
      <c r="T69" s="366" t="s">
        <v>205</v>
      </c>
      <c r="U69" s="375">
        <v>3182333</v>
      </c>
      <c r="V69" s="375">
        <v>2566424</v>
      </c>
      <c r="W69" s="375">
        <v>3129432</v>
      </c>
      <c r="X69" s="375">
        <v>2529833</v>
      </c>
      <c r="Y69" s="375">
        <v>2348914</v>
      </c>
      <c r="Z69" s="375">
        <v>2224830</v>
      </c>
      <c r="AA69" s="375">
        <v>2539491</v>
      </c>
      <c r="AB69" s="375">
        <v>2836945</v>
      </c>
      <c r="AC69" s="375">
        <v>3106423</v>
      </c>
      <c r="AD69" s="375">
        <v>2115746</v>
      </c>
      <c r="AE69" s="375">
        <v>1661245</v>
      </c>
      <c r="AF69" s="375">
        <v>1919622</v>
      </c>
      <c r="AG69" s="375">
        <v>1250276</v>
      </c>
      <c r="AH69" s="377" t="s">
        <v>205</v>
      </c>
      <c r="AI69" s="375">
        <v>906</v>
      </c>
      <c r="AJ69" s="375">
        <v>928</v>
      </c>
      <c r="AK69" s="375">
        <v>1445</v>
      </c>
      <c r="AL69" s="375">
        <v>1284</v>
      </c>
      <c r="AM69" s="375">
        <v>774</v>
      </c>
      <c r="AN69" s="375">
        <v>628</v>
      </c>
      <c r="AO69" s="375">
        <v>258.39100000000002</v>
      </c>
      <c r="AP69" s="377" t="s">
        <v>205</v>
      </c>
      <c r="AQ69" s="375">
        <v>1349</v>
      </c>
      <c r="AR69" s="375">
        <v>1313</v>
      </c>
      <c r="AS69" s="375">
        <v>1470</v>
      </c>
      <c r="AT69" s="375">
        <v>1637</v>
      </c>
      <c r="AU69" s="375">
        <v>1248</v>
      </c>
      <c r="AV69" s="375">
        <v>947</v>
      </c>
      <c r="AW69" s="375">
        <v>851.49300000000005</v>
      </c>
      <c r="AX69" s="377" t="s">
        <v>205</v>
      </c>
      <c r="AY69" s="375">
        <v>9</v>
      </c>
      <c r="AZ69" s="375">
        <v>18</v>
      </c>
      <c r="BA69" s="375">
        <v>17</v>
      </c>
      <c r="BB69" s="375">
        <v>40</v>
      </c>
      <c r="BC69" s="375">
        <v>38</v>
      </c>
      <c r="BD69" s="375">
        <v>13</v>
      </c>
      <c r="BE69" s="375">
        <v>15.826000000000001</v>
      </c>
      <c r="BF69" s="367" t="s">
        <v>205</v>
      </c>
      <c r="BG69" s="366" t="s">
        <v>3139</v>
      </c>
      <c r="BH69" s="366" t="s">
        <v>3410</v>
      </c>
      <c r="BI69" s="366" t="s">
        <v>4076</v>
      </c>
      <c r="BJ69" s="366" t="s">
        <v>205</v>
      </c>
      <c r="BK69" s="375">
        <v>23.231999999999999</v>
      </c>
      <c r="BL69" s="375">
        <v>10.541</v>
      </c>
      <c r="BM69" s="375">
        <v>9.7590000000000003</v>
      </c>
      <c r="BN69" s="375">
        <v>7535.9070000000002</v>
      </c>
      <c r="BO69" s="375">
        <v>474.73200000000003</v>
      </c>
      <c r="BP69" s="369">
        <v>33271646.548</v>
      </c>
      <c r="BQ69" s="369">
        <v>63511193.776000001</v>
      </c>
    </row>
    <row r="70" spans="2:69" x14ac:dyDescent="0.25">
      <c r="B70" s="366" t="s">
        <v>2783</v>
      </c>
      <c r="C70" s="366" t="s">
        <v>124</v>
      </c>
      <c r="D70" s="367" t="s">
        <v>33</v>
      </c>
      <c r="E70" s="367" t="s">
        <v>3665</v>
      </c>
      <c r="F70" s="367" t="s">
        <v>2597</v>
      </c>
      <c r="G70" s="367" t="s">
        <v>65</v>
      </c>
      <c r="H70" s="371">
        <v>50.9709</v>
      </c>
      <c r="I70" s="371">
        <v>6.6665999999999999</v>
      </c>
      <c r="J70" s="367">
        <v>1965</v>
      </c>
      <c r="K70" s="368"/>
      <c r="L70" s="381"/>
      <c r="M70" s="367" t="s">
        <v>2689</v>
      </c>
      <c r="N70" s="367" t="s">
        <v>20</v>
      </c>
      <c r="O70" s="367" t="s">
        <v>2692</v>
      </c>
      <c r="P70" s="373">
        <v>7</v>
      </c>
      <c r="Q70" s="373">
        <v>0</v>
      </c>
      <c r="R70" s="373">
        <v>3676</v>
      </c>
      <c r="S70" s="373">
        <v>0</v>
      </c>
      <c r="T70" s="366" t="s">
        <v>205</v>
      </c>
      <c r="U70" s="375">
        <v>29734760</v>
      </c>
      <c r="V70" s="375">
        <v>27386683</v>
      </c>
      <c r="W70" s="375">
        <v>31252670</v>
      </c>
      <c r="X70" s="375">
        <v>24866493</v>
      </c>
      <c r="Y70" s="375">
        <v>26284276</v>
      </c>
      <c r="Z70" s="375">
        <v>28068288</v>
      </c>
      <c r="AA70" s="375">
        <v>28629755</v>
      </c>
      <c r="AB70" s="375">
        <v>27918882</v>
      </c>
      <c r="AC70" s="375">
        <v>29474441</v>
      </c>
      <c r="AD70" s="375">
        <v>27248925</v>
      </c>
      <c r="AE70" s="375">
        <v>27330240</v>
      </c>
      <c r="AF70" s="375">
        <v>24831278</v>
      </c>
      <c r="AG70" s="375">
        <v>27174168</v>
      </c>
      <c r="AH70" s="377" t="s">
        <v>205</v>
      </c>
      <c r="AI70" s="375">
        <v>6404</v>
      </c>
      <c r="AJ70" s="375">
        <v>6131</v>
      </c>
      <c r="AK70" s="375">
        <v>5899</v>
      </c>
      <c r="AL70" s="375">
        <v>10186</v>
      </c>
      <c r="AM70" s="375">
        <v>10156</v>
      </c>
      <c r="AN70" s="375">
        <v>9361</v>
      </c>
      <c r="AO70" s="375">
        <v>7806.97</v>
      </c>
      <c r="AP70" s="377" t="s">
        <v>205</v>
      </c>
      <c r="AQ70" s="375">
        <v>16220</v>
      </c>
      <c r="AR70" s="375">
        <v>16601</v>
      </c>
      <c r="AS70" s="375">
        <v>17309</v>
      </c>
      <c r="AT70" s="375">
        <v>19336</v>
      </c>
      <c r="AU70" s="375">
        <v>18022</v>
      </c>
      <c r="AV70" s="375">
        <v>18019</v>
      </c>
      <c r="AW70" s="375">
        <v>14864.66</v>
      </c>
      <c r="AX70" s="377" t="s">
        <v>205</v>
      </c>
      <c r="AY70" s="375">
        <v>261</v>
      </c>
      <c r="AZ70" s="375">
        <v>312</v>
      </c>
      <c r="BA70" s="375">
        <v>393</v>
      </c>
      <c r="BB70" s="375">
        <v>472</v>
      </c>
      <c r="BC70" s="375">
        <v>484</v>
      </c>
      <c r="BD70" s="375">
        <v>437</v>
      </c>
      <c r="BE70" s="375">
        <v>336.53000000000003</v>
      </c>
      <c r="BF70" s="367" t="s">
        <v>205</v>
      </c>
      <c r="BG70" s="366" t="s">
        <v>3140</v>
      </c>
      <c r="BH70" s="366" t="s">
        <v>3810</v>
      </c>
      <c r="BI70" s="366" t="s">
        <v>4077</v>
      </c>
      <c r="BJ70" s="366" t="s">
        <v>205</v>
      </c>
      <c r="BK70" s="375">
        <v>394.83499999999998</v>
      </c>
      <c r="BL70" s="375">
        <v>173.62200000000001</v>
      </c>
      <c r="BM70" s="375">
        <v>167.44800000000001</v>
      </c>
      <c r="BN70" s="375">
        <v>120201.105</v>
      </c>
      <c r="BO70" s="375">
        <v>7813.8379999999997</v>
      </c>
      <c r="BP70" s="369">
        <v>562320609.91600001</v>
      </c>
      <c r="BQ70" s="369">
        <v>1076259959.8329999</v>
      </c>
    </row>
    <row r="71" spans="2:69" x14ac:dyDescent="0.25">
      <c r="B71" s="366" t="s">
        <v>2784</v>
      </c>
      <c r="C71" s="366" t="s">
        <v>2315</v>
      </c>
      <c r="D71" s="367" t="s">
        <v>33</v>
      </c>
      <c r="E71" s="367" t="s">
        <v>3665</v>
      </c>
      <c r="F71" s="367" t="s">
        <v>2598</v>
      </c>
      <c r="G71" s="367" t="s">
        <v>65</v>
      </c>
      <c r="H71" s="371">
        <v>51.6372</v>
      </c>
      <c r="I71" s="371">
        <v>7.6191000000000004</v>
      </c>
      <c r="J71" s="367">
        <v>1981</v>
      </c>
      <c r="K71" s="368"/>
      <c r="L71" s="381"/>
      <c r="M71" s="367" t="s">
        <v>2689</v>
      </c>
      <c r="N71" s="367" t="s">
        <v>20</v>
      </c>
      <c r="O71" s="367" t="s">
        <v>2692</v>
      </c>
      <c r="P71" s="373">
        <v>1</v>
      </c>
      <c r="Q71" s="373">
        <v>0</v>
      </c>
      <c r="R71" s="373">
        <v>780</v>
      </c>
      <c r="S71" s="373">
        <v>0</v>
      </c>
      <c r="T71" s="366" t="s">
        <v>205</v>
      </c>
      <c r="U71" s="375">
        <v>3388560</v>
      </c>
      <c r="V71" s="375">
        <v>4351049</v>
      </c>
      <c r="W71" s="375">
        <v>4112952</v>
      </c>
      <c r="X71" s="375">
        <v>2447819</v>
      </c>
      <c r="Y71" s="375">
        <v>3465836</v>
      </c>
      <c r="Z71" s="375">
        <v>3046595</v>
      </c>
      <c r="AA71" s="375">
        <v>3149133</v>
      </c>
      <c r="AB71" s="375">
        <v>3152826</v>
      </c>
      <c r="AC71" s="375">
        <v>3471635</v>
      </c>
      <c r="AD71" s="375">
        <v>2945802</v>
      </c>
      <c r="AE71" s="375">
        <v>2744777</v>
      </c>
      <c r="AF71" s="375">
        <v>2823880</v>
      </c>
      <c r="AG71" s="375">
        <v>1639651</v>
      </c>
      <c r="AH71" s="377" t="s">
        <v>205</v>
      </c>
      <c r="AI71" s="375">
        <v>2042</v>
      </c>
      <c r="AJ71" s="375">
        <v>2285</v>
      </c>
      <c r="AK71" s="375">
        <v>2587</v>
      </c>
      <c r="AL71" s="375">
        <v>2991</v>
      </c>
      <c r="AM71" s="375">
        <v>2264</v>
      </c>
      <c r="AN71" s="375">
        <v>2350</v>
      </c>
      <c r="AO71" s="375">
        <v>1504.663</v>
      </c>
      <c r="AP71" s="377" t="s">
        <v>205</v>
      </c>
      <c r="AQ71" s="375">
        <v>2097</v>
      </c>
      <c r="AR71" s="375">
        <v>2155</v>
      </c>
      <c r="AS71" s="375">
        <v>2226</v>
      </c>
      <c r="AT71" s="375">
        <v>2586</v>
      </c>
      <c r="AU71" s="375">
        <v>2220</v>
      </c>
      <c r="AV71" s="375">
        <v>2069</v>
      </c>
      <c r="AW71" s="375">
        <v>2099.3150000000001</v>
      </c>
      <c r="AX71" s="377" t="s">
        <v>205</v>
      </c>
      <c r="AY71" s="375">
        <v>11</v>
      </c>
      <c r="AZ71" s="375">
        <v>55</v>
      </c>
      <c r="BA71" s="375">
        <v>45</v>
      </c>
      <c r="BB71" s="375">
        <v>61</v>
      </c>
      <c r="BC71" s="375">
        <v>61</v>
      </c>
      <c r="BD71" s="375">
        <v>50</v>
      </c>
      <c r="BE71" s="375">
        <v>33.058</v>
      </c>
      <c r="BF71" s="367" t="s">
        <v>205</v>
      </c>
      <c r="BG71" s="366" t="s">
        <v>3141</v>
      </c>
      <c r="BH71" s="366" t="s">
        <v>3411</v>
      </c>
      <c r="BI71" s="366" t="s">
        <v>4078</v>
      </c>
      <c r="BJ71" s="366" t="s">
        <v>205</v>
      </c>
      <c r="BK71" s="375">
        <v>70.277000000000001</v>
      </c>
      <c r="BL71" s="375">
        <v>34.137999999999998</v>
      </c>
      <c r="BM71" s="375">
        <v>28.844999999999999</v>
      </c>
      <c r="BN71" s="375">
        <v>25227.905999999999</v>
      </c>
      <c r="BO71" s="375">
        <v>1530.9449999999999</v>
      </c>
      <c r="BP71" s="369">
        <v>101895025.33499999</v>
      </c>
      <c r="BQ71" s="369">
        <v>193377460.47999999</v>
      </c>
    </row>
    <row r="72" spans="2:69" x14ac:dyDescent="0.25">
      <c r="B72" s="366" t="s">
        <v>2785</v>
      </c>
      <c r="C72" s="366" t="s">
        <v>2316</v>
      </c>
      <c r="D72" s="367" t="s">
        <v>33</v>
      </c>
      <c r="E72" s="367" t="s">
        <v>3665</v>
      </c>
      <c r="F72" s="367" t="s">
        <v>2598</v>
      </c>
      <c r="G72" s="367" t="s">
        <v>75</v>
      </c>
      <c r="H72" s="371">
        <v>52.537399999999998</v>
      </c>
      <c r="I72" s="371">
        <v>13.344900000000001</v>
      </c>
      <c r="J72" s="367">
        <v>1990</v>
      </c>
      <c r="K72" s="367">
        <v>2030</v>
      </c>
      <c r="L72" s="370">
        <v>43027</v>
      </c>
      <c r="M72" s="367" t="s">
        <v>2689</v>
      </c>
      <c r="N72" s="367" t="s">
        <v>20</v>
      </c>
      <c r="O72" s="367" t="s">
        <v>2692</v>
      </c>
      <c r="P72" s="373">
        <v>1</v>
      </c>
      <c r="Q72" s="373">
        <v>0</v>
      </c>
      <c r="R72" s="373">
        <v>100</v>
      </c>
      <c r="S72" s="373">
        <v>0</v>
      </c>
      <c r="T72" s="366" t="s">
        <v>205</v>
      </c>
      <c r="U72" s="375">
        <v>622940</v>
      </c>
      <c r="V72" s="375">
        <v>379469</v>
      </c>
      <c r="W72" s="375">
        <v>504558</v>
      </c>
      <c r="X72" s="375">
        <v>546862</v>
      </c>
      <c r="Y72" s="375">
        <v>413406</v>
      </c>
      <c r="Z72" s="375">
        <v>616421</v>
      </c>
      <c r="AA72" s="375">
        <v>512118</v>
      </c>
      <c r="AB72" s="375">
        <v>393809</v>
      </c>
      <c r="AC72" s="375">
        <v>440865</v>
      </c>
      <c r="AD72" s="375">
        <v>480837</v>
      </c>
      <c r="AE72" s="375">
        <v>292414</v>
      </c>
      <c r="AF72" s="375">
        <v>504094</v>
      </c>
      <c r="AG72" s="375">
        <v>508992</v>
      </c>
      <c r="AH72" s="377" t="s">
        <v>205</v>
      </c>
      <c r="AI72" s="375">
        <v>303</v>
      </c>
      <c r="AJ72" s="375">
        <v>339</v>
      </c>
      <c r="AK72" s="375">
        <v>288</v>
      </c>
      <c r="AL72" s="375">
        <v>307</v>
      </c>
      <c r="AM72" s="375">
        <v>325</v>
      </c>
      <c r="AN72" s="375">
        <v>206</v>
      </c>
      <c r="AO72" s="375">
        <v>355.447</v>
      </c>
      <c r="AP72" s="377" t="s">
        <v>205</v>
      </c>
      <c r="AQ72" s="375">
        <v>322</v>
      </c>
      <c r="AR72" s="375">
        <v>234</v>
      </c>
      <c r="AS72" s="375">
        <v>207</v>
      </c>
      <c r="AT72" s="375">
        <v>155</v>
      </c>
      <c r="AU72" s="375">
        <v>165</v>
      </c>
      <c r="AV72" s="375">
        <v>96</v>
      </c>
      <c r="AW72" s="375">
        <v>165.08500000000001</v>
      </c>
      <c r="AX72" s="377" t="s">
        <v>205</v>
      </c>
      <c r="AY72" s="375">
        <v>29</v>
      </c>
      <c r="AZ72" s="375">
        <v>28</v>
      </c>
      <c r="BA72" s="375">
        <v>22</v>
      </c>
      <c r="BB72" s="375">
        <v>16</v>
      </c>
      <c r="BC72" s="375">
        <v>13</v>
      </c>
      <c r="BD72" s="375">
        <v>7</v>
      </c>
      <c r="BE72" s="375">
        <v>13.561999999999999</v>
      </c>
      <c r="BF72" s="367" t="s">
        <v>205</v>
      </c>
      <c r="BG72" s="366" t="s">
        <v>3142</v>
      </c>
      <c r="BH72" s="366" t="s">
        <v>3412</v>
      </c>
      <c r="BI72" s="366" t="s">
        <v>4079</v>
      </c>
      <c r="BJ72" s="366" t="s">
        <v>205</v>
      </c>
      <c r="BK72" s="375">
        <v>3.552</v>
      </c>
      <c r="BL72" s="375">
        <v>1.873</v>
      </c>
      <c r="BM72" s="375">
        <v>1.7170000000000001</v>
      </c>
      <c r="BN72" s="375">
        <v>1309.845</v>
      </c>
      <c r="BO72" s="375">
        <v>78.054000000000002</v>
      </c>
      <c r="BP72" s="369">
        <v>5236199.8640000001</v>
      </c>
      <c r="BQ72" s="369">
        <v>9862240.557</v>
      </c>
    </row>
    <row r="73" spans="2:69" x14ac:dyDescent="0.25">
      <c r="B73" s="366" t="s">
        <v>2786</v>
      </c>
      <c r="C73" s="366" t="s">
        <v>623</v>
      </c>
      <c r="D73" s="367" t="s">
        <v>33</v>
      </c>
      <c r="E73" s="367" t="s">
        <v>3665</v>
      </c>
      <c r="F73" s="367" t="s">
        <v>2597</v>
      </c>
      <c r="G73" s="367" t="s">
        <v>75</v>
      </c>
      <c r="H73" s="371">
        <v>52.49</v>
      </c>
      <c r="I73" s="371">
        <v>13.496</v>
      </c>
      <c r="J73" s="367">
        <v>1986</v>
      </c>
      <c r="K73" s="367">
        <v>2017</v>
      </c>
      <c r="L73" s="370">
        <v>42640</v>
      </c>
      <c r="M73" s="367" t="s">
        <v>2689</v>
      </c>
      <c r="N73" s="367" t="s">
        <v>21</v>
      </c>
      <c r="O73" s="367" t="s">
        <v>2691</v>
      </c>
      <c r="P73" s="373">
        <v>0</v>
      </c>
      <c r="Q73" s="373">
        <v>0</v>
      </c>
      <c r="R73" s="373">
        <v>0</v>
      </c>
      <c r="S73" s="373">
        <v>0</v>
      </c>
      <c r="T73" s="366" t="s">
        <v>205</v>
      </c>
      <c r="U73" s="375">
        <v>1533756</v>
      </c>
      <c r="V73" s="375">
        <v>1428235</v>
      </c>
      <c r="W73" s="375">
        <v>1459527</v>
      </c>
      <c r="X73" s="375">
        <v>1466991</v>
      </c>
      <c r="Y73" s="375">
        <v>1510902</v>
      </c>
      <c r="Z73" s="375">
        <v>1661363</v>
      </c>
      <c r="AA73" s="375">
        <v>1439473</v>
      </c>
      <c r="AB73" s="375">
        <v>1510203</v>
      </c>
      <c r="AC73" s="375">
        <v>1378892</v>
      </c>
      <c r="AD73" s="375">
        <v>1345693</v>
      </c>
      <c r="AE73" s="375">
        <v>1295610</v>
      </c>
      <c r="AF73" s="375">
        <v>1377759</v>
      </c>
      <c r="AG73" s="375">
        <v>944442</v>
      </c>
      <c r="AH73" s="377" t="s">
        <v>205</v>
      </c>
      <c r="AI73" s="375">
        <v>916</v>
      </c>
      <c r="AJ73" s="375">
        <v>900</v>
      </c>
      <c r="AK73" s="375">
        <v>924</v>
      </c>
      <c r="AL73" s="375">
        <v>879</v>
      </c>
      <c r="AM73" s="375">
        <v>956</v>
      </c>
      <c r="AN73" s="375">
        <v>927</v>
      </c>
      <c r="AO73" s="375">
        <v>923.35599999999999</v>
      </c>
      <c r="AP73" s="377" t="s">
        <v>205</v>
      </c>
      <c r="AQ73" s="375">
        <v>896</v>
      </c>
      <c r="AR73" s="375">
        <v>844</v>
      </c>
      <c r="AS73" s="375">
        <v>898</v>
      </c>
      <c r="AT73" s="375">
        <v>833</v>
      </c>
      <c r="AU73" s="375">
        <v>859</v>
      </c>
      <c r="AV73" s="375">
        <v>822</v>
      </c>
      <c r="AW73" s="375">
        <v>835.20399999999995</v>
      </c>
      <c r="AX73" s="377" t="s">
        <v>205</v>
      </c>
      <c r="AY73" s="375">
        <v>5</v>
      </c>
      <c r="AZ73" s="375">
        <v>7</v>
      </c>
      <c r="BA73" s="375">
        <v>11</v>
      </c>
      <c r="BB73" s="375">
        <v>9</v>
      </c>
      <c r="BC73" s="375">
        <v>5</v>
      </c>
      <c r="BD73" s="375">
        <v>8</v>
      </c>
      <c r="BE73" s="375">
        <v>14.914999999999999</v>
      </c>
      <c r="BF73" s="367" t="s">
        <v>205</v>
      </c>
      <c r="BG73" s="366" t="s">
        <v>3143</v>
      </c>
      <c r="BH73" s="366" t="s">
        <v>3413</v>
      </c>
      <c r="BI73" s="366" t="s">
        <v>4080</v>
      </c>
      <c r="BJ73" s="366" t="s">
        <v>205</v>
      </c>
      <c r="BK73" s="375">
        <v>18.285</v>
      </c>
      <c r="BL73" s="375">
        <v>9.3989999999999991</v>
      </c>
      <c r="BM73" s="375">
        <v>10.090999999999999</v>
      </c>
      <c r="BN73" s="375">
        <v>6549.04</v>
      </c>
      <c r="BO73" s="375">
        <v>394.33</v>
      </c>
      <c r="BP73" s="369">
        <v>26772212.41</v>
      </c>
      <c r="BQ73" s="369">
        <v>50586260.248000003</v>
      </c>
    </row>
    <row r="74" spans="2:69" x14ac:dyDescent="0.25">
      <c r="B74" s="366" t="s">
        <v>2787</v>
      </c>
      <c r="C74" s="366" t="s">
        <v>2317</v>
      </c>
      <c r="D74" s="367" t="s">
        <v>33</v>
      </c>
      <c r="E74" s="367" t="s">
        <v>3665</v>
      </c>
      <c r="F74" s="367" t="s">
        <v>2598</v>
      </c>
      <c r="G74" s="367" t="s">
        <v>75</v>
      </c>
      <c r="H74" s="371">
        <v>52.530900000000003</v>
      </c>
      <c r="I74" s="371">
        <v>13.2456</v>
      </c>
      <c r="J74" s="367">
        <v>1969</v>
      </c>
      <c r="K74" s="367">
        <v>2030</v>
      </c>
      <c r="L74" s="370">
        <v>43027</v>
      </c>
      <c r="M74" s="367" t="s">
        <v>2689</v>
      </c>
      <c r="N74" s="367" t="s">
        <v>20</v>
      </c>
      <c r="O74" s="367" t="s">
        <v>2692</v>
      </c>
      <c r="P74" s="373">
        <v>1</v>
      </c>
      <c r="Q74" s="373">
        <v>0</v>
      </c>
      <c r="R74" s="373">
        <v>132</v>
      </c>
      <c r="S74" s="373">
        <v>0</v>
      </c>
      <c r="T74" s="366" t="s">
        <v>205</v>
      </c>
      <c r="U74" s="375">
        <v>603197</v>
      </c>
      <c r="V74" s="375">
        <v>666947</v>
      </c>
      <c r="W74" s="375">
        <v>578996</v>
      </c>
      <c r="X74" s="375">
        <v>500403</v>
      </c>
      <c r="Y74" s="375">
        <v>448949</v>
      </c>
      <c r="Z74" s="375">
        <v>297683</v>
      </c>
      <c r="AA74" s="375">
        <v>505772</v>
      </c>
      <c r="AB74" s="375">
        <v>598072</v>
      </c>
      <c r="AC74" s="375">
        <v>596781</v>
      </c>
      <c r="AD74" s="375">
        <v>532607</v>
      </c>
      <c r="AE74" s="375">
        <v>471540</v>
      </c>
      <c r="AF74" s="375">
        <v>414886</v>
      </c>
      <c r="AG74" s="375">
        <v>450537</v>
      </c>
      <c r="AH74" s="377" t="s">
        <v>205</v>
      </c>
      <c r="AI74" s="375">
        <v>38</v>
      </c>
      <c r="AJ74" s="375">
        <v>57</v>
      </c>
      <c r="AK74" s="375">
        <v>64</v>
      </c>
      <c r="AL74" s="375">
        <v>51</v>
      </c>
      <c r="AM74" s="375">
        <v>63</v>
      </c>
      <c r="AN74" s="375">
        <v>52</v>
      </c>
      <c r="AO74" s="375">
        <v>31.693000000000001</v>
      </c>
      <c r="AP74" s="377" t="s">
        <v>205</v>
      </c>
      <c r="AQ74" s="375">
        <v>151</v>
      </c>
      <c r="AR74" s="375">
        <v>296</v>
      </c>
      <c r="AS74" s="375">
        <v>375</v>
      </c>
      <c r="AT74" s="375">
        <v>358</v>
      </c>
      <c r="AU74" s="375">
        <v>299</v>
      </c>
      <c r="AV74" s="375">
        <v>247</v>
      </c>
      <c r="AW74" s="375">
        <v>214.06</v>
      </c>
      <c r="AX74" s="377" t="s">
        <v>205</v>
      </c>
      <c r="AY74" s="375">
        <v>2</v>
      </c>
      <c r="AZ74" s="375">
        <v>6</v>
      </c>
      <c r="BA74" s="375">
        <v>10</v>
      </c>
      <c r="BB74" s="375">
        <v>10</v>
      </c>
      <c r="BC74" s="375">
        <v>11</v>
      </c>
      <c r="BD74" s="375">
        <v>5</v>
      </c>
      <c r="BE74" s="375">
        <v>3.2349999999999999</v>
      </c>
      <c r="BF74" s="367" t="s">
        <v>205</v>
      </c>
      <c r="BG74" s="366" t="s">
        <v>3144</v>
      </c>
      <c r="BH74" s="366" t="s">
        <v>3414</v>
      </c>
      <c r="BI74" s="366" t="s">
        <v>4081</v>
      </c>
      <c r="BJ74" s="366" t="s">
        <v>205</v>
      </c>
      <c r="BK74" s="375">
        <v>2.528</v>
      </c>
      <c r="BL74" s="375">
        <v>1.1990000000000001</v>
      </c>
      <c r="BM74" s="375">
        <v>1.9079999999999999</v>
      </c>
      <c r="BN74" s="375">
        <v>707.18499999999995</v>
      </c>
      <c r="BO74" s="375">
        <v>50.509</v>
      </c>
      <c r="BP74" s="369">
        <v>3617010.1140000001</v>
      </c>
      <c r="BQ74" s="369">
        <v>6908750.8289999999</v>
      </c>
    </row>
    <row r="75" spans="2:69" x14ac:dyDescent="0.25">
      <c r="B75" s="366" t="s">
        <v>2788</v>
      </c>
      <c r="C75" s="366" t="s">
        <v>2318</v>
      </c>
      <c r="D75" s="367" t="s">
        <v>33</v>
      </c>
      <c r="E75" s="367" t="s">
        <v>3665</v>
      </c>
      <c r="F75" s="367" t="s">
        <v>2598</v>
      </c>
      <c r="G75" s="367" t="s">
        <v>75</v>
      </c>
      <c r="H75" s="371">
        <v>52.535200000000003</v>
      </c>
      <c r="I75" s="371">
        <v>13.2437</v>
      </c>
      <c r="J75" s="367">
        <v>1987</v>
      </c>
      <c r="K75" s="367">
        <v>2030</v>
      </c>
      <c r="L75" s="370">
        <v>43027</v>
      </c>
      <c r="M75" s="367" t="s">
        <v>2689</v>
      </c>
      <c r="N75" s="367" t="s">
        <v>20</v>
      </c>
      <c r="O75" s="367" t="s">
        <v>2692</v>
      </c>
      <c r="P75" s="373">
        <v>2</v>
      </c>
      <c r="Q75" s="373">
        <v>0</v>
      </c>
      <c r="R75" s="373">
        <v>600</v>
      </c>
      <c r="S75" s="373">
        <v>0</v>
      </c>
      <c r="T75" s="366" t="s">
        <v>205</v>
      </c>
      <c r="U75" s="375">
        <v>3099767</v>
      </c>
      <c r="V75" s="375">
        <v>3068331</v>
      </c>
      <c r="W75" s="375">
        <v>2936979</v>
      </c>
      <c r="X75" s="375">
        <v>2955992</v>
      </c>
      <c r="Y75" s="375">
        <v>2658065</v>
      </c>
      <c r="Z75" s="375">
        <v>3227384</v>
      </c>
      <c r="AA75" s="375">
        <v>2587358</v>
      </c>
      <c r="AB75" s="375">
        <v>2555705</v>
      </c>
      <c r="AC75" s="375">
        <v>2992885</v>
      </c>
      <c r="AD75" s="375">
        <v>3036494</v>
      </c>
      <c r="AE75" s="375">
        <v>2976143</v>
      </c>
      <c r="AF75" s="375">
        <v>2531294</v>
      </c>
      <c r="AG75" s="375">
        <v>2491619</v>
      </c>
      <c r="AH75" s="377" t="s">
        <v>205</v>
      </c>
      <c r="AI75" s="375">
        <v>919</v>
      </c>
      <c r="AJ75" s="375">
        <v>774</v>
      </c>
      <c r="AK75" s="375">
        <v>752</v>
      </c>
      <c r="AL75" s="375">
        <v>803</v>
      </c>
      <c r="AM75" s="375">
        <v>552</v>
      </c>
      <c r="AN75" s="375">
        <v>324</v>
      </c>
      <c r="AO75" s="375">
        <v>207.667</v>
      </c>
      <c r="AP75" s="377" t="s">
        <v>205</v>
      </c>
      <c r="AQ75" s="375">
        <v>2485</v>
      </c>
      <c r="AR75" s="375">
        <v>1709</v>
      </c>
      <c r="AS75" s="375">
        <v>1792</v>
      </c>
      <c r="AT75" s="375">
        <v>2231</v>
      </c>
      <c r="AU75" s="375">
        <v>2351</v>
      </c>
      <c r="AV75" s="375">
        <v>2297</v>
      </c>
      <c r="AW75" s="375">
        <v>2060.7890000000002</v>
      </c>
      <c r="AX75" s="377" t="s">
        <v>205</v>
      </c>
      <c r="AY75" s="375">
        <v>37</v>
      </c>
      <c r="AZ75" s="375">
        <v>33</v>
      </c>
      <c r="BA75" s="375">
        <v>30</v>
      </c>
      <c r="BB75" s="375">
        <v>31</v>
      </c>
      <c r="BC75" s="375">
        <v>22</v>
      </c>
      <c r="BD75" s="375">
        <v>47</v>
      </c>
      <c r="BE75" s="375">
        <v>66.611000000000004</v>
      </c>
      <c r="BF75" s="367" t="s">
        <v>205</v>
      </c>
      <c r="BG75" s="366" t="s">
        <v>3145</v>
      </c>
      <c r="BH75" s="366" t="s">
        <v>3415</v>
      </c>
      <c r="BI75" s="366" t="s">
        <v>4082</v>
      </c>
      <c r="BJ75" s="366" t="s">
        <v>205</v>
      </c>
      <c r="BK75" s="375">
        <v>21.385999999999999</v>
      </c>
      <c r="BL75" s="375">
        <v>9.99</v>
      </c>
      <c r="BM75" s="375">
        <v>16.934999999999999</v>
      </c>
      <c r="BN75" s="375">
        <v>5678.6930000000002</v>
      </c>
      <c r="BO75" s="375">
        <v>421.20299999999997</v>
      </c>
      <c r="BP75" s="369">
        <v>30474394.708000001</v>
      </c>
      <c r="BQ75" s="369">
        <v>58325335.027999997</v>
      </c>
    </row>
    <row r="76" spans="2:69" x14ac:dyDescent="0.25">
      <c r="B76" s="366" t="s">
        <v>2789</v>
      </c>
      <c r="C76" s="366" t="s">
        <v>631</v>
      </c>
      <c r="D76" s="367" t="s">
        <v>33</v>
      </c>
      <c r="E76" s="367" t="s">
        <v>3665</v>
      </c>
      <c r="F76" s="367" t="s">
        <v>2598</v>
      </c>
      <c r="G76" s="367" t="s">
        <v>71</v>
      </c>
      <c r="H76" s="371">
        <v>49.364899999999999</v>
      </c>
      <c r="I76" s="371">
        <v>7.2355</v>
      </c>
      <c r="J76" s="367">
        <v>1983</v>
      </c>
      <c r="K76" s="368"/>
      <c r="L76" s="381"/>
      <c r="M76" s="367" t="s">
        <v>2689</v>
      </c>
      <c r="N76" s="367" t="s">
        <v>20</v>
      </c>
      <c r="O76" s="367" t="s">
        <v>2692</v>
      </c>
      <c r="P76" s="373">
        <v>1</v>
      </c>
      <c r="Q76" s="373">
        <v>0</v>
      </c>
      <c r="R76" s="373">
        <v>780</v>
      </c>
      <c r="S76" s="373">
        <v>0</v>
      </c>
      <c r="T76" s="366" t="s">
        <v>205</v>
      </c>
      <c r="U76" s="375">
        <v>3589954</v>
      </c>
      <c r="V76" s="375">
        <v>2858736</v>
      </c>
      <c r="W76" s="375">
        <v>3878704</v>
      </c>
      <c r="X76" s="375">
        <v>2460862</v>
      </c>
      <c r="Y76" s="375">
        <v>2345742</v>
      </c>
      <c r="Z76" s="375">
        <v>1298652</v>
      </c>
      <c r="AA76" s="375">
        <v>1585706</v>
      </c>
      <c r="AB76" s="375">
        <v>2686067</v>
      </c>
      <c r="AC76" s="375">
        <v>2861582</v>
      </c>
      <c r="AD76" s="375">
        <v>2060120</v>
      </c>
      <c r="AE76" s="375">
        <v>2174385</v>
      </c>
      <c r="AF76" s="375">
        <v>1843866</v>
      </c>
      <c r="AG76" s="375">
        <v>508496</v>
      </c>
      <c r="AH76" s="377" t="s">
        <v>205</v>
      </c>
      <c r="AI76" s="375">
        <v>746</v>
      </c>
      <c r="AJ76" s="375">
        <v>1071</v>
      </c>
      <c r="AK76" s="375">
        <v>1626</v>
      </c>
      <c r="AL76" s="375">
        <v>1526</v>
      </c>
      <c r="AM76" s="375">
        <v>1414</v>
      </c>
      <c r="AN76" s="375">
        <v>1393</v>
      </c>
      <c r="AO76" s="375">
        <v>826.73800000000006</v>
      </c>
      <c r="AP76" s="377" t="s">
        <v>205</v>
      </c>
      <c r="AQ76" s="375">
        <v>910</v>
      </c>
      <c r="AR76" s="375">
        <v>1158</v>
      </c>
      <c r="AS76" s="375">
        <v>1936</v>
      </c>
      <c r="AT76" s="375">
        <v>2063</v>
      </c>
      <c r="AU76" s="375">
        <v>1462</v>
      </c>
      <c r="AV76" s="375">
        <v>1548</v>
      </c>
      <c r="AW76" s="375">
        <v>1323.64</v>
      </c>
      <c r="AX76" s="377" t="s">
        <v>205</v>
      </c>
      <c r="AY76" s="375">
        <v>3</v>
      </c>
      <c r="AZ76" s="375">
        <v>8</v>
      </c>
      <c r="BA76" s="375">
        <v>0</v>
      </c>
      <c r="BB76" s="375">
        <v>7</v>
      </c>
      <c r="BC76" s="375">
        <v>22</v>
      </c>
      <c r="BD76" s="375">
        <v>25</v>
      </c>
      <c r="BE76" s="375">
        <v>22.303999999999998</v>
      </c>
      <c r="BF76" s="367" t="s">
        <v>205</v>
      </c>
      <c r="BG76" s="366" t="s">
        <v>3146</v>
      </c>
      <c r="BH76" s="366" t="s">
        <v>3416</v>
      </c>
      <c r="BI76" s="366" t="s">
        <v>4083</v>
      </c>
      <c r="BJ76" s="366" t="s">
        <v>205</v>
      </c>
      <c r="BK76" s="375">
        <v>45.213999999999999</v>
      </c>
      <c r="BL76" s="375">
        <v>21.350999999999999</v>
      </c>
      <c r="BM76" s="375">
        <v>18.742999999999999</v>
      </c>
      <c r="BN76" s="375">
        <v>15603.433999999999</v>
      </c>
      <c r="BO76" s="375">
        <v>959.53499999999997</v>
      </c>
      <c r="BP76" s="369">
        <v>65218061.343999997</v>
      </c>
      <c r="BQ76" s="369">
        <v>124072597.292</v>
      </c>
    </row>
    <row r="77" spans="2:69" x14ac:dyDescent="0.25">
      <c r="B77" s="366" t="s">
        <v>2790</v>
      </c>
      <c r="C77" s="366" t="s">
        <v>2319</v>
      </c>
      <c r="D77" s="367" t="s">
        <v>33</v>
      </c>
      <c r="E77" s="367" t="s">
        <v>3665</v>
      </c>
      <c r="F77" s="367" t="s">
        <v>2598</v>
      </c>
      <c r="G77" s="367" t="s">
        <v>2623</v>
      </c>
      <c r="H77" s="371">
        <v>52.033499999999997</v>
      </c>
      <c r="I77" s="371">
        <v>8.5385000000000009</v>
      </c>
      <c r="J77" s="367">
        <v>1980</v>
      </c>
      <c r="K77" s="367">
        <v>2012</v>
      </c>
      <c r="L77" s="381"/>
      <c r="M77" s="367" t="s">
        <v>2689</v>
      </c>
      <c r="N77" s="367" t="s">
        <v>21</v>
      </c>
      <c r="O77" s="367" t="s">
        <v>2691</v>
      </c>
      <c r="P77" s="373">
        <v>0</v>
      </c>
      <c r="Q77" s="373">
        <v>0</v>
      </c>
      <c r="R77" s="373">
        <v>0</v>
      </c>
      <c r="S77" s="373">
        <v>0</v>
      </c>
      <c r="T77" s="366" t="s">
        <v>205</v>
      </c>
      <c r="U77" s="375">
        <v>164462</v>
      </c>
      <c r="V77" s="375">
        <v>161145</v>
      </c>
      <c r="W77" s="375">
        <v>128304</v>
      </c>
      <c r="X77" s="375">
        <v>122636</v>
      </c>
      <c r="Y77" s="375">
        <v>134246</v>
      </c>
      <c r="Z77" s="375">
        <v>173465</v>
      </c>
      <c r="AA77" s="375">
        <v>110690</v>
      </c>
      <c r="AB77" s="375">
        <v>106378</v>
      </c>
      <c r="AC77" s="375">
        <v>63159</v>
      </c>
      <c r="AD77" s="375">
        <v>37114</v>
      </c>
      <c r="AE77" s="375">
        <v>42368</v>
      </c>
      <c r="AF77" s="375">
        <v>49444</v>
      </c>
      <c r="AG77" s="375">
        <v>50222</v>
      </c>
      <c r="AH77" s="377" t="s">
        <v>205</v>
      </c>
      <c r="AI77" s="375">
        <v>238</v>
      </c>
      <c r="AJ77" s="375">
        <v>154</v>
      </c>
      <c r="AK77" s="375">
        <v>133</v>
      </c>
      <c r="AL77" s="375">
        <v>1</v>
      </c>
      <c r="AM77" s="375">
        <v>0</v>
      </c>
      <c r="AN77" s="375">
        <v>0</v>
      </c>
      <c r="AO77" s="376"/>
      <c r="AP77" s="377" t="s">
        <v>205</v>
      </c>
      <c r="AQ77" s="375">
        <v>303</v>
      </c>
      <c r="AR77" s="375">
        <v>214</v>
      </c>
      <c r="AS77" s="375">
        <v>208</v>
      </c>
      <c r="AT77" s="375">
        <v>65</v>
      </c>
      <c r="AU77" s="375">
        <v>54</v>
      </c>
      <c r="AV77" s="375">
        <v>59</v>
      </c>
      <c r="AW77" s="376"/>
      <c r="AX77" s="377" t="s">
        <v>205</v>
      </c>
      <c r="AY77" s="375">
        <v>14</v>
      </c>
      <c r="AZ77" s="375">
        <v>4</v>
      </c>
      <c r="BA77" s="375">
        <v>8</v>
      </c>
      <c r="BB77" s="375">
        <v>2</v>
      </c>
      <c r="BC77" s="375">
        <v>2</v>
      </c>
      <c r="BD77" s="375">
        <v>2</v>
      </c>
      <c r="BE77" s="382"/>
      <c r="BF77" s="367" t="s">
        <v>205</v>
      </c>
      <c r="BG77" s="366" t="s">
        <v>3147</v>
      </c>
      <c r="BH77" s="366" t="s">
        <v>3417</v>
      </c>
      <c r="BI77" s="366" t="s">
        <v>205</v>
      </c>
      <c r="BJ77" s="366" t="s">
        <v>205</v>
      </c>
      <c r="BK77" s="375">
        <v>0.71699999999999997</v>
      </c>
      <c r="BL77" s="375">
        <v>0.24</v>
      </c>
      <c r="BM77" s="375">
        <v>0.32600000000000001</v>
      </c>
      <c r="BN77" s="375">
        <v>122.973</v>
      </c>
      <c r="BO77" s="375">
        <v>10.86</v>
      </c>
      <c r="BP77" s="369">
        <v>979052.33700000006</v>
      </c>
      <c r="BQ77" s="369">
        <v>1912505.504</v>
      </c>
    </row>
    <row r="78" spans="2:69" x14ac:dyDescent="0.25">
      <c r="B78" s="366" t="s">
        <v>2791</v>
      </c>
      <c r="C78" s="366" t="s">
        <v>2320</v>
      </c>
      <c r="D78" s="367" t="s">
        <v>33</v>
      </c>
      <c r="E78" s="367" t="s">
        <v>3665</v>
      </c>
      <c r="F78" s="367" t="s">
        <v>2597</v>
      </c>
      <c r="G78" s="367" t="s">
        <v>3768</v>
      </c>
      <c r="H78" s="371">
        <v>51.183199999999999</v>
      </c>
      <c r="I78" s="371">
        <v>12.371700000000001</v>
      </c>
      <c r="J78" s="367">
        <v>1999</v>
      </c>
      <c r="K78" s="368"/>
      <c r="L78" s="381"/>
      <c r="M78" s="367" t="s">
        <v>2689</v>
      </c>
      <c r="N78" s="367" t="s">
        <v>20</v>
      </c>
      <c r="O78" s="367" t="s">
        <v>2692</v>
      </c>
      <c r="P78" s="373">
        <v>2</v>
      </c>
      <c r="Q78" s="373">
        <v>0</v>
      </c>
      <c r="R78" s="373">
        <v>1867.2</v>
      </c>
      <c r="S78" s="373">
        <v>0</v>
      </c>
      <c r="T78" s="366" t="s">
        <v>205</v>
      </c>
      <c r="U78" s="375">
        <v>11291518</v>
      </c>
      <c r="V78" s="375">
        <v>12407946</v>
      </c>
      <c r="W78" s="375">
        <v>11741943</v>
      </c>
      <c r="X78" s="375">
        <v>11385504</v>
      </c>
      <c r="Y78" s="375">
        <v>12772008</v>
      </c>
      <c r="Z78" s="375">
        <v>12450819</v>
      </c>
      <c r="AA78" s="375">
        <v>10898563</v>
      </c>
      <c r="AB78" s="375">
        <v>10762080</v>
      </c>
      <c r="AC78" s="375">
        <v>11728509</v>
      </c>
      <c r="AD78" s="375">
        <v>11904182</v>
      </c>
      <c r="AE78" s="375">
        <v>10293959</v>
      </c>
      <c r="AF78" s="375">
        <v>10781907</v>
      </c>
      <c r="AG78" s="375">
        <v>11376121</v>
      </c>
      <c r="AH78" s="377" t="s">
        <v>205</v>
      </c>
      <c r="AI78" s="375">
        <v>13835</v>
      </c>
      <c r="AJ78" s="375">
        <v>11790</v>
      </c>
      <c r="AK78" s="375">
        <v>11267</v>
      </c>
      <c r="AL78" s="375">
        <v>12102</v>
      </c>
      <c r="AM78" s="375">
        <v>12255</v>
      </c>
      <c r="AN78" s="375">
        <v>9947</v>
      </c>
      <c r="AO78" s="375">
        <v>10600</v>
      </c>
      <c r="AP78" s="377" t="s">
        <v>205</v>
      </c>
      <c r="AQ78" s="375">
        <v>8567</v>
      </c>
      <c r="AR78" s="375">
        <v>7328</v>
      </c>
      <c r="AS78" s="375">
        <v>7143</v>
      </c>
      <c r="AT78" s="375">
        <v>7914</v>
      </c>
      <c r="AU78" s="375">
        <v>8737</v>
      </c>
      <c r="AV78" s="375">
        <v>8013</v>
      </c>
      <c r="AW78" s="375">
        <v>8660</v>
      </c>
      <c r="AX78" s="377" t="s">
        <v>205</v>
      </c>
      <c r="AY78" s="375">
        <v>121</v>
      </c>
      <c r="AZ78" s="375">
        <v>145</v>
      </c>
      <c r="BA78" s="375">
        <v>204</v>
      </c>
      <c r="BB78" s="375">
        <v>269</v>
      </c>
      <c r="BC78" s="375">
        <v>204</v>
      </c>
      <c r="BD78" s="375">
        <v>127</v>
      </c>
      <c r="BE78" s="375">
        <v>95.8</v>
      </c>
      <c r="BF78" s="367" t="s">
        <v>205</v>
      </c>
      <c r="BG78" s="366" t="s">
        <v>3148</v>
      </c>
      <c r="BH78" s="366" t="s">
        <v>3418</v>
      </c>
      <c r="BI78" s="366" t="s">
        <v>4084</v>
      </c>
      <c r="BJ78" s="366" t="s">
        <v>205</v>
      </c>
      <c r="BK78" s="375">
        <v>191.399</v>
      </c>
      <c r="BL78" s="375">
        <v>98.828999999999994</v>
      </c>
      <c r="BM78" s="375">
        <v>103.366</v>
      </c>
      <c r="BN78" s="375">
        <v>68930.100999999995</v>
      </c>
      <c r="BO78" s="375">
        <v>4141.3999999999996</v>
      </c>
      <c r="BP78" s="369">
        <v>280572334.12699997</v>
      </c>
      <c r="BQ78" s="369">
        <v>529847739.55699998</v>
      </c>
    </row>
    <row r="79" spans="2:69" x14ac:dyDescent="0.25">
      <c r="B79" s="366" t="s">
        <v>2792</v>
      </c>
      <c r="C79" s="366" t="s">
        <v>2321</v>
      </c>
      <c r="D79" s="367" t="s">
        <v>33</v>
      </c>
      <c r="E79" s="367" t="s">
        <v>3665</v>
      </c>
      <c r="F79" s="367" t="s">
        <v>2597</v>
      </c>
      <c r="G79" s="367" t="s">
        <v>67</v>
      </c>
      <c r="H79" s="371">
        <v>51.418799999999997</v>
      </c>
      <c r="I79" s="371">
        <v>14.574299999999999</v>
      </c>
      <c r="J79" s="367">
        <v>1979</v>
      </c>
      <c r="K79" s="368"/>
      <c r="L79" s="381"/>
      <c r="M79" s="367" t="s">
        <v>2689</v>
      </c>
      <c r="N79" s="367" t="s">
        <v>20</v>
      </c>
      <c r="O79" s="367" t="s">
        <v>2692</v>
      </c>
      <c r="P79" s="373">
        <v>4</v>
      </c>
      <c r="Q79" s="373">
        <v>0</v>
      </c>
      <c r="R79" s="373">
        <v>2582</v>
      </c>
      <c r="S79" s="373">
        <v>0</v>
      </c>
      <c r="T79" s="366" t="s">
        <v>205</v>
      </c>
      <c r="U79" s="375">
        <v>15811790</v>
      </c>
      <c r="V79" s="375">
        <v>15511928</v>
      </c>
      <c r="W79" s="375">
        <v>16349689</v>
      </c>
      <c r="X79" s="375">
        <v>15442090</v>
      </c>
      <c r="Y79" s="375">
        <v>15248818</v>
      </c>
      <c r="Z79" s="375">
        <v>15117464</v>
      </c>
      <c r="AA79" s="375">
        <v>16150497</v>
      </c>
      <c r="AB79" s="375">
        <v>15867267</v>
      </c>
      <c r="AC79" s="375">
        <v>19153179</v>
      </c>
      <c r="AD79" s="375">
        <v>18700192</v>
      </c>
      <c r="AE79" s="375">
        <v>19437501</v>
      </c>
      <c r="AF79" s="375">
        <v>18573780</v>
      </c>
      <c r="AG79" s="375">
        <v>19135707</v>
      </c>
      <c r="AH79" s="377" t="s">
        <v>205</v>
      </c>
      <c r="AI79" s="375">
        <v>7813</v>
      </c>
      <c r="AJ79" s="375">
        <v>11393</v>
      </c>
      <c r="AK79" s="375">
        <v>11779</v>
      </c>
      <c r="AL79" s="375">
        <v>13975</v>
      </c>
      <c r="AM79" s="375">
        <v>13752</v>
      </c>
      <c r="AN79" s="375">
        <v>13215</v>
      </c>
      <c r="AO79" s="375">
        <v>11000</v>
      </c>
      <c r="AP79" s="377" t="s">
        <v>205</v>
      </c>
      <c r="AQ79" s="375">
        <v>10686</v>
      </c>
      <c r="AR79" s="375">
        <v>11199</v>
      </c>
      <c r="AS79" s="375">
        <v>11373</v>
      </c>
      <c r="AT79" s="375">
        <v>13956</v>
      </c>
      <c r="AU79" s="375">
        <v>13408</v>
      </c>
      <c r="AV79" s="375">
        <v>13469</v>
      </c>
      <c r="AW79" s="375">
        <v>13300</v>
      </c>
      <c r="AX79" s="377" t="s">
        <v>205</v>
      </c>
      <c r="AY79" s="375">
        <v>186</v>
      </c>
      <c r="AZ79" s="375">
        <v>316</v>
      </c>
      <c r="BA79" s="375">
        <v>427</v>
      </c>
      <c r="BB79" s="375">
        <v>528</v>
      </c>
      <c r="BC79" s="375">
        <v>468</v>
      </c>
      <c r="BD79" s="375">
        <v>486</v>
      </c>
      <c r="BE79" s="375">
        <v>393</v>
      </c>
      <c r="BF79" s="367" t="s">
        <v>205</v>
      </c>
      <c r="BG79" s="366" t="s">
        <v>3811</v>
      </c>
      <c r="BH79" s="366" t="s">
        <v>3812</v>
      </c>
      <c r="BI79" s="366" t="s">
        <v>4085</v>
      </c>
      <c r="BJ79" s="366" t="s">
        <v>205</v>
      </c>
      <c r="BK79" s="375">
        <v>279.92599999999999</v>
      </c>
      <c r="BL79" s="375">
        <v>143.238</v>
      </c>
      <c r="BM79" s="375">
        <v>157.88</v>
      </c>
      <c r="BN79" s="375">
        <v>96342.293999999994</v>
      </c>
      <c r="BO79" s="375">
        <v>5990.0730000000003</v>
      </c>
      <c r="BP79" s="369">
        <v>409127354.301</v>
      </c>
      <c r="BQ79" s="369">
        <v>773710411.40100002</v>
      </c>
    </row>
    <row r="80" spans="2:69" x14ac:dyDescent="0.25">
      <c r="B80" s="366" t="s">
        <v>2793</v>
      </c>
      <c r="C80" s="366" t="s">
        <v>2322</v>
      </c>
      <c r="D80" s="367" t="s">
        <v>33</v>
      </c>
      <c r="E80" s="367" t="s">
        <v>3665</v>
      </c>
      <c r="F80" s="367" t="s">
        <v>2598</v>
      </c>
      <c r="G80" s="367" t="s">
        <v>2615</v>
      </c>
      <c r="H80" s="371">
        <v>52.277999999999999</v>
      </c>
      <c r="I80" s="371">
        <v>10.514699999999999</v>
      </c>
      <c r="J80" s="367">
        <v>1984</v>
      </c>
      <c r="K80" s="368"/>
      <c r="L80" s="381"/>
      <c r="M80" s="367" t="s">
        <v>2689</v>
      </c>
      <c r="N80" s="367" t="s">
        <v>20</v>
      </c>
      <c r="O80" s="367" t="s">
        <v>2692</v>
      </c>
      <c r="P80" s="373">
        <v>1</v>
      </c>
      <c r="Q80" s="373">
        <v>0</v>
      </c>
      <c r="R80" s="373">
        <v>78</v>
      </c>
      <c r="S80" s="373">
        <v>0</v>
      </c>
      <c r="T80" s="366" t="s">
        <v>205</v>
      </c>
      <c r="U80" s="375">
        <v>478201</v>
      </c>
      <c r="V80" s="375">
        <v>477397</v>
      </c>
      <c r="W80" s="375">
        <v>449348</v>
      </c>
      <c r="X80" s="375">
        <v>426079</v>
      </c>
      <c r="Y80" s="375">
        <v>407128</v>
      </c>
      <c r="Z80" s="375">
        <v>412855</v>
      </c>
      <c r="AA80" s="375">
        <v>460789</v>
      </c>
      <c r="AB80" s="375">
        <v>496318</v>
      </c>
      <c r="AC80" s="375">
        <v>482108</v>
      </c>
      <c r="AD80" s="375">
        <v>389211</v>
      </c>
      <c r="AE80" s="375">
        <v>421556</v>
      </c>
      <c r="AF80" s="375">
        <v>461069</v>
      </c>
      <c r="AG80" s="375">
        <v>468120</v>
      </c>
      <c r="AH80" s="377" t="s">
        <v>205</v>
      </c>
      <c r="AI80" s="375">
        <v>289</v>
      </c>
      <c r="AJ80" s="375">
        <v>220</v>
      </c>
      <c r="AK80" s="375">
        <v>302</v>
      </c>
      <c r="AL80" s="375">
        <v>269</v>
      </c>
      <c r="AM80" s="375">
        <v>239</v>
      </c>
      <c r="AN80" s="375">
        <v>295</v>
      </c>
      <c r="AO80" s="375">
        <v>289.83099999999996</v>
      </c>
      <c r="AP80" s="377" t="s">
        <v>205</v>
      </c>
      <c r="AQ80" s="375">
        <v>542</v>
      </c>
      <c r="AR80" s="375">
        <v>478</v>
      </c>
      <c r="AS80" s="375">
        <v>561</v>
      </c>
      <c r="AT80" s="375">
        <v>578</v>
      </c>
      <c r="AU80" s="375">
        <v>480</v>
      </c>
      <c r="AV80" s="375">
        <v>554</v>
      </c>
      <c r="AW80" s="375">
        <v>569.47399999999993</v>
      </c>
      <c r="AX80" s="377" t="s">
        <v>205</v>
      </c>
      <c r="AY80" s="375">
        <v>7</v>
      </c>
      <c r="AZ80" s="375">
        <v>2</v>
      </c>
      <c r="BA80" s="375">
        <v>4</v>
      </c>
      <c r="BB80" s="375">
        <v>5</v>
      </c>
      <c r="BC80" s="375">
        <v>5</v>
      </c>
      <c r="BD80" s="375">
        <v>4</v>
      </c>
      <c r="BE80" s="375">
        <v>10.430999999999999</v>
      </c>
      <c r="BF80" s="367" t="s">
        <v>205</v>
      </c>
      <c r="BG80" s="366" t="s">
        <v>3149</v>
      </c>
      <c r="BH80" s="366" t="s">
        <v>3419</v>
      </c>
      <c r="BI80" s="366" t="s">
        <v>4086</v>
      </c>
      <c r="BJ80" s="366" t="s">
        <v>205</v>
      </c>
      <c r="BK80" s="375">
        <v>12.11</v>
      </c>
      <c r="BL80" s="375">
        <v>5.3250000000000002</v>
      </c>
      <c r="BM80" s="375">
        <v>5.1379999999999999</v>
      </c>
      <c r="BN80" s="375">
        <v>3760.154</v>
      </c>
      <c r="BO80" s="375">
        <v>240.49799999999999</v>
      </c>
      <c r="BP80" s="369">
        <v>17250074.300999999</v>
      </c>
      <c r="BQ80" s="369">
        <v>33012000.587000001</v>
      </c>
    </row>
    <row r="81" spans="2:69" x14ac:dyDescent="0.25">
      <c r="B81" s="366" t="s">
        <v>2794</v>
      </c>
      <c r="C81" s="366" t="s">
        <v>2323</v>
      </c>
      <c r="D81" s="367" t="s">
        <v>33</v>
      </c>
      <c r="E81" s="367" t="s">
        <v>3665</v>
      </c>
      <c r="F81" s="367" t="s">
        <v>2598</v>
      </c>
      <c r="G81" s="367" t="s">
        <v>2624</v>
      </c>
      <c r="H81" s="371">
        <v>53.123899999999999</v>
      </c>
      <c r="I81" s="371">
        <v>8.7272999999999996</v>
      </c>
      <c r="J81" s="367">
        <v>1979</v>
      </c>
      <c r="K81" s="368"/>
      <c r="L81" s="381"/>
      <c r="M81" s="367" t="s">
        <v>2689</v>
      </c>
      <c r="N81" s="367" t="s">
        <v>20</v>
      </c>
      <c r="O81" s="367" t="s">
        <v>2692</v>
      </c>
      <c r="P81" s="373">
        <v>1</v>
      </c>
      <c r="Q81" s="373">
        <v>0</v>
      </c>
      <c r="R81" s="373">
        <v>326.08695652173913</v>
      </c>
      <c r="S81" s="373">
        <v>0</v>
      </c>
      <c r="T81" s="366" t="s">
        <v>205</v>
      </c>
      <c r="U81" s="375">
        <v>2452302</v>
      </c>
      <c r="V81" s="375">
        <v>2342463</v>
      </c>
      <c r="W81" s="375">
        <v>2427637</v>
      </c>
      <c r="X81" s="375">
        <v>2323564</v>
      </c>
      <c r="Y81" s="375">
        <v>2474970</v>
      </c>
      <c r="Z81" s="375">
        <v>2382645</v>
      </c>
      <c r="AA81" s="375">
        <v>2347901</v>
      </c>
      <c r="AB81" s="375">
        <v>2219417</v>
      </c>
      <c r="AC81" s="375">
        <v>1867155</v>
      </c>
      <c r="AD81" s="375">
        <v>1448094</v>
      </c>
      <c r="AE81" s="375">
        <v>1501808</v>
      </c>
      <c r="AF81" s="375">
        <v>1477173</v>
      </c>
      <c r="AG81" s="375">
        <v>1520633</v>
      </c>
      <c r="AH81" s="377" t="s">
        <v>205</v>
      </c>
      <c r="AI81" s="375">
        <v>785</v>
      </c>
      <c r="AJ81" s="375">
        <v>991</v>
      </c>
      <c r="AK81" s="375">
        <v>1244</v>
      </c>
      <c r="AL81" s="375">
        <v>786</v>
      </c>
      <c r="AM81" s="375">
        <v>823</v>
      </c>
      <c r="AN81" s="375">
        <v>961</v>
      </c>
      <c r="AO81" s="375">
        <v>916.84</v>
      </c>
      <c r="AP81" s="377" t="s">
        <v>205</v>
      </c>
      <c r="AQ81" s="375">
        <v>1541</v>
      </c>
      <c r="AR81" s="375">
        <v>1501</v>
      </c>
      <c r="AS81" s="375">
        <v>1672</v>
      </c>
      <c r="AT81" s="375">
        <v>1081</v>
      </c>
      <c r="AU81" s="375">
        <v>989</v>
      </c>
      <c r="AV81" s="375">
        <v>1072</v>
      </c>
      <c r="AW81" s="375">
        <v>1074.29</v>
      </c>
      <c r="AX81" s="377" t="s">
        <v>205</v>
      </c>
      <c r="AY81" s="375">
        <v>5</v>
      </c>
      <c r="AZ81" s="375">
        <v>0</v>
      </c>
      <c r="BA81" s="375">
        <v>0</v>
      </c>
      <c r="BB81" s="375">
        <v>2</v>
      </c>
      <c r="BC81" s="375">
        <v>0</v>
      </c>
      <c r="BD81" s="375">
        <v>0</v>
      </c>
      <c r="BE81" s="375">
        <v>0.32</v>
      </c>
      <c r="BF81" s="367" t="s">
        <v>205</v>
      </c>
      <c r="BG81" s="366" t="s">
        <v>3813</v>
      </c>
      <c r="BH81" s="366" t="s">
        <v>3814</v>
      </c>
      <c r="BI81" s="366" t="s">
        <v>4087</v>
      </c>
      <c r="BJ81" s="366" t="s">
        <v>205</v>
      </c>
      <c r="BK81" s="375">
        <v>30.925999999999998</v>
      </c>
      <c r="BL81" s="375">
        <v>14.574</v>
      </c>
      <c r="BM81" s="375">
        <v>12.835000000000001</v>
      </c>
      <c r="BN81" s="375">
        <v>10773.198</v>
      </c>
      <c r="BO81" s="375">
        <v>656.56899999999996</v>
      </c>
      <c r="BP81" s="369">
        <v>44599057.880999997</v>
      </c>
      <c r="BQ81" s="369">
        <v>84854565.096000001</v>
      </c>
    </row>
    <row r="82" spans="2:69" x14ac:dyDescent="0.25">
      <c r="B82" s="366" t="s">
        <v>2795</v>
      </c>
      <c r="C82" s="366" t="s">
        <v>657</v>
      </c>
      <c r="D82" s="367" t="s">
        <v>33</v>
      </c>
      <c r="E82" s="367" t="s">
        <v>3665</v>
      </c>
      <c r="F82" s="367" t="s">
        <v>2598</v>
      </c>
      <c r="G82" s="367" t="s">
        <v>73</v>
      </c>
      <c r="H82" s="371">
        <v>53.202100000000002</v>
      </c>
      <c r="I82" s="371">
        <v>8.5161999999999995</v>
      </c>
      <c r="J82" s="367">
        <v>1969</v>
      </c>
      <c r="K82" s="368"/>
      <c r="L82" s="381"/>
      <c r="M82" s="367" t="s">
        <v>2689</v>
      </c>
      <c r="N82" s="367" t="s">
        <v>20</v>
      </c>
      <c r="O82" s="367" t="s">
        <v>2692</v>
      </c>
      <c r="P82" s="373">
        <v>1</v>
      </c>
      <c r="Q82" s="373">
        <v>0</v>
      </c>
      <c r="R82" s="373">
        <v>380.43478260869563</v>
      </c>
      <c r="S82" s="373">
        <v>0</v>
      </c>
      <c r="T82" s="366" t="s">
        <v>205</v>
      </c>
      <c r="U82" s="375">
        <v>1650808</v>
      </c>
      <c r="V82" s="375">
        <v>1725278</v>
      </c>
      <c r="W82" s="375">
        <v>1491266</v>
      </c>
      <c r="X82" s="375">
        <v>1706060</v>
      </c>
      <c r="Y82" s="375">
        <v>1687652</v>
      </c>
      <c r="Z82" s="375">
        <v>1578074</v>
      </c>
      <c r="AA82" s="375">
        <v>1183005</v>
      </c>
      <c r="AB82" s="375">
        <v>1634090</v>
      </c>
      <c r="AC82" s="375">
        <v>1691001</v>
      </c>
      <c r="AD82" s="375">
        <v>1326328</v>
      </c>
      <c r="AE82" s="375">
        <v>1463745</v>
      </c>
      <c r="AF82" s="375">
        <v>961333</v>
      </c>
      <c r="AG82" s="375">
        <v>1259810</v>
      </c>
      <c r="AH82" s="377" t="s">
        <v>205</v>
      </c>
      <c r="AI82" s="375">
        <v>161</v>
      </c>
      <c r="AJ82" s="375">
        <v>164</v>
      </c>
      <c r="AK82" s="375">
        <v>431</v>
      </c>
      <c r="AL82" s="375">
        <v>376</v>
      </c>
      <c r="AM82" s="375">
        <v>389</v>
      </c>
      <c r="AN82" s="375">
        <v>524</v>
      </c>
      <c r="AO82" s="375">
        <v>364</v>
      </c>
      <c r="AP82" s="377" t="s">
        <v>205</v>
      </c>
      <c r="AQ82" s="375">
        <v>981</v>
      </c>
      <c r="AR82" s="375">
        <v>755</v>
      </c>
      <c r="AS82" s="375">
        <v>1013</v>
      </c>
      <c r="AT82" s="375">
        <v>1136</v>
      </c>
      <c r="AU82" s="375">
        <v>952</v>
      </c>
      <c r="AV82" s="375">
        <v>983</v>
      </c>
      <c r="AW82" s="375">
        <v>296</v>
      </c>
      <c r="AX82" s="377" t="s">
        <v>205</v>
      </c>
      <c r="AY82" s="375">
        <v>42</v>
      </c>
      <c r="AZ82" s="375">
        <v>20</v>
      </c>
      <c r="BA82" s="375">
        <v>48</v>
      </c>
      <c r="BB82" s="375">
        <v>36</v>
      </c>
      <c r="BC82" s="375">
        <v>28</v>
      </c>
      <c r="BD82" s="375">
        <v>42</v>
      </c>
      <c r="BE82" s="375">
        <v>21.646999999999998</v>
      </c>
      <c r="BF82" s="367" t="s">
        <v>205</v>
      </c>
      <c r="BG82" s="366" t="s">
        <v>3150</v>
      </c>
      <c r="BH82" s="366" t="s">
        <v>3420</v>
      </c>
      <c r="BI82" s="366" t="s">
        <v>4088</v>
      </c>
      <c r="BJ82" s="366" t="s">
        <v>205</v>
      </c>
      <c r="BK82" s="375">
        <v>22.135000000000002</v>
      </c>
      <c r="BL82" s="375">
        <v>9.8040000000000003</v>
      </c>
      <c r="BM82" s="375">
        <v>9.3610000000000007</v>
      </c>
      <c r="BN82" s="375">
        <v>6681.1210000000001</v>
      </c>
      <c r="BO82" s="375">
        <v>439.512</v>
      </c>
      <c r="BP82" s="369">
        <v>31557219.691</v>
      </c>
      <c r="BQ82" s="369">
        <v>60370663.008000001</v>
      </c>
    </row>
    <row r="83" spans="2:69" x14ac:dyDescent="0.25">
      <c r="B83" s="366" t="s">
        <v>2796</v>
      </c>
      <c r="C83" s="366" t="s">
        <v>2324</v>
      </c>
      <c r="D83" s="367" t="s">
        <v>33</v>
      </c>
      <c r="E83" s="367" t="s">
        <v>3665</v>
      </c>
      <c r="F83" s="367" t="s">
        <v>2598</v>
      </c>
      <c r="G83" s="367" t="s">
        <v>2624</v>
      </c>
      <c r="H83" s="371">
        <v>53.0593</v>
      </c>
      <c r="I83" s="371">
        <v>8.8729999999999993</v>
      </c>
      <c r="J83" s="367">
        <v>1989</v>
      </c>
      <c r="K83" s="368"/>
      <c r="L83" s="381"/>
      <c r="M83" s="367" t="s">
        <v>2689</v>
      </c>
      <c r="N83" s="367" t="s">
        <v>20</v>
      </c>
      <c r="O83" s="367" t="s">
        <v>2692</v>
      </c>
      <c r="P83" s="373">
        <v>1</v>
      </c>
      <c r="Q83" s="373">
        <v>0</v>
      </c>
      <c r="R83" s="373">
        <v>129.3478260869565</v>
      </c>
      <c r="S83" s="373">
        <v>0</v>
      </c>
      <c r="T83" s="366" t="s">
        <v>205</v>
      </c>
      <c r="U83" s="375">
        <v>724445</v>
      </c>
      <c r="V83" s="375">
        <v>766303</v>
      </c>
      <c r="W83" s="375">
        <v>797576</v>
      </c>
      <c r="X83" s="375">
        <v>520461</v>
      </c>
      <c r="Y83" s="375">
        <v>682110</v>
      </c>
      <c r="Z83" s="375">
        <v>756563</v>
      </c>
      <c r="AA83" s="375">
        <v>770623</v>
      </c>
      <c r="AB83" s="375">
        <v>801528</v>
      </c>
      <c r="AC83" s="375">
        <v>772367</v>
      </c>
      <c r="AD83" s="375">
        <v>687726</v>
      </c>
      <c r="AE83" s="375">
        <v>779277</v>
      </c>
      <c r="AF83" s="375">
        <v>737797</v>
      </c>
      <c r="AG83" s="375">
        <v>776324</v>
      </c>
      <c r="AH83" s="377" t="s">
        <v>205</v>
      </c>
      <c r="AI83" s="375">
        <v>206</v>
      </c>
      <c r="AJ83" s="375">
        <v>337</v>
      </c>
      <c r="AK83" s="375">
        <v>365</v>
      </c>
      <c r="AL83" s="375">
        <v>358</v>
      </c>
      <c r="AM83" s="375">
        <v>279</v>
      </c>
      <c r="AN83" s="375">
        <v>273</v>
      </c>
      <c r="AO83" s="375">
        <v>298.31</v>
      </c>
      <c r="AP83" s="377" t="s">
        <v>205</v>
      </c>
      <c r="AQ83" s="375">
        <v>606</v>
      </c>
      <c r="AR83" s="375">
        <v>676</v>
      </c>
      <c r="AS83" s="375">
        <v>601</v>
      </c>
      <c r="AT83" s="375">
        <v>572</v>
      </c>
      <c r="AU83" s="375">
        <v>507</v>
      </c>
      <c r="AV83" s="375">
        <v>581</v>
      </c>
      <c r="AW83" s="375">
        <v>677.84</v>
      </c>
      <c r="AX83" s="377" t="s">
        <v>205</v>
      </c>
      <c r="AY83" s="375">
        <v>1</v>
      </c>
      <c r="AZ83" s="375">
        <v>1</v>
      </c>
      <c r="BA83" s="375">
        <v>1</v>
      </c>
      <c r="BB83" s="375">
        <v>2</v>
      </c>
      <c r="BC83" s="375">
        <v>2</v>
      </c>
      <c r="BD83" s="375">
        <v>3</v>
      </c>
      <c r="BE83" s="375">
        <v>2.8619999999999997</v>
      </c>
      <c r="BF83" s="367" t="s">
        <v>205</v>
      </c>
      <c r="BG83" s="366" t="s">
        <v>3151</v>
      </c>
      <c r="BH83" s="366" t="s">
        <v>3815</v>
      </c>
      <c r="BI83" s="366" t="s">
        <v>4089</v>
      </c>
      <c r="BJ83" s="366" t="s">
        <v>205</v>
      </c>
      <c r="BK83" s="375">
        <v>11.974</v>
      </c>
      <c r="BL83" s="375">
        <v>5.17</v>
      </c>
      <c r="BM83" s="375">
        <v>5.1100000000000003</v>
      </c>
      <c r="BN83" s="375">
        <v>3621.335</v>
      </c>
      <c r="BO83" s="375">
        <v>233.851</v>
      </c>
      <c r="BP83" s="369">
        <v>17004655.688000001</v>
      </c>
      <c r="BQ83" s="369">
        <v>32590171.838</v>
      </c>
    </row>
    <row r="84" spans="2:69" x14ac:dyDescent="0.25">
      <c r="B84" s="366" t="s">
        <v>2797</v>
      </c>
      <c r="C84" s="366" t="s">
        <v>2325</v>
      </c>
      <c r="D84" s="367" t="s">
        <v>33</v>
      </c>
      <c r="E84" s="367" t="s">
        <v>3665</v>
      </c>
      <c r="F84" s="367" t="s">
        <v>2597</v>
      </c>
      <c r="G84" s="367" t="s">
        <v>2625</v>
      </c>
      <c r="H84" s="371">
        <v>50.8566</v>
      </c>
      <c r="I84" s="371">
        <v>12.923</v>
      </c>
      <c r="J84" s="367">
        <v>1988</v>
      </c>
      <c r="K84" s="368"/>
      <c r="L84" s="381"/>
      <c r="M84" s="367" t="s">
        <v>2689</v>
      </c>
      <c r="N84" s="367" t="s">
        <v>20</v>
      </c>
      <c r="O84" s="367" t="s">
        <v>2692</v>
      </c>
      <c r="P84" s="373">
        <v>2</v>
      </c>
      <c r="Q84" s="373">
        <v>0</v>
      </c>
      <c r="R84" s="373">
        <v>167</v>
      </c>
      <c r="S84" s="373">
        <v>0</v>
      </c>
      <c r="T84" s="366" t="s">
        <v>205</v>
      </c>
      <c r="U84" s="375">
        <v>1157869</v>
      </c>
      <c r="V84" s="375">
        <v>1168418</v>
      </c>
      <c r="W84" s="375">
        <v>1149728</v>
      </c>
      <c r="X84" s="375">
        <v>1028119</v>
      </c>
      <c r="Y84" s="375">
        <v>957621</v>
      </c>
      <c r="Z84" s="375">
        <v>1073568</v>
      </c>
      <c r="AA84" s="375">
        <v>1224033</v>
      </c>
      <c r="AB84" s="375">
        <v>1190478</v>
      </c>
      <c r="AC84" s="375">
        <v>1142876</v>
      </c>
      <c r="AD84" s="375">
        <v>979498</v>
      </c>
      <c r="AE84" s="375">
        <v>942323</v>
      </c>
      <c r="AF84" s="375">
        <v>913543</v>
      </c>
      <c r="AG84" s="375">
        <v>1102501</v>
      </c>
      <c r="AH84" s="377" t="s">
        <v>205</v>
      </c>
      <c r="AI84" s="375">
        <v>823</v>
      </c>
      <c r="AJ84" s="375">
        <v>1139</v>
      </c>
      <c r="AK84" s="375">
        <v>1108</v>
      </c>
      <c r="AL84" s="375">
        <v>1033</v>
      </c>
      <c r="AM84" s="375">
        <v>876</v>
      </c>
      <c r="AN84" s="375">
        <v>843</v>
      </c>
      <c r="AO84" s="375">
        <v>730.5</v>
      </c>
      <c r="AP84" s="377" t="s">
        <v>205</v>
      </c>
      <c r="AQ84" s="375">
        <v>756</v>
      </c>
      <c r="AR84" s="375">
        <v>895</v>
      </c>
      <c r="AS84" s="375">
        <v>878</v>
      </c>
      <c r="AT84" s="375">
        <v>844</v>
      </c>
      <c r="AU84" s="375">
        <v>683</v>
      </c>
      <c r="AV84" s="375">
        <v>679</v>
      </c>
      <c r="AW84" s="375">
        <v>673</v>
      </c>
      <c r="AX84" s="377" t="s">
        <v>205</v>
      </c>
      <c r="AY84" s="375">
        <v>40</v>
      </c>
      <c r="AZ84" s="375">
        <v>47</v>
      </c>
      <c r="BA84" s="375">
        <v>56</v>
      </c>
      <c r="BB84" s="375">
        <v>67</v>
      </c>
      <c r="BC84" s="375">
        <v>50</v>
      </c>
      <c r="BD84" s="375">
        <v>31</v>
      </c>
      <c r="BE84" s="375">
        <v>23.9</v>
      </c>
      <c r="BF84" s="367" t="s">
        <v>205</v>
      </c>
      <c r="BG84" s="366" t="s">
        <v>3152</v>
      </c>
      <c r="BH84" s="366" t="s">
        <v>3421</v>
      </c>
      <c r="BI84" s="366" t="s">
        <v>4090</v>
      </c>
      <c r="BJ84" s="366" t="s">
        <v>205</v>
      </c>
      <c r="BK84" s="375">
        <v>16.600999999999999</v>
      </c>
      <c r="BL84" s="375">
        <v>8.5850000000000009</v>
      </c>
      <c r="BM84" s="375">
        <v>8.9039999999999999</v>
      </c>
      <c r="BN84" s="375">
        <v>5844.9629999999997</v>
      </c>
      <c r="BO84" s="375">
        <v>358.471</v>
      </c>
      <c r="BP84" s="369">
        <v>24335696.206999999</v>
      </c>
      <c r="BQ84" s="369">
        <v>45958084.138999999</v>
      </c>
    </row>
    <row r="85" spans="2:69" x14ac:dyDescent="0.25">
      <c r="B85" s="366" t="s">
        <v>2798</v>
      </c>
      <c r="C85" s="366" t="s">
        <v>2326</v>
      </c>
      <c r="D85" s="367" t="s">
        <v>33</v>
      </c>
      <c r="E85" s="367" t="s">
        <v>3665</v>
      </c>
      <c r="F85" s="367" t="s">
        <v>2597</v>
      </c>
      <c r="G85" s="367" t="s">
        <v>2626</v>
      </c>
      <c r="H85" s="371">
        <v>51.759700000000002</v>
      </c>
      <c r="I85" s="371">
        <v>14.3696</v>
      </c>
      <c r="J85" s="367">
        <v>1999</v>
      </c>
      <c r="K85" s="367">
        <v>2022</v>
      </c>
      <c r="L85" s="381"/>
      <c r="M85" s="367" t="s">
        <v>2689</v>
      </c>
      <c r="N85" s="367" t="s">
        <v>20</v>
      </c>
      <c r="O85" s="367" t="s">
        <v>2692</v>
      </c>
      <c r="P85" s="373">
        <v>1</v>
      </c>
      <c r="Q85" s="373">
        <v>0</v>
      </c>
      <c r="R85" s="373">
        <v>81.7</v>
      </c>
      <c r="S85" s="373">
        <v>0</v>
      </c>
      <c r="T85" s="366" t="s">
        <v>205</v>
      </c>
      <c r="U85" s="375">
        <v>525065</v>
      </c>
      <c r="V85" s="375">
        <v>427414</v>
      </c>
      <c r="W85" s="375">
        <v>452274</v>
      </c>
      <c r="X85" s="375">
        <v>451504</v>
      </c>
      <c r="Y85" s="375">
        <v>266986</v>
      </c>
      <c r="Z85" s="375">
        <v>247101</v>
      </c>
      <c r="AA85" s="375">
        <v>308907</v>
      </c>
      <c r="AB85" s="375">
        <v>331416</v>
      </c>
      <c r="AC85" s="375">
        <v>363034</v>
      </c>
      <c r="AD85" s="375">
        <v>307964</v>
      </c>
      <c r="AE85" s="375">
        <v>253433</v>
      </c>
      <c r="AF85" s="375">
        <v>294755</v>
      </c>
      <c r="AG85" s="375">
        <v>163439</v>
      </c>
      <c r="AH85" s="377" t="s">
        <v>205</v>
      </c>
      <c r="AI85" s="375">
        <v>56</v>
      </c>
      <c r="AJ85" s="375">
        <v>100</v>
      </c>
      <c r="AK85" s="375">
        <v>112</v>
      </c>
      <c r="AL85" s="375">
        <v>170</v>
      </c>
      <c r="AM85" s="375">
        <v>115</v>
      </c>
      <c r="AN85" s="375">
        <v>90</v>
      </c>
      <c r="AO85" s="375">
        <v>104.44199999999999</v>
      </c>
      <c r="AP85" s="377" t="s">
        <v>205</v>
      </c>
      <c r="AQ85" s="375">
        <v>143</v>
      </c>
      <c r="AR85" s="375">
        <v>169</v>
      </c>
      <c r="AS85" s="375">
        <v>176</v>
      </c>
      <c r="AT85" s="375">
        <v>232</v>
      </c>
      <c r="AU85" s="375">
        <v>198</v>
      </c>
      <c r="AV85" s="375">
        <v>163</v>
      </c>
      <c r="AW85" s="375">
        <v>186.47200000000001</v>
      </c>
      <c r="AX85" s="377" t="s">
        <v>205</v>
      </c>
      <c r="AY85" s="375">
        <v>0</v>
      </c>
      <c r="AZ85" s="375">
        <v>0</v>
      </c>
      <c r="BA85" s="375">
        <v>2</v>
      </c>
      <c r="BB85" s="375">
        <v>3</v>
      </c>
      <c r="BC85" s="375">
        <v>1</v>
      </c>
      <c r="BD85" s="375">
        <v>0</v>
      </c>
      <c r="BE85" s="375">
        <v>0.45500000000000002</v>
      </c>
      <c r="BF85" s="367" t="s">
        <v>205</v>
      </c>
      <c r="BG85" s="366" t="s">
        <v>3153</v>
      </c>
      <c r="BH85" s="366" t="s">
        <v>3422</v>
      </c>
      <c r="BI85" s="366" t="s">
        <v>4091</v>
      </c>
      <c r="BJ85" s="366" t="s">
        <v>205</v>
      </c>
      <c r="BK85" s="375">
        <v>2.3559999999999999</v>
      </c>
      <c r="BL85" s="375">
        <v>1.169</v>
      </c>
      <c r="BM85" s="375">
        <v>1.5189999999999999</v>
      </c>
      <c r="BN85" s="375">
        <v>775.67399999999998</v>
      </c>
      <c r="BO85" s="375">
        <v>49.238999999999997</v>
      </c>
      <c r="BP85" s="369">
        <v>3415490.3470000001</v>
      </c>
      <c r="BQ85" s="369">
        <v>6484189.3049999997</v>
      </c>
    </row>
    <row r="86" spans="2:69" x14ac:dyDescent="0.25">
      <c r="B86" s="366" t="s">
        <v>2799</v>
      </c>
      <c r="C86" s="366" t="s">
        <v>2327</v>
      </c>
      <c r="D86" s="367" t="s">
        <v>33</v>
      </c>
      <c r="E86" s="367" t="s">
        <v>3665</v>
      </c>
      <c r="F86" s="367" t="s">
        <v>2598</v>
      </c>
      <c r="G86" s="367" t="s">
        <v>70</v>
      </c>
      <c r="H86" s="371">
        <v>51.629300000000001</v>
      </c>
      <c r="I86" s="371">
        <v>7.3307000000000002</v>
      </c>
      <c r="J86" s="367">
        <v>2020</v>
      </c>
      <c r="K86" s="368"/>
      <c r="L86" s="381"/>
      <c r="M86" s="367" t="s">
        <v>2689</v>
      </c>
      <c r="N86" s="367" t="s">
        <v>19</v>
      </c>
      <c r="O86" s="367" t="s">
        <v>2698</v>
      </c>
      <c r="P86" s="373">
        <v>0</v>
      </c>
      <c r="Q86" s="373">
        <v>1</v>
      </c>
      <c r="R86" s="373">
        <v>0</v>
      </c>
      <c r="S86" s="373">
        <v>1100</v>
      </c>
      <c r="T86" s="366" t="s">
        <v>205</v>
      </c>
      <c r="U86" s="376"/>
      <c r="V86" s="376"/>
      <c r="W86" s="376"/>
      <c r="X86" s="376"/>
      <c r="Y86" s="376"/>
      <c r="Z86" s="376"/>
      <c r="AA86" s="376"/>
      <c r="AB86" s="376"/>
      <c r="AC86" s="376"/>
      <c r="AD86" s="376"/>
      <c r="AE86" s="376"/>
      <c r="AF86" s="376"/>
      <c r="AG86" s="375">
        <v>35125</v>
      </c>
      <c r="AH86" s="377" t="s">
        <v>205</v>
      </c>
      <c r="AI86" s="375">
        <v>1151</v>
      </c>
      <c r="AJ86" s="375">
        <v>1254</v>
      </c>
      <c r="AK86" s="375">
        <v>1102</v>
      </c>
      <c r="AL86" s="375">
        <v>934</v>
      </c>
      <c r="AM86" s="375">
        <v>177</v>
      </c>
      <c r="AN86" s="375">
        <v>15</v>
      </c>
      <c r="AO86" s="375">
        <v>0</v>
      </c>
      <c r="AP86" s="377" t="s">
        <v>205</v>
      </c>
      <c r="AQ86" s="375">
        <v>962</v>
      </c>
      <c r="AR86" s="375">
        <v>1042</v>
      </c>
      <c r="AS86" s="375">
        <v>1045</v>
      </c>
      <c r="AT86" s="375">
        <v>983</v>
      </c>
      <c r="AU86" s="375">
        <v>221</v>
      </c>
      <c r="AV86" s="375">
        <v>38</v>
      </c>
      <c r="AW86" s="375">
        <v>122</v>
      </c>
      <c r="AX86" s="377" t="s">
        <v>205</v>
      </c>
      <c r="AY86" s="375">
        <v>65</v>
      </c>
      <c r="AZ86" s="375">
        <v>66</v>
      </c>
      <c r="BA86" s="375">
        <v>59</v>
      </c>
      <c r="BB86" s="375">
        <v>51</v>
      </c>
      <c r="BC86" s="375">
        <v>8</v>
      </c>
      <c r="BD86" s="375">
        <v>1</v>
      </c>
      <c r="BE86" s="375">
        <v>0</v>
      </c>
      <c r="BF86" s="367" t="s">
        <v>205</v>
      </c>
      <c r="BG86" s="366" t="s">
        <v>3154</v>
      </c>
      <c r="BH86" s="366" t="s">
        <v>3423</v>
      </c>
      <c r="BI86" s="366" t="s">
        <v>4092</v>
      </c>
      <c r="BJ86" s="366" t="s">
        <v>205</v>
      </c>
      <c r="BK86" s="375">
        <v>0.74299999999999999</v>
      </c>
      <c r="BL86" s="375">
        <v>0.315</v>
      </c>
      <c r="BM86" s="375">
        <v>0.31900000000000001</v>
      </c>
      <c r="BN86" s="375">
        <v>211.00899999999999</v>
      </c>
      <c r="BO86" s="375">
        <v>14.185</v>
      </c>
      <c r="BP86" s="369">
        <v>1051797.04</v>
      </c>
      <c r="BQ86" s="369">
        <v>2019110.023</v>
      </c>
    </row>
    <row r="87" spans="2:69" x14ac:dyDescent="0.25">
      <c r="B87" s="366" t="s">
        <v>2800</v>
      </c>
      <c r="C87" s="366" t="s">
        <v>675</v>
      </c>
      <c r="D87" s="367" t="s">
        <v>33</v>
      </c>
      <c r="E87" s="367" t="s">
        <v>3665</v>
      </c>
      <c r="F87" s="367" t="s">
        <v>2597</v>
      </c>
      <c r="G87" s="367" t="s">
        <v>2627</v>
      </c>
      <c r="H87" s="371">
        <v>51.827599999999997</v>
      </c>
      <c r="I87" s="371">
        <v>12.230600000000001</v>
      </c>
      <c r="J87" s="367">
        <v>1996</v>
      </c>
      <c r="K87" s="368"/>
      <c r="L87" s="381"/>
      <c r="M87" s="367" t="s">
        <v>2689</v>
      </c>
      <c r="N87" s="367" t="s">
        <v>20</v>
      </c>
      <c r="O87" s="367" t="s">
        <v>2692</v>
      </c>
      <c r="P87" s="373">
        <v>1</v>
      </c>
      <c r="Q87" s="373">
        <v>0</v>
      </c>
      <c r="R87" s="373">
        <v>53.260869565217391</v>
      </c>
      <c r="S87" s="373">
        <v>0</v>
      </c>
      <c r="T87" s="366" t="s">
        <v>205</v>
      </c>
      <c r="U87" s="375">
        <v>216992</v>
      </c>
      <c r="V87" s="375">
        <v>200185</v>
      </c>
      <c r="W87" s="375">
        <v>212888</v>
      </c>
      <c r="X87" s="375">
        <v>191971</v>
      </c>
      <c r="Y87" s="375">
        <v>181612</v>
      </c>
      <c r="Z87" s="375">
        <v>185547</v>
      </c>
      <c r="AA87" s="375">
        <v>173779</v>
      </c>
      <c r="AB87" s="375">
        <v>192225</v>
      </c>
      <c r="AC87" s="375">
        <v>198866</v>
      </c>
      <c r="AD87" s="375">
        <v>154748</v>
      </c>
      <c r="AE87" s="375">
        <v>155595</v>
      </c>
      <c r="AF87" s="375">
        <v>149561</v>
      </c>
      <c r="AG87" s="376"/>
      <c r="AH87" s="377" t="s">
        <v>205</v>
      </c>
      <c r="AI87" s="375">
        <v>490</v>
      </c>
      <c r="AJ87" s="375">
        <v>451</v>
      </c>
      <c r="AK87" s="375">
        <v>672</v>
      </c>
      <c r="AL87" s="375">
        <v>837</v>
      </c>
      <c r="AM87" s="375">
        <v>885</v>
      </c>
      <c r="AN87" s="375">
        <v>562</v>
      </c>
      <c r="AO87" s="375">
        <v>735.03</v>
      </c>
      <c r="AP87" s="377" t="s">
        <v>205</v>
      </c>
      <c r="AQ87" s="375">
        <v>199</v>
      </c>
      <c r="AR87" s="375">
        <v>267</v>
      </c>
      <c r="AS87" s="375">
        <v>349</v>
      </c>
      <c r="AT87" s="375">
        <v>355</v>
      </c>
      <c r="AU87" s="375">
        <v>309</v>
      </c>
      <c r="AV87" s="375">
        <v>192</v>
      </c>
      <c r="AW87" s="375">
        <v>272.964</v>
      </c>
      <c r="AX87" s="377" t="s">
        <v>205</v>
      </c>
      <c r="AY87" s="375">
        <v>1</v>
      </c>
      <c r="AZ87" s="375">
        <v>4</v>
      </c>
      <c r="BA87" s="375">
        <v>11</v>
      </c>
      <c r="BB87" s="375">
        <v>12</v>
      </c>
      <c r="BC87" s="375">
        <v>8</v>
      </c>
      <c r="BD87" s="375">
        <v>6</v>
      </c>
      <c r="BE87" s="375">
        <v>6.2220000000000004</v>
      </c>
      <c r="BF87" s="367" t="s">
        <v>205</v>
      </c>
      <c r="BG87" s="366" t="s">
        <v>3155</v>
      </c>
      <c r="BH87" s="366" t="s">
        <v>3424</v>
      </c>
      <c r="BI87" s="366" t="s">
        <v>4093</v>
      </c>
      <c r="BJ87" s="366" t="s">
        <v>205</v>
      </c>
      <c r="BK87" s="375">
        <v>8.9469999999999992</v>
      </c>
      <c r="BL87" s="375">
        <v>4.7569999999999997</v>
      </c>
      <c r="BM87" s="375">
        <v>4.1310000000000002</v>
      </c>
      <c r="BN87" s="375">
        <v>3455.8009999999999</v>
      </c>
      <c r="BO87" s="375">
        <v>198.76300000000001</v>
      </c>
      <c r="BP87" s="369">
        <v>13227181.237</v>
      </c>
      <c r="BQ87" s="369">
        <v>24879896.425999999</v>
      </c>
    </row>
    <row r="88" spans="2:69" x14ac:dyDescent="0.25">
      <c r="B88" s="366" t="s">
        <v>2801</v>
      </c>
      <c r="C88" s="366" t="s">
        <v>2328</v>
      </c>
      <c r="D88" s="367" t="s">
        <v>33</v>
      </c>
      <c r="E88" s="367" t="s">
        <v>3665</v>
      </c>
      <c r="F88" s="367" t="s">
        <v>2598</v>
      </c>
      <c r="G88" s="367" t="s">
        <v>70</v>
      </c>
      <c r="H88" s="371">
        <v>51.5685</v>
      </c>
      <c r="I88" s="371">
        <v>7.3502000000000001</v>
      </c>
      <c r="J88" s="367">
        <v>1971</v>
      </c>
      <c r="K88" s="367">
        <v>2014</v>
      </c>
      <c r="L88" s="381"/>
      <c r="M88" s="367" t="s">
        <v>2689</v>
      </c>
      <c r="N88" s="367" t="s">
        <v>21</v>
      </c>
      <c r="O88" s="367" t="s">
        <v>2691</v>
      </c>
      <c r="P88" s="373">
        <v>0</v>
      </c>
      <c r="Q88" s="373">
        <v>0</v>
      </c>
      <c r="R88" s="373">
        <v>0</v>
      </c>
      <c r="S88" s="373">
        <v>0</v>
      </c>
      <c r="T88" s="366" t="s">
        <v>205</v>
      </c>
      <c r="U88" s="375">
        <v>1477324</v>
      </c>
      <c r="V88" s="375">
        <v>1569001</v>
      </c>
      <c r="W88" s="375">
        <v>1607553</v>
      </c>
      <c r="X88" s="375">
        <v>1654278</v>
      </c>
      <c r="Y88" s="375">
        <v>556011</v>
      </c>
      <c r="Z88" s="375">
        <v>1044879</v>
      </c>
      <c r="AA88" s="375">
        <v>1137546</v>
      </c>
      <c r="AB88" s="375">
        <v>1043003</v>
      </c>
      <c r="AC88" s="375">
        <v>1141645</v>
      </c>
      <c r="AD88" s="375">
        <v>969115</v>
      </c>
      <c r="AE88" s="376"/>
      <c r="AF88" s="376"/>
      <c r="AG88" s="376"/>
      <c r="AH88" s="377" t="s">
        <v>205</v>
      </c>
      <c r="AI88" s="375">
        <v>662</v>
      </c>
      <c r="AJ88" s="375">
        <v>690</v>
      </c>
      <c r="AK88" s="375">
        <v>504</v>
      </c>
      <c r="AL88" s="375">
        <v>535</v>
      </c>
      <c r="AM88" s="375">
        <v>515</v>
      </c>
      <c r="AN88" s="376"/>
      <c r="AO88" s="376"/>
      <c r="AP88" s="377" t="s">
        <v>205</v>
      </c>
      <c r="AQ88" s="375">
        <v>595</v>
      </c>
      <c r="AR88" s="375">
        <v>622</v>
      </c>
      <c r="AS88" s="375">
        <v>590</v>
      </c>
      <c r="AT88" s="375">
        <v>595</v>
      </c>
      <c r="AU88" s="375">
        <v>589</v>
      </c>
      <c r="AV88" s="376"/>
      <c r="AW88" s="376"/>
      <c r="AX88" s="377" t="s">
        <v>205</v>
      </c>
      <c r="AY88" s="375">
        <v>34</v>
      </c>
      <c r="AZ88" s="375">
        <v>28</v>
      </c>
      <c r="BA88" s="375">
        <v>24</v>
      </c>
      <c r="BB88" s="375">
        <v>27</v>
      </c>
      <c r="BC88" s="375">
        <v>25</v>
      </c>
      <c r="BD88" s="382"/>
      <c r="BE88" s="382"/>
      <c r="BF88" s="367" t="s">
        <v>205</v>
      </c>
      <c r="BG88" s="366" t="s">
        <v>3602</v>
      </c>
      <c r="BH88" s="366" t="s">
        <v>3641</v>
      </c>
      <c r="BI88" s="366" t="s">
        <v>205</v>
      </c>
      <c r="BJ88" s="366" t="s">
        <v>205</v>
      </c>
      <c r="BK88" s="376"/>
      <c r="BL88" s="376"/>
      <c r="BM88" s="376"/>
      <c r="BN88" s="376"/>
      <c r="BO88" s="376"/>
      <c r="BP88" s="368"/>
      <c r="BQ88" s="368"/>
    </row>
    <row r="89" spans="2:69" x14ac:dyDescent="0.25">
      <c r="B89" s="366" t="s">
        <v>2802</v>
      </c>
      <c r="C89" s="366" t="s">
        <v>2329</v>
      </c>
      <c r="D89" s="367" t="s">
        <v>33</v>
      </c>
      <c r="E89" s="367" t="s">
        <v>3665</v>
      </c>
      <c r="F89" s="367" t="s">
        <v>2598</v>
      </c>
      <c r="G89" s="367" t="s">
        <v>2628</v>
      </c>
      <c r="H89" s="371">
        <v>51.429099999999998</v>
      </c>
      <c r="I89" s="371">
        <v>6.7507999999999999</v>
      </c>
      <c r="J89" s="367">
        <v>1965</v>
      </c>
      <c r="K89" s="367">
        <v>2018</v>
      </c>
      <c r="L89" s="381"/>
      <c r="M89" s="367" t="s">
        <v>2689</v>
      </c>
      <c r="N89" s="367" t="s">
        <v>21</v>
      </c>
      <c r="O89" s="367" t="s">
        <v>2691</v>
      </c>
      <c r="P89" s="373">
        <v>0</v>
      </c>
      <c r="Q89" s="373">
        <v>0</v>
      </c>
      <c r="R89" s="373">
        <v>0</v>
      </c>
      <c r="S89" s="373">
        <v>0</v>
      </c>
      <c r="T89" s="366" t="s">
        <v>205</v>
      </c>
      <c r="U89" s="375">
        <v>537265</v>
      </c>
      <c r="V89" s="375">
        <v>515311</v>
      </c>
      <c r="W89" s="375">
        <v>1286708</v>
      </c>
      <c r="X89" s="375">
        <v>1121279</v>
      </c>
      <c r="Y89" s="375">
        <v>1165367</v>
      </c>
      <c r="Z89" s="375">
        <v>853796</v>
      </c>
      <c r="AA89" s="375">
        <v>984785</v>
      </c>
      <c r="AB89" s="375">
        <v>477885</v>
      </c>
      <c r="AC89" s="375">
        <v>538398</v>
      </c>
      <c r="AD89" s="375">
        <v>563497</v>
      </c>
      <c r="AE89" s="375">
        <v>515122</v>
      </c>
      <c r="AF89" s="375">
        <v>458139</v>
      </c>
      <c r="AG89" s="375">
        <v>496153</v>
      </c>
      <c r="AH89" s="377" t="s">
        <v>205</v>
      </c>
      <c r="AI89" s="375">
        <v>183</v>
      </c>
      <c r="AJ89" s="375">
        <v>198</v>
      </c>
      <c r="AK89" s="375">
        <v>169</v>
      </c>
      <c r="AL89" s="375">
        <v>288</v>
      </c>
      <c r="AM89" s="375">
        <v>252</v>
      </c>
      <c r="AN89" s="375">
        <v>262</v>
      </c>
      <c r="AO89" s="375">
        <v>183</v>
      </c>
      <c r="AP89" s="377" t="s">
        <v>205</v>
      </c>
      <c r="AQ89" s="375">
        <v>154</v>
      </c>
      <c r="AR89" s="375">
        <v>244</v>
      </c>
      <c r="AS89" s="375">
        <v>250</v>
      </c>
      <c r="AT89" s="375">
        <v>321</v>
      </c>
      <c r="AU89" s="375">
        <v>213</v>
      </c>
      <c r="AV89" s="375">
        <v>212</v>
      </c>
      <c r="AW89" s="375">
        <v>127</v>
      </c>
      <c r="AX89" s="377" t="s">
        <v>205</v>
      </c>
      <c r="AY89" s="375">
        <v>15</v>
      </c>
      <c r="AZ89" s="375">
        <v>13</v>
      </c>
      <c r="BA89" s="375">
        <v>5</v>
      </c>
      <c r="BB89" s="375">
        <v>15</v>
      </c>
      <c r="BC89" s="375">
        <v>13</v>
      </c>
      <c r="BD89" s="375">
        <v>16</v>
      </c>
      <c r="BE89" s="375">
        <v>2E-3</v>
      </c>
      <c r="BF89" s="367" t="s">
        <v>205</v>
      </c>
      <c r="BG89" s="366" t="s">
        <v>3156</v>
      </c>
      <c r="BH89" s="366" t="s">
        <v>3816</v>
      </c>
      <c r="BI89" s="366" t="s">
        <v>4094</v>
      </c>
      <c r="BJ89" s="366" t="s">
        <v>205</v>
      </c>
      <c r="BK89" s="375">
        <v>7.7960000000000003</v>
      </c>
      <c r="BL89" s="375">
        <v>3.8340000000000001</v>
      </c>
      <c r="BM89" s="375">
        <v>3.1829999999999998</v>
      </c>
      <c r="BN89" s="375">
        <v>2770.2559999999999</v>
      </c>
      <c r="BO89" s="375">
        <v>170.90899999999999</v>
      </c>
      <c r="BP89" s="369">
        <v>11325088.693</v>
      </c>
      <c r="BQ89" s="369">
        <v>21473600.260000002</v>
      </c>
    </row>
    <row r="90" spans="2:69" x14ac:dyDescent="0.25">
      <c r="B90" s="366" t="s">
        <v>2803</v>
      </c>
      <c r="C90" s="366" t="s">
        <v>2330</v>
      </c>
      <c r="D90" s="367" t="s">
        <v>33</v>
      </c>
      <c r="E90" s="367" t="s">
        <v>3665</v>
      </c>
      <c r="F90" s="367" t="s">
        <v>2598</v>
      </c>
      <c r="G90" s="367" t="s">
        <v>71</v>
      </c>
      <c r="H90" s="371">
        <v>51.526000000000003</v>
      </c>
      <c r="I90" s="371">
        <v>6.7195999999999998</v>
      </c>
      <c r="J90" s="367">
        <v>1988</v>
      </c>
      <c r="K90" s="368"/>
      <c r="L90" s="381"/>
      <c r="M90" s="367" t="s">
        <v>2689</v>
      </c>
      <c r="N90" s="367" t="s">
        <v>20</v>
      </c>
      <c r="O90" s="367" t="s">
        <v>2692</v>
      </c>
      <c r="P90" s="373">
        <v>2</v>
      </c>
      <c r="Q90" s="373">
        <v>0</v>
      </c>
      <c r="R90" s="373">
        <v>1200</v>
      </c>
      <c r="S90" s="373">
        <v>0</v>
      </c>
      <c r="T90" s="366" t="s">
        <v>205</v>
      </c>
      <c r="U90" s="375">
        <v>2066008</v>
      </c>
      <c r="V90" s="375">
        <v>2084000</v>
      </c>
      <c r="W90" s="375">
        <v>2223204</v>
      </c>
      <c r="X90" s="375">
        <v>2024481</v>
      </c>
      <c r="Y90" s="375">
        <v>1840077</v>
      </c>
      <c r="Z90" s="375">
        <v>1964619</v>
      </c>
      <c r="AA90" s="375">
        <v>1442484</v>
      </c>
      <c r="AB90" s="375">
        <v>1849212</v>
      </c>
      <c r="AC90" s="375">
        <v>3309313</v>
      </c>
      <c r="AD90" s="375">
        <v>4627648</v>
      </c>
      <c r="AE90" s="375">
        <v>4307843</v>
      </c>
      <c r="AF90" s="375">
        <v>4797030</v>
      </c>
      <c r="AG90" s="375">
        <v>3125023</v>
      </c>
      <c r="AH90" s="377" t="s">
        <v>205</v>
      </c>
      <c r="AI90" s="375">
        <v>1239</v>
      </c>
      <c r="AJ90" s="375">
        <v>971</v>
      </c>
      <c r="AK90" s="375">
        <v>1377</v>
      </c>
      <c r="AL90" s="375">
        <v>1886</v>
      </c>
      <c r="AM90" s="375">
        <v>2052</v>
      </c>
      <c r="AN90" s="375">
        <v>2155</v>
      </c>
      <c r="AO90" s="375">
        <v>2316.873</v>
      </c>
      <c r="AP90" s="377" t="s">
        <v>205</v>
      </c>
      <c r="AQ90" s="375">
        <v>1407</v>
      </c>
      <c r="AR90" s="375">
        <v>1087</v>
      </c>
      <c r="AS90" s="375">
        <v>1353</v>
      </c>
      <c r="AT90" s="375">
        <v>1988</v>
      </c>
      <c r="AU90" s="375">
        <v>3420</v>
      </c>
      <c r="AV90" s="375">
        <v>3643</v>
      </c>
      <c r="AW90" s="375">
        <v>3554.95</v>
      </c>
      <c r="AX90" s="377" t="s">
        <v>205</v>
      </c>
      <c r="AY90" s="375">
        <v>2</v>
      </c>
      <c r="AZ90" s="375">
        <v>20</v>
      </c>
      <c r="BA90" s="375">
        <v>11</v>
      </c>
      <c r="BB90" s="375">
        <v>33</v>
      </c>
      <c r="BC90" s="375">
        <v>44</v>
      </c>
      <c r="BD90" s="375">
        <v>41</v>
      </c>
      <c r="BE90" s="375">
        <v>32.965000000000003</v>
      </c>
      <c r="BF90" s="367" t="s">
        <v>205</v>
      </c>
      <c r="BG90" s="366" t="s">
        <v>3157</v>
      </c>
      <c r="BH90" s="366" t="s">
        <v>3425</v>
      </c>
      <c r="BI90" s="366" t="s">
        <v>4095</v>
      </c>
      <c r="BJ90" s="366" t="s">
        <v>205</v>
      </c>
      <c r="BK90" s="375">
        <v>84.11</v>
      </c>
      <c r="BL90" s="375">
        <v>37.558</v>
      </c>
      <c r="BM90" s="375">
        <v>35.515000000000001</v>
      </c>
      <c r="BN90" s="375">
        <v>26653.025000000001</v>
      </c>
      <c r="BO90" s="375">
        <v>1693.5329999999999</v>
      </c>
      <c r="BP90" s="369">
        <v>120125833.765</v>
      </c>
      <c r="BQ90" s="369">
        <v>229605953.956</v>
      </c>
    </row>
    <row r="91" spans="2:69" x14ac:dyDescent="0.25">
      <c r="B91" s="366" t="s">
        <v>2804</v>
      </c>
      <c r="C91" s="366" t="s">
        <v>2331</v>
      </c>
      <c r="D91" s="367" t="s">
        <v>33</v>
      </c>
      <c r="E91" s="367" t="s">
        <v>3665</v>
      </c>
      <c r="F91" s="367" t="s">
        <v>2598</v>
      </c>
      <c r="G91" s="367" t="s">
        <v>65</v>
      </c>
      <c r="H91" s="371">
        <v>49.293199999999999</v>
      </c>
      <c r="I91" s="371">
        <v>6.7708000000000004</v>
      </c>
      <c r="J91" s="367">
        <v>1963</v>
      </c>
      <c r="K91" s="367">
        <v>2017</v>
      </c>
      <c r="L91" s="370">
        <v>42900</v>
      </c>
      <c r="M91" s="367" t="s">
        <v>2689</v>
      </c>
      <c r="N91" s="367" t="s">
        <v>21</v>
      </c>
      <c r="O91" s="367" t="s">
        <v>2691</v>
      </c>
      <c r="P91" s="373">
        <v>0</v>
      </c>
      <c r="Q91" s="373">
        <v>0</v>
      </c>
      <c r="R91" s="373">
        <v>0</v>
      </c>
      <c r="S91" s="373">
        <v>0</v>
      </c>
      <c r="T91" s="366" t="s">
        <v>205</v>
      </c>
      <c r="U91" s="375">
        <v>1985620</v>
      </c>
      <c r="V91" s="375">
        <v>1959386</v>
      </c>
      <c r="W91" s="375">
        <v>1634279</v>
      </c>
      <c r="X91" s="375">
        <v>1598426</v>
      </c>
      <c r="Y91" s="375">
        <v>1230412</v>
      </c>
      <c r="Z91" s="375">
        <v>929653</v>
      </c>
      <c r="AA91" s="375">
        <v>901569</v>
      </c>
      <c r="AB91" s="375">
        <v>1708534</v>
      </c>
      <c r="AC91" s="375">
        <v>2094253</v>
      </c>
      <c r="AD91" s="375">
        <v>1649470</v>
      </c>
      <c r="AE91" s="375">
        <v>1366444</v>
      </c>
      <c r="AF91" s="375">
        <v>1142170</v>
      </c>
      <c r="AG91" s="375">
        <v>1089992</v>
      </c>
      <c r="AH91" s="377" t="s">
        <v>205</v>
      </c>
      <c r="AI91" s="375">
        <v>604</v>
      </c>
      <c r="AJ91" s="375">
        <v>685</v>
      </c>
      <c r="AK91" s="375">
        <v>1247</v>
      </c>
      <c r="AL91" s="375">
        <v>1408</v>
      </c>
      <c r="AM91" s="375">
        <v>1042</v>
      </c>
      <c r="AN91" s="375">
        <v>861</v>
      </c>
      <c r="AO91" s="375">
        <v>718</v>
      </c>
      <c r="AP91" s="377" t="s">
        <v>205</v>
      </c>
      <c r="AQ91" s="375">
        <v>620</v>
      </c>
      <c r="AR91" s="375">
        <v>909</v>
      </c>
      <c r="AS91" s="375">
        <v>1305</v>
      </c>
      <c r="AT91" s="375">
        <v>1321</v>
      </c>
      <c r="AU91" s="375">
        <v>990</v>
      </c>
      <c r="AV91" s="375">
        <v>749</v>
      </c>
      <c r="AW91" s="375">
        <v>638</v>
      </c>
      <c r="AX91" s="377" t="s">
        <v>205</v>
      </c>
      <c r="AY91" s="375">
        <v>10</v>
      </c>
      <c r="AZ91" s="375">
        <v>4</v>
      </c>
      <c r="BA91" s="375">
        <v>10</v>
      </c>
      <c r="BB91" s="375">
        <v>45</v>
      </c>
      <c r="BC91" s="375">
        <v>18</v>
      </c>
      <c r="BD91" s="375">
        <v>13</v>
      </c>
      <c r="BE91" s="375">
        <v>4</v>
      </c>
      <c r="BF91" s="367" t="s">
        <v>205</v>
      </c>
      <c r="BG91" s="366" t="s">
        <v>3158</v>
      </c>
      <c r="BH91" s="366" t="s">
        <v>3426</v>
      </c>
      <c r="BI91" s="366" t="s">
        <v>4096</v>
      </c>
      <c r="BJ91" s="366" t="s">
        <v>205</v>
      </c>
      <c r="BK91" s="375">
        <v>25.547999999999998</v>
      </c>
      <c r="BL91" s="375">
        <v>12.420999999999999</v>
      </c>
      <c r="BM91" s="375">
        <v>10.484999999999999</v>
      </c>
      <c r="BN91" s="375">
        <v>9224.2350000000006</v>
      </c>
      <c r="BO91" s="375">
        <v>557.47</v>
      </c>
      <c r="BP91" s="369">
        <v>37049855.740999997</v>
      </c>
      <c r="BQ91" s="369">
        <v>70306167.504999995</v>
      </c>
    </row>
    <row r="92" spans="2:69" x14ac:dyDescent="0.25">
      <c r="B92" s="366" t="s">
        <v>2805</v>
      </c>
      <c r="C92" s="366" t="s">
        <v>2332</v>
      </c>
      <c r="D92" s="367" t="s">
        <v>33</v>
      </c>
      <c r="E92" s="367" t="s">
        <v>3665</v>
      </c>
      <c r="F92" s="367" t="s">
        <v>2598</v>
      </c>
      <c r="G92" s="367" t="s">
        <v>2629</v>
      </c>
      <c r="H92" s="371">
        <v>49.592500000000001</v>
      </c>
      <c r="I92" s="371">
        <v>11.0021</v>
      </c>
      <c r="J92" s="367">
        <v>1980</v>
      </c>
      <c r="K92" s="368"/>
      <c r="L92" s="381"/>
      <c r="M92" s="367" t="s">
        <v>2689</v>
      </c>
      <c r="N92" s="367" t="s">
        <v>20</v>
      </c>
      <c r="O92" s="367" t="s">
        <v>2692</v>
      </c>
      <c r="P92" s="373">
        <v>1</v>
      </c>
      <c r="Q92" s="373">
        <v>0</v>
      </c>
      <c r="R92" s="373">
        <v>18</v>
      </c>
      <c r="S92" s="373">
        <v>0</v>
      </c>
      <c r="T92" s="366" t="s">
        <v>205</v>
      </c>
      <c r="U92" s="375">
        <v>151168</v>
      </c>
      <c r="V92" s="375">
        <v>147383</v>
      </c>
      <c r="W92" s="375">
        <v>146513</v>
      </c>
      <c r="X92" s="375">
        <v>151418</v>
      </c>
      <c r="Y92" s="375">
        <v>156083</v>
      </c>
      <c r="Z92" s="375">
        <v>165782</v>
      </c>
      <c r="AA92" s="375">
        <v>153311</v>
      </c>
      <c r="AB92" s="375">
        <v>159859</v>
      </c>
      <c r="AC92" s="375">
        <v>159214</v>
      </c>
      <c r="AD92" s="375">
        <v>151427</v>
      </c>
      <c r="AE92" s="375">
        <v>161663</v>
      </c>
      <c r="AF92" s="375">
        <v>174847</v>
      </c>
      <c r="AG92" s="375">
        <v>175950</v>
      </c>
      <c r="AH92" s="377" t="s">
        <v>205</v>
      </c>
      <c r="AI92" s="375">
        <v>36</v>
      </c>
      <c r="AJ92" s="375">
        <v>40</v>
      </c>
      <c r="AK92" s="375">
        <v>39</v>
      </c>
      <c r="AL92" s="375">
        <v>43</v>
      </c>
      <c r="AM92" s="375">
        <v>35</v>
      </c>
      <c r="AN92" s="375">
        <v>39</v>
      </c>
      <c r="AO92" s="375">
        <v>22.158999999999999</v>
      </c>
      <c r="AP92" s="377" t="s">
        <v>205</v>
      </c>
      <c r="AQ92" s="375">
        <v>153</v>
      </c>
      <c r="AR92" s="375">
        <v>159</v>
      </c>
      <c r="AS92" s="375">
        <v>161</v>
      </c>
      <c r="AT92" s="375">
        <v>179</v>
      </c>
      <c r="AU92" s="375">
        <v>169</v>
      </c>
      <c r="AV92" s="375">
        <v>185</v>
      </c>
      <c r="AW92" s="375">
        <v>184.79900000000001</v>
      </c>
      <c r="AX92" s="377" t="s">
        <v>205</v>
      </c>
      <c r="AY92" s="375">
        <v>1</v>
      </c>
      <c r="AZ92" s="375">
        <v>3</v>
      </c>
      <c r="BA92" s="375">
        <v>1</v>
      </c>
      <c r="BB92" s="375">
        <v>1</v>
      </c>
      <c r="BC92" s="375">
        <v>1</v>
      </c>
      <c r="BD92" s="375">
        <v>1</v>
      </c>
      <c r="BE92" s="375">
        <v>1.004</v>
      </c>
      <c r="BF92" s="367" t="s">
        <v>205</v>
      </c>
      <c r="BG92" s="366" t="s">
        <v>3159</v>
      </c>
      <c r="BH92" s="366" t="s">
        <v>3427</v>
      </c>
      <c r="BI92" s="366" t="s">
        <v>4097</v>
      </c>
      <c r="BJ92" s="366" t="s">
        <v>205</v>
      </c>
      <c r="BK92" s="375">
        <v>1.853</v>
      </c>
      <c r="BL92" s="375">
        <v>0.876</v>
      </c>
      <c r="BM92" s="375">
        <v>1.415</v>
      </c>
      <c r="BN92" s="375">
        <v>530.95600000000002</v>
      </c>
      <c r="BO92" s="375">
        <v>37.051000000000002</v>
      </c>
      <c r="BP92" s="369">
        <v>2650542.9240000001</v>
      </c>
      <c r="BQ92" s="369">
        <v>5063908.4129999997</v>
      </c>
    </row>
    <row r="93" spans="2:69" x14ac:dyDescent="0.25">
      <c r="B93" s="366" t="s">
        <v>2806</v>
      </c>
      <c r="C93" s="366" t="s">
        <v>2333</v>
      </c>
      <c r="D93" s="367" t="s">
        <v>33</v>
      </c>
      <c r="E93" s="367" t="s">
        <v>3665</v>
      </c>
      <c r="F93" s="367" t="s">
        <v>2597</v>
      </c>
      <c r="G93" s="367" t="s">
        <v>65</v>
      </c>
      <c r="H93" s="371">
        <v>50.833199999999998</v>
      </c>
      <c r="I93" s="371">
        <v>6.3146000000000004</v>
      </c>
      <c r="J93" s="367">
        <v>1965</v>
      </c>
      <c r="K93" s="368"/>
      <c r="L93" s="381"/>
      <c r="M93" s="367" t="s">
        <v>2689</v>
      </c>
      <c r="N93" s="367" t="s">
        <v>20</v>
      </c>
      <c r="O93" s="367" t="s">
        <v>2692</v>
      </c>
      <c r="P93" s="373">
        <v>4</v>
      </c>
      <c r="Q93" s="373">
        <v>0</v>
      </c>
      <c r="R93" s="373">
        <v>1958</v>
      </c>
      <c r="S93" s="373">
        <v>0</v>
      </c>
      <c r="T93" s="366" t="s">
        <v>205</v>
      </c>
      <c r="U93" s="375">
        <v>20612731</v>
      </c>
      <c r="V93" s="375">
        <v>18824339</v>
      </c>
      <c r="W93" s="375">
        <v>19686469</v>
      </c>
      <c r="X93" s="375">
        <v>21441408</v>
      </c>
      <c r="Y93" s="375">
        <v>19041068</v>
      </c>
      <c r="Z93" s="375">
        <v>19703413</v>
      </c>
      <c r="AA93" s="375">
        <v>19204058</v>
      </c>
      <c r="AB93" s="375">
        <v>20043027</v>
      </c>
      <c r="AC93" s="375">
        <v>18661627</v>
      </c>
      <c r="AD93" s="375">
        <v>16854243</v>
      </c>
      <c r="AE93" s="375">
        <v>18139249</v>
      </c>
      <c r="AF93" s="375">
        <v>18745560</v>
      </c>
      <c r="AG93" s="375">
        <v>18945349</v>
      </c>
      <c r="AH93" s="377" t="s">
        <v>205</v>
      </c>
      <c r="AI93" s="376"/>
      <c r="AJ93" s="376"/>
      <c r="AK93" s="375">
        <v>3236</v>
      </c>
      <c r="AL93" s="375">
        <v>5387</v>
      </c>
      <c r="AM93" s="375">
        <v>4054</v>
      </c>
      <c r="AN93" s="375">
        <v>4135</v>
      </c>
      <c r="AO93" s="375">
        <v>3100</v>
      </c>
      <c r="AP93" s="377" t="s">
        <v>205</v>
      </c>
      <c r="AQ93" s="376"/>
      <c r="AR93" s="376"/>
      <c r="AS93" s="375">
        <v>9537</v>
      </c>
      <c r="AT93" s="375">
        <v>12749</v>
      </c>
      <c r="AU93" s="375">
        <v>11578</v>
      </c>
      <c r="AV93" s="375">
        <v>12571</v>
      </c>
      <c r="AW93" s="375">
        <v>12700</v>
      </c>
      <c r="AX93" s="377" t="s">
        <v>205</v>
      </c>
      <c r="AY93" s="376"/>
      <c r="AZ93" s="376"/>
      <c r="BA93" s="375">
        <v>158</v>
      </c>
      <c r="BB93" s="375">
        <v>261</v>
      </c>
      <c r="BC93" s="375">
        <v>210</v>
      </c>
      <c r="BD93" s="375">
        <v>214</v>
      </c>
      <c r="BE93" s="375">
        <v>325</v>
      </c>
      <c r="BF93" s="367" t="s">
        <v>205</v>
      </c>
      <c r="BG93" s="366" t="s">
        <v>3160</v>
      </c>
      <c r="BH93" s="366" t="s">
        <v>3817</v>
      </c>
      <c r="BI93" s="366" t="s">
        <v>4098</v>
      </c>
      <c r="BJ93" s="366" t="s">
        <v>205</v>
      </c>
      <c r="BK93" s="375">
        <v>226.95500000000001</v>
      </c>
      <c r="BL93" s="375">
        <v>93.537999999999997</v>
      </c>
      <c r="BM93" s="375">
        <v>98.134</v>
      </c>
      <c r="BN93" s="375">
        <v>62391.002</v>
      </c>
      <c r="BO93" s="375">
        <v>4228.3559999999998</v>
      </c>
      <c r="BP93" s="369">
        <v>319764544.87400001</v>
      </c>
      <c r="BQ93" s="369">
        <v>615165194.35699999</v>
      </c>
    </row>
    <row r="94" spans="2:69" x14ac:dyDescent="0.25">
      <c r="B94" s="366" t="s">
        <v>2807</v>
      </c>
      <c r="C94" s="366" t="s">
        <v>2334</v>
      </c>
      <c r="D94" s="367" t="s">
        <v>33</v>
      </c>
      <c r="E94" s="367" t="s">
        <v>3665</v>
      </c>
      <c r="F94" s="367" t="s">
        <v>2598</v>
      </c>
      <c r="G94" s="367" t="s">
        <v>2630</v>
      </c>
      <c r="H94" s="371">
        <v>54.804900000000004</v>
      </c>
      <c r="I94" s="371">
        <v>9.4327000000000005</v>
      </c>
      <c r="J94" s="367">
        <v>1985</v>
      </c>
      <c r="K94" s="368"/>
      <c r="L94" s="381"/>
      <c r="M94" s="367" t="s">
        <v>2689</v>
      </c>
      <c r="N94" s="367" t="s">
        <v>20</v>
      </c>
      <c r="O94" s="367" t="s">
        <v>2692</v>
      </c>
      <c r="P94" s="373">
        <v>3</v>
      </c>
      <c r="Q94" s="373">
        <v>0</v>
      </c>
      <c r="R94" s="373">
        <v>100</v>
      </c>
      <c r="S94" s="373">
        <v>0</v>
      </c>
      <c r="T94" s="366" t="s">
        <v>205</v>
      </c>
      <c r="U94" s="375">
        <v>703634</v>
      </c>
      <c r="V94" s="375">
        <v>748671</v>
      </c>
      <c r="W94" s="375">
        <v>650869</v>
      </c>
      <c r="X94" s="375">
        <v>668673</v>
      </c>
      <c r="Y94" s="375">
        <v>619385</v>
      </c>
      <c r="Z94" s="375">
        <v>694392</v>
      </c>
      <c r="AA94" s="375">
        <v>601118</v>
      </c>
      <c r="AB94" s="375">
        <v>641623</v>
      </c>
      <c r="AC94" s="375">
        <v>614950</v>
      </c>
      <c r="AD94" s="375">
        <v>543876</v>
      </c>
      <c r="AE94" s="375">
        <v>668226</v>
      </c>
      <c r="AF94" s="375">
        <v>631576</v>
      </c>
      <c r="AG94" s="375">
        <v>596836</v>
      </c>
      <c r="AH94" s="377" t="s">
        <v>205</v>
      </c>
      <c r="AI94" s="375">
        <v>350</v>
      </c>
      <c r="AJ94" s="375">
        <v>283</v>
      </c>
      <c r="AK94" s="375">
        <v>274</v>
      </c>
      <c r="AL94" s="375">
        <v>37</v>
      </c>
      <c r="AM94" s="375">
        <v>54</v>
      </c>
      <c r="AN94" s="375">
        <v>205</v>
      </c>
      <c r="AO94" s="375">
        <v>211</v>
      </c>
      <c r="AP94" s="377" t="s">
        <v>205</v>
      </c>
      <c r="AQ94" s="375">
        <v>313</v>
      </c>
      <c r="AR94" s="375">
        <v>249</v>
      </c>
      <c r="AS94" s="375">
        <v>272</v>
      </c>
      <c r="AT94" s="375">
        <v>159</v>
      </c>
      <c r="AU94" s="375">
        <v>119</v>
      </c>
      <c r="AV94" s="375">
        <v>226</v>
      </c>
      <c r="AW94" s="375">
        <v>223</v>
      </c>
      <c r="AX94" s="377" t="s">
        <v>205</v>
      </c>
      <c r="AY94" s="375">
        <v>6</v>
      </c>
      <c r="AZ94" s="375">
        <v>2</v>
      </c>
      <c r="BA94" s="375">
        <v>1</v>
      </c>
      <c r="BB94" s="375">
        <v>1</v>
      </c>
      <c r="BC94" s="375">
        <v>2</v>
      </c>
      <c r="BD94" s="375">
        <v>3</v>
      </c>
      <c r="BE94" s="375">
        <v>0.06</v>
      </c>
      <c r="BF94" s="367" t="s">
        <v>205</v>
      </c>
      <c r="BG94" s="366" t="s">
        <v>3161</v>
      </c>
      <c r="BH94" s="366" t="s">
        <v>3428</v>
      </c>
      <c r="BI94" s="366" t="s">
        <v>4099</v>
      </c>
      <c r="BJ94" s="366" t="s">
        <v>205</v>
      </c>
      <c r="BK94" s="375">
        <v>4.4320000000000004</v>
      </c>
      <c r="BL94" s="375">
        <v>2.3559999999999999</v>
      </c>
      <c r="BM94" s="375">
        <v>2.3010000000000002</v>
      </c>
      <c r="BN94" s="375">
        <v>1688.09</v>
      </c>
      <c r="BO94" s="375">
        <v>100.399</v>
      </c>
      <c r="BP94" s="369">
        <v>6515516.0329999998</v>
      </c>
      <c r="BQ94" s="369">
        <v>12285833.98</v>
      </c>
    </row>
    <row r="95" spans="2:69" x14ac:dyDescent="0.25">
      <c r="B95" s="366" t="s">
        <v>2808</v>
      </c>
      <c r="C95" s="366" t="s">
        <v>2335</v>
      </c>
      <c r="D95" s="367" t="s">
        <v>33</v>
      </c>
      <c r="E95" s="367" t="s">
        <v>3665</v>
      </c>
      <c r="F95" s="367" t="s">
        <v>2598</v>
      </c>
      <c r="G95" s="367" t="s">
        <v>2631</v>
      </c>
      <c r="H95" s="371">
        <v>50.098599999999998</v>
      </c>
      <c r="I95" s="371">
        <v>8.6532</v>
      </c>
      <c r="J95" s="367">
        <v>1989</v>
      </c>
      <c r="K95" s="368"/>
      <c r="L95" s="381"/>
      <c r="M95" s="367" t="s">
        <v>2689</v>
      </c>
      <c r="N95" s="367" t="s">
        <v>20</v>
      </c>
      <c r="O95" s="367" t="s">
        <v>2692</v>
      </c>
      <c r="P95" s="373">
        <v>2</v>
      </c>
      <c r="Q95" s="373">
        <v>0</v>
      </c>
      <c r="R95" s="373">
        <v>144</v>
      </c>
      <c r="S95" s="373">
        <v>0</v>
      </c>
      <c r="T95" s="366" t="s">
        <v>205</v>
      </c>
      <c r="U95" s="375">
        <v>1030106</v>
      </c>
      <c r="V95" s="375">
        <v>1019423</v>
      </c>
      <c r="W95" s="375">
        <v>822537</v>
      </c>
      <c r="X95" s="375">
        <v>850969</v>
      </c>
      <c r="Y95" s="375">
        <v>966525</v>
      </c>
      <c r="Z95" s="375">
        <v>989598</v>
      </c>
      <c r="AA95" s="375">
        <v>961362</v>
      </c>
      <c r="AB95" s="375">
        <v>964592</v>
      </c>
      <c r="AC95" s="375">
        <v>948863</v>
      </c>
      <c r="AD95" s="375">
        <v>871180</v>
      </c>
      <c r="AE95" s="375">
        <v>845063</v>
      </c>
      <c r="AF95" s="375">
        <v>824067</v>
      </c>
      <c r="AG95" s="375">
        <v>929738</v>
      </c>
      <c r="AH95" s="377" t="s">
        <v>205</v>
      </c>
      <c r="AI95" s="375">
        <v>438</v>
      </c>
      <c r="AJ95" s="375">
        <v>455</v>
      </c>
      <c r="AK95" s="375">
        <v>414</v>
      </c>
      <c r="AL95" s="375">
        <v>439</v>
      </c>
      <c r="AM95" s="375">
        <v>373</v>
      </c>
      <c r="AN95" s="375">
        <v>343</v>
      </c>
      <c r="AO95" s="375">
        <v>326.31299999999999</v>
      </c>
      <c r="AP95" s="377" t="s">
        <v>205</v>
      </c>
      <c r="AQ95" s="375">
        <v>807</v>
      </c>
      <c r="AR95" s="375">
        <v>806</v>
      </c>
      <c r="AS95" s="375">
        <v>795</v>
      </c>
      <c r="AT95" s="375">
        <v>773</v>
      </c>
      <c r="AU95" s="375">
        <v>707</v>
      </c>
      <c r="AV95" s="375">
        <v>535</v>
      </c>
      <c r="AW95" s="375">
        <v>551.76700000000005</v>
      </c>
      <c r="AX95" s="377" t="s">
        <v>205</v>
      </c>
      <c r="AY95" s="375">
        <v>3</v>
      </c>
      <c r="AZ95" s="375">
        <v>3</v>
      </c>
      <c r="BA95" s="375">
        <v>3</v>
      </c>
      <c r="BB95" s="375">
        <v>5</v>
      </c>
      <c r="BC95" s="375">
        <v>3</v>
      </c>
      <c r="BD95" s="375">
        <v>6</v>
      </c>
      <c r="BE95" s="375">
        <v>8.9640000000000004</v>
      </c>
      <c r="BF95" s="367" t="s">
        <v>205</v>
      </c>
      <c r="BG95" s="366" t="s">
        <v>3162</v>
      </c>
      <c r="BH95" s="366" t="s">
        <v>3429</v>
      </c>
      <c r="BI95" s="366" t="s">
        <v>4100</v>
      </c>
      <c r="BJ95" s="366" t="s">
        <v>205</v>
      </c>
      <c r="BK95" s="375">
        <v>12.864000000000001</v>
      </c>
      <c r="BL95" s="375">
        <v>5.8079999999999998</v>
      </c>
      <c r="BM95" s="375">
        <v>5.4130000000000003</v>
      </c>
      <c r="BN95" s="375">
        <v>4153.1059999999998</v>
      </c>
      <c r="BO95" s="375">
        <v>261.786</v>
      </c>
      <c r="BP95" s="369">
        <v>18408502.509</v>
      </c>
      <c r="BQ95" s="369">
        <v>35153379.164999999</v>
      </c>
    </row>
    <row r="96" spans="2:69" x14ac:dyDescent="0.25">
      <c r="B96" s="366" t="s">
        <v>2809</v>
      </c>
      <c r="C96" s="366" t="s">
        <v>721</v>
      </c>
      <c r="D96" s="367" t="s">
        <v>33</v>
      </c>
      <c r="E96" s="367" t="s">
        <v>3665</v>
      </c>
      <c r="F96" s="367" t="s">
        <v>2598</v>
      </c>
      <c r="G96" s="367" t="s">
        <v>2700</v>
      </c>
      <c r="H96" s="371">
        <v>48.023200000000003</v>
      </c>
      <c r="I96" s="371">
        <v>7.8440000000000003</v>
      </c>
      <c r="J96" s="367">
        <v>1927</v>
      </c>
      <c r="K96" s="367">
        <v>2012</v>
      </c>
      <c r="L96" s="381"/>
      <c r="M96" s="367" t="s">
        <v>2689</v>
      </c>
      <c r="N96" s="367" t="s">
        <v>21</v>
      </c>
      <c r="O96" s="367" t="s">
        <v>2693</v>
      </c>
      <c r="P96" s="373">
        <v>0</v>
      </c>
      <c r="Q96" s="373">
        <v>0</v>
      </c>
      <c r="R96" s="373">
        <v>0</v>
      </c>
      <c r="S96" s="373">
        <v>0</v>
      </c>
      <c r="T96" s="366" t="s">
        <v>205</v>
      </c>
      <c r="U96" s="375">
        <v>104786</v>
      </c>
      <c r="V96" s="375">
        <v>114895</v>
      </c>
      <c r="W96" s="375">
        <v>106760</v>
      </c>
      <c r="X96" s="375">
        <v>113494</v>
      </c>
      <c r="Y96" s="375">
        <v>100505</v>
      </c>
      <c r="Z96" s="375">
        <v>98310</v>
      </c>
      <c r="AA96" s="375">
        <v>78079</v>
      </c>
      <c r="AB96" s="375">
        <v>69169</v>
      </c>
      <c r="AC96" s="375">
        <v>74799</v>
      </c>
      <c r="AD96" s="375">
        <v>67125</v>
      </c>
      <c r="AE96" s="375">
        <v>70178</v>
      </c>
      <c r="AF96" s="375">
        <v>73072</v>
      </c>
      <c r="AG96" s="375">
        <v>74561</v>
      </c>
      <c r="AH96" s="377" t="s">
        <v>205</v>
      </c>
      <c r="AI96" s="376"/>
      <c r="AJ96" s="376"/>
      <c r="AK96" s="376"/>
      <c r="AL96" s="376"/>
      <c r="AM96" s="376"/>
      <c r="AN96" s="376"/>
      <c r="AO96" s="376"/>
      <c r="AP96" s="377" t="s">
        <v>205</v>
      </c>
      <c r="AQ96" s="375">
        <v>49</v>
      </c>
      <c r="AR96" s="375">
        <v>89</v>
      </c>
      <c r="AS96" s="375">
        <v>86</v>
      </c>
      <c r="AT96" s="375">
        <v>73</v>
      </c>
      <c r="AU96" s="375">
        <v>63</v>
      </c>
      <c r="AV96" s="375">
        <v>57</v>
      </c>
      <c r="AW96" s="376"/>
      <c r="AX96" s="377" t="s">
        <v>205</v>
      </c>
      <c r="AY96" s="376"/>
      <c r="AZ96" s="376"/>
      <c r="BA96" s="376"/>
      <c r="BB96" s="376"/>
      <c r="BC96" s="376"/>
      <c r="BD96" s="382"/>
      <c r="BE96" s="382"/>
      <c r="BF96" s="367" t="s">
        <v>205</v>
      </c>
      <c r="BG96" s="366" t="s">
        <v>3163</v>
      </c>
      <c r="BH96" s="366" t="s">
        <v>3430</v>
      </c>
      <c r="BI96" s="366" t="s">
        <v>205</v>
      </c>
      <c r="BJ96" s="366" t="s">
        <v>205</v>
      </c>
      <c r="BK96" s="375">
        <v>0.64700000000000002</v>
      </c>
      <c r="BL96" s="375">
        <v>0.20599999999999999</v>
      </c>
      <c r="BM96" s="375">
        <v>0.29799999999999999</v>
      </c>
      <c r="BN96" s="375">
        <v>115.251</v>
      </c>
      <c r="BO96" s="375">
        <v>9.5410000000000004</v>
      </c>
      <c r="BP96" s="369">
        <v>878087.76100000006</v>
      </c>
      <c r="BQ96" s="369">
        <v>1719795.071</v>
      </c>
    </row>
    <row r="97" spans="2:69" x14ac:dyDescent="0.25">
      <c r="B97" s="366" t="s">
        <v>2810</v>
      </c>
      <c r="C97" s="366" t="s">
        <v>2336</v>
      </c>
      <c r="D97" s="367" t="s">
        <v>33</v>
      </c>
      <c r="E97" s="367" t="s">
        <v>3665</v>
      </c>
      <c r="F97" s="367" t="s">
        <v>2598</v>
      </c>
      <c r="G97" s="367" t="s">
        <v>70</v>
      </c>
      <c r="H97" s="371">
        <v>51.602400000000003</v>
      </c>
      <c r="I97" s="371">
        <v>7.0099</v>
      </c>
      <c r="J97" s="367">
        <v>1968</v>
      </c>
      <c r="K97" s="368"/>
      <c r="L97" s="381"/>
      <c r="M97" s="367" t="s">
        <v>2689</v>
      </c>
      <c r="N97" s="367" t="s">
        <v>20</v>
      </c>
      <c r="O97" s="367" t="s">
        <v>2692</v>
      </c>
      <c r="P97" s="373">
        <v>3</v>
      </c>
      <c r="Q97" s="373">
        <v>0</v>
      </c>
      <c r="R97" s="373">
        <v>816.08695652173913</v>
      </c>
      <c r="S97" s="373">
        <v>0</v>
      </c>
      <c r="T97" s="366" t="s">
        <v>205</v>
      </c>
      <c r="U97" s="375">
        <v>9815880</v>
      </c>
      <c r="V97" s="375">
        <v>10671936</v>
      </c>
      <c r="W97" s="375">
        <v>12646858</v>
      </c>
      <c r="X97" s="375">
        <v>10576801</v>
      </c>
      <c r="Y97" s="375">
        <v>5758143</v>
      </c>
      <c r="Z97" s="375">
        <v>9392240</v>
      </c>
      <c r="AA97" s="375">
        <v>9184139</v>
      </c>
      <c r="AB97" s="375">
        <v>9669236</v>
      </c>
      <c r="AC97" s="375">
        <v>10221138</v>
      </c>
      <c r="AD97" s="375">
        <v>8808734</v>
      </c>
      <c r="AE97" s="375">
        <v>4720436</v>
      </c>
      <c r="AF97" s="375">
        <v>4242313</v>
      </c>
      <c r="AG97" s="375">
        <v>4300742</v>
      </c>
      <c r="AH97" s="377" t="s">
        <v>205</v>
      </c>
      <c r="AI97" s="375">
        <v>4332</v>
      </c>
      <c r="AJ97" s="375">
        <v>4232</v>
      </c>
      <c r="AK97" s="375">
        <v>4072</v>
      </c>
      <c r="AL97" s="375">
        <v>3718</v>
      </c>
      <c r="AM97" s="375">
        <v>3626</v>
      </c>
      <c r="AN97" s="375">
        <v>1814</v>
      </c>
      <c r="AO97" s="375">
        <v>1567</v>
      </c>
      <c r="AP97" s="377" t="s">
        <v>205</v>
      </c>
      <c r="AQ97" s="375">
        <v>7091</v>
      </c>
      <c r="AR97" s="375">
        <v>6819</v>
      </c>
      <c r="AS97" s="375">
        <v>6645</v>
      </c>
      <c r="AT97" s="375">
        <v>6110</v>
      </c>
      <c r="AU97" s="375">
        <v>5963</v>
      </c>
      <c r="AV97" s="375">
        <v>3418</v>
      </c>
      <c r="AW97" s="375">
        <v>2952</v>
      </c>
      <c r="AX97" s="377" t="s">
        <v>205</v>
      </c>
      <c r="AY97" s="375">
        <v>271</v>
      </c>
      <c r="AZ97" s="375">
        <v>232</v>
      </c>
      <c r="BA97" s="375">
        <v>236</v>
      </c>
      <c r="BB97" s="375">
        <v>225</v>
      </c>
      <c r="BC97" s="375">
        <v>221</v>
      </c>
      <c r="BD97" s="375">
        <v>126</v>
      </c>
      <c r="BE97" s="375">
        <v>108</v>
      </c>
      <c r="BF97" s="367" t="s">
        <v>205</v>
      </c>
      <c r="BG97" s="366" t="s">
        <v>3164</v>
      </c>
      <c r="BH97" s="366" t="s">
        <v>3431</v>
      </c>
      <c r="BI97" s="366" t="s">
        <v>4101</v>
      </c>
      <c r="BJ97" s="366" t="s">
        <v>205</v>
      </c>
      <c r="BK97" s="375">
        <v>76.421000000000006</v>
      </c>
      <c r="BL97" s="375">
        <v>33.787999999999997</v>
      </c>
      <c r="BM97" s="375">
        <v>32.343000000000004</v>
      </c>
      <c r="BN97" s="375">
        <v>23143.936000000002</v>
      </c>
      <c r="BO97" s="375">
        <v>1516.471</v>
      </c>
      <c r="BP97" s="369">
        <v>108924169.06299999</v>
      </c>
      <c r="BQ97" s="369">
        <v>208401028.639</v>
      </c>
    </row>
    <row r="98" spans="2:69" x14ac:dyDescent="0.25">
      <c r="B98" s="366" t="s">
        <v>2811</v>
      </c>
      <c r="C98" s="366" t="s">
        <v>2337</v>
      </c>
      <c r="D98" s="367" t="s">
        <v>33</v>
      </c>
      <c r="E98" s="367" t="s">
        <v>3665</v>
      </c>
      <c r="F98" s="367" t="s">
        <v>2597</v>
      </c>
      <c r="G98" s="367" t="s">
        <v>65</v>
      </c>
      <c r="H98" s="371">
        <v>51.058500000000002</v>
      </c>
      <c r="I98" s="371">
        <v>6.5824999999999996</v>
      </c>
      <c r="J98" s="367">
        <v>1966</v>
      </c>
      <c r="K98" s="367">
        <v>2021</v>
      </c>
      <c r="L98" s="370">
        <v>42667</v>
      </c>
      <c r="M98" s="367" t="s">
        <v>2689</v>
      </c>
      <c r="N98" s="367" t="s">
        <v>20</v>
      </c>
      <c r="O98" s="367" t="s">
        <v>2694</v>
      </c>
      <c r="P98" s="373">
        <v>2</v>
      </c>
      <c r="Q98" s="373">
        <v>0</v>
      </c>
      <c r="R98" s="373">
        <v>635</v>
      </c>
      <c r="S98" s="373">
        <v>0</v>
      </c>
      <c r="T98" s="366" t="s">
        <v>205</v>
      </c>
      <c r="U98" s="375">
        <v>17573788</v>
      </c>
      <c r="V98" s="375">
        <v>19317451</v>
      </c>
      <c r="W98" s="375">
        <v>19599684</v>
      </c>
      <c r="X98" s="375">
        <v>18550870</v>
      </c>
      <c r="Y98" s="375">
        <v>16760568</v>
      </c>
      <c r="Z98" s="375">
        <v>14344492</v>
      </c>
      <c r="AA98" s="375">
        <v>15239887</v>
      </c>
      <c r="AB98" s="375">
        <v>9017270</v>
      </c>
      <c r="AC98" s="375">
        <v>4259517</v>
      </c>
      <c r="AD98" s="375">
        <v>4447694</v>
      </c>
      <c r="AE98" s="375">
        <v>4752557</v>
      </c>
      <c r="AF98" s="375">
        <v>4353370</v>
      </c>
      <c r="AG98" s="375">
        <v>3582337</v>
      </c>
      <c r="AH98" s="377" t="s">
        <v>205</v>
      </c>
      <c r="AI98" s="375">
        <v>5616</v>
      </c>
      <c r="AJ98" s="375">
        <v>4864</v>
      </c>
      <c r="AK98" s="375">
        <v>2480</v>
      </c>
      <c r="AL98" s="375">
        <v>1206</v>
      </c>
      <c r="AM98" s="375">
        <v>1488</v>
      </c>
      <c r="AN98" s="375">
        <v>1141</v>
      </c>
      <c r="AO98" s="375">
        <v>883.79700000000003</v>
      </c>
      <c r="AP98" s="377" t="s">
        <v>205</v>
      </c>
      <c r="AQ98" s="375">
        <v>9069</v>
      </c>
      <c r="AR98" s="375">
        <v>9729</v>
      </c>
      <c r="AS98" s="375">
        <v>5749</v>
      </c>
      <c r="AT98" s="375">
        <v>2776</v>
      </c>
      <c r="AU98" s="375">
        <v>3032</v>
      </c>
      <c r="AV98" s="375">
        <v>3004</v>
      </c>
      <c r="AW98" s="375">
        <v>2761.3429999999998</v>
      </c>
      <c r="AX98" s="377" t="s">
        <v>205</v>
      </c>
      <c r="AY98" s="375">
        <v>219</v>
      </c>
      <c r="AZ98" s="375">
        <v>252</v>
      </c>
      <c r="BA98" s="375">
        <v>180</v>
      </c>
      <c r="BB98" s="375">
        <v>93</v>
      </c>
      <c r="BC98" s="375">
        <v>71</v>
      </c>
      <c r="BD98" s="375">
        <v>81</v>
      </c>
      <c r="BE98" s="375">
        <v>88.64</v>
      </c>
      <c r="BF98" s="367" t="s">
        <v>205</v>
      </c>
      <c r="BG98" s="366" t="s">
        <v>3165</v>
      </c>
      <c r="BH98" s="366" t="s">
        <v>3642</v>
      </c>
      <c r="BI98" s="366" t="s">
        <v>4102</v>
      </c>
      <c r="BJ98" s="366" t="s">
        <v>205</v>
      </c>
      <c r="BK98" s="375">
        <v>57.676000000000002</v>
      </c>
      <c r="BL98" s="375">
        <v>24.314</v>
      </c>
      <c r="BM98" s="375">
        <v>24.768999999999998</v>
      </c>
      <c r="BN98" s="375">
        <v>16262.491</v>
      </c>
      <c r="BO98" s="375">
        <v>1095.402</v>
      </c>
      <c r="BP98" s="369">
        <v>81554227.268999994</v>
      </c>
      <c r="BQ98" s="369">
        <v>156627607.84299999</v>
      </c>
    </row>
    <row r="99" spans="2:69" x14ac:dyDescent="0.25">
      <c r="B99" s="366" t="s">
        <v>2812</v>
      </c>
      <c r="C99" s="366" t="s">
        <v>2338</v>
      </c>
      <c r="D99" s="367" t="s">
        <v>33</v>
      </c>
      <c r="E99" s="367" t="s">
        <v>3665</v>
      </c>
      <c r="F99" s="367" t="s">
        <v>2597</v>
      </c>
      <c r="G99" s="367" t="s">
        <v>65</v>
      </c>
      <c r="H99" s="371">
        <v>51.037199999999999</v>
      </c>
      <c r="I99" s="371">
        <v>6.5991999999999997</v>
      </c>
      <c r="J99" s="367">
        <v>1972</v>
      </c>
      <c r="K99" s="368"/>
      <c r="L99" s="381"/>
      <c r="M99" s="367" t="s">
        <v>2689</v>
      </c>
      <c r="N99" s="367" t="s">
        <v>20</v>
      </c>
      <c r="O99" s="367" t="s">
        <v>2692</v>
      </c>
      <c r="P99" s="373">
        <v>7</v>
      </c>
      <c r="Q99" s="373">
        <v>0</v>
      </c>
      <c r="R99" s="373">
        <v>4424</v>
      </c>
      <c r="S99" s="373">
        <v>0</v>
      </c>
      <c r="T99" s="366" t="s">
        <v>205</v>
      </c>
      <c r="U99" s="375">
        <v>17980947</v>
      </c>
      <c r="V99" s="375">
        <v>17917668</v>
      </c>
      <c r="W99" s="375">
        <v>16795941</v>
      </c>
      <c r="X99" s="375">
        <v>17950607</v>
      </c>
      <c r="Y99" s="375">
        <v>17870203</v>
      </c>
      <c r="Z99" s="375">
        <v>16939457</v>
      </c>
      <c r="AA99" s="375">
        <v>19563072</v>
      </c>
      <c r="AB99" s="375">
        <v>31227456</v>
      </c>
      <c r="AC99" s="375">
        <v>33254389</v>
      </c>
      <c r="AD99" s="375">
        <v>32441213</v>
      </c>
      <c r="AE99" s="375">
        <v>32069617</v>
      </c>
      <c r="AF99" s="375">
        <v>31321639</v>
      </c>
      <c r="AG99" s="375">
        <v>29900372</v>
      </c>
      <c r="AH99" s="377" t="s">
        <v>205</v>
      </c>
      <c r="AI99" s="375">
        <v>3188</v>
      </c>
      <c r="AJ99" s="375">
        <v>2336</v>
      </c>
      <c r="AK99" s="375">
        <v>5831</v>
      </c>
      <c r="AL99" s="375">
        <v>6262</v>
      </c>
      <c r="AM99" s="375">
        <v>5982</v>
      </c>
      <c r="AN99" s="375">
        <v>6422</v>
      </c>
      <c r="AO99" s="375">
        <v>5571.22</v>
      </c>
      <c r="AP99" s="377" t="s">
        <v>205</v>
      </c>
      <c r="AQ99" s="375">
        <v>11717</v>
      </c>
      <c r="AR99" s="375">
        <v>11687</v>
      </c>
      <c r="AS99" s="375">
        <v>20679</v>
      </c>
      <c r="AT99" s="375">
        <v>22784</v>
      </c>
      <c r="AU99" s="375">
        <v>22595</v>
      </c>
      <c r="AV99" s="375">
        <v>22340</v>
      </c>
      <c r="AW99" s="375">
        <v>21650.129999999997</v>
      </c>
      <c r="AX99" s="377" t="s">
        <v>205</v>
      </c>
      <c r="AY99" s="375">
        <v>275</v>
      </c>
      <c r="AZ99" s="375">
        <v>310</v>
      </c>
      <c r="BA99" s="375">
        <v>484</v>
      </c>
      <c r="BB99" s="375">
        <v>457</v>
      </c>
      <c r="BC99" s="375">
        <v>520</v>
      </c>
      <c r="BD99" s="375">
        <v>608</v>
      </c>
      <c r="BE99" s="375">
        <v>553.69999999999993</v>
      </c>
      <c r="BF99" s="367" t="s">
        <v>205</v>
      </c>
      <c r="BG99" s="366" t="s">
        <v>3166</v>
      </c>
      <c r="BH99" s="366" t="s">
        <v>3643</v>
      </c>
      <c r="BI99" s="366" t="s">
        <v>4103</v>
      </c>
      <c r="BJ99" s="366" t="s">
        <v>205</v>
      </c>
      <c r="BK99" s="375">
        <v>387.41699999999997</v>
      </c>
      <c r="BL99" s="375">
        <v>157.232</v>
      </c>
      <c r="BM99" s="375">
        <v>168.196</v>
      </c>
      <c r="BN99" s="375">
        <v>102481.861</v>
      </c>
      <c r="BO99" s="375">
        <v>7099.3580000000002</v>
      </c>
      <c r="BP99" s="369">
        <v>544426994.77100003</v>
      </c>
      <c r="BQ99" s="369">
        <v>1048685659.476</v>
      </c>
    </row>
    <row r="100" spans="2:69" x14ac:dyDescent="0.25">
      <c r="B100" s="366" t="s">
        <v>2813</v>
      </c>
      <c r="C100" s="366" t="s">
        <v>2339</v>
      </c>
      <c r="D100" s="367" t="s">
        <v>33</v>
      </c>
      <c r="E100" s="367" t="s">
        <v>3665</v>
      </c>
      <c r="F100" s="367" t="s">
        <v>2598</v>
      </c>
      <c r="G100" s="367" t="s">
        <v>70</v>
      </c>
      <c r="H100" s="371">
        <v>50.087699999999998</v>
      </c>
      <c r="I100" s="371">
        <v>8.9535</v>
      </c>
      <c r="J100" s="367">
        <v>1992</v>
      </c>
      <c r="K100" s="368"/>
      <c r="L100" s="381"/>
      <c r="M100" s="367" t="s">
        <v>2689</v>
      </c>
      <c r="N100" s="367" t="s">
        <v>20</v>
      </c>
      <c r="O100" s="367" t="s">
        <v>2692</v>
      </c>
      <c r="P100" s="373">
        <v>1</v>
      </c>
      <c r="Q100" s="373">
        <v>0</v>
      </c>
      <c r="R100" s="373">
        <v>553</v>
      </c>
      <c r="S100" s="373">
        <v>0</v>
      </c>
      <c r="T100" s="366" t="s">
        <v>205</v>
      </c>
      <c r="U100" s="375">
        <v>4706058</v>
      </c>
      <c r="V100" s="375">
        <v>4480280</v>
      </c>
      <c r="W100" s="375">
        <v>5456662</v>
      </c>
      <c r="X100" s="375">
        <v>4539918</v>
      </c>
      <c r="Y100" s="375">
        <v>4583548</v>
      </c>
      <c r="Z100" s="375">
        <v>4475300</v>
      </c>
      <c r="AA100" s="375">
        <v>3835134</v>
      </c>
      <c r="AB100" s="375">
        <v>3642569</v>
      </c>
      <c r="AC100" s="375">
        <v>2561945</v>
      </c>
      <c r="AD100" s="375">
        <v>900297</v>
      </c>
      <c r="AE100" s="375">
        <v>2182690</v>
      </c>
      <c r="AF100" s="375">
        <v>2427352</v>
      </c>
      <c r="AG100" s="375">
        <v>1889339</v>
      </c>
      <c r="AH100" s="377" t="s">
        <v>205</v>
      </c>
      <c r="AI100" s="375">
        <v>665</v>
      </c>
      <c r="AJ100" s="375">
        <v>693</v>
      </c>
      <c r="AK100" s="375">
        <v>871</v>
      </c>
      <c r="AL100" s="375">
        <v>589</v>
      </c>
      <c r="AM100" s="375">
        <v>185</v>
      </c>
      <c r="AN100" s="375">
        <v>354</v>
      </c>
      <c r="AO100" s="375">
        <v>417</v>
      </c>
      <c r="AP100" s="377" t="s">
        <v>205</v>
      </c>
      <c r="AQ100" s="375">
        <v>2771</v>
      </c>
      <c r="AR100" s="375">
        <v>2533</v>
      </c>
      <c r="AS100" s="375">
        <v>2399</v>
      </c>
      <c r="AT100" s="375">
        <v>1712</v>
      </c>
      <c r="AU100" s="375">
        <v>600</v>
      </c>
      <c r="AV100" s="375">
        <v>1453</v>
      </c>
      <c r="AW100" s="375">
        <v>1650</v>
      </c>
      <c r="AX100" s="377" t="s">
        <v>205</v>
      </c>
      <c r="AY100" s="375">
        <v>64</v>
      </c>
      <c r="AZ100" s="375">
        <v>54</v>
      </c>
      <c r="BA100" s="375">
        <v>87</v>
      </c>
      <c r="BB100" s="375">
        <v>47</v>
      </c>
      <c r="BC100" s="375">
        <v>20</v>
      </c>
      <c r="BD100" s="375">
        <v>70</v>
      </c>
      <c r="BE100" s="375">
        <v>0.188</v>
      </c>
      <c r="BF100" s="367" t="s">
        <v>205</v>
      </c>
      <c r="BG100" s="366" t="s">
        <v>3818</v>
      </c>
      <c r="BH100" s="366" t="s">
        <v>3432</v>
      </c>
      <c r="BI100" s="366" t="s">
        <v>4104</v>
      </c>
      <c r="BJ100" s="366" t="s">
        <v>205</v>
      </c>
      <c r="BK100" s="375">
        <v>24.629000000000001</v>
      </c>
      <c r="BL100" s="375">
        <v>9.8819999999999997</v>
      </c>
      <c r="BM100" s="375">
        <v>10.715999999999999</v>
      </c>
      <c r="BN100" s="375">
        <v>6100.6859999999997</v>
      </c>
      <c r="BO100" s="375">
        <v>443.23</v>
      </c>
      <c r="BP100" s="369">
        <v>34534244.446000002</v>
      </c>
      <c r="BQ100" s="369">
        <v>66593722.778999999</v>
      </c>
    </row>
    <row r="101" spans="2:69" x14ac:dyDescent="0.25">
      <c r="B101" s="366" t="s">
        <v>2814</v>
      </c>
      <c r="C101" s="366" t="s">
        <v>2340</v>
      </c>
      <c r="D101" s="367" t="s">
        <v>33</v>
      </c>
      <c r="E101" s="367" t="s">
        <v>3665</v>
      </c>
      <c r="F101" s="367" t="s">
        <v>2598</v>
      </c>
      <c r="G101" s="367" t="s">
        <v>2632</v>
      </c>
      <c r="H101" s="371">
        <v>51.459099999999999</v>
      </c>
      <c r="I101" s="371">
        <v>11.992900000000001</v>
      </c>
      <c r="J101" s="367">
        <v>1972</v>
      </c>
      <c r="K101" s="367">
        <v>2005</v>
      </c>
      <c r="L101" s="381"/>
      <c r="M101" s="367" t="s">
        <v>2689</v>
      </c>
      <c r="N101" s="367" t="s">
        <v>21</v>
      </c>
      <c r="O101" s="367" t="s">
        <v>2691</v>
      </c>
      <c r="P101" s="373">
        <v>0</v>
      </c>
      <c r="Q101" s="373">
        <v>0</v>
      </c>
      <c r="R101" s="373">
        <v>0</v>
      </c>
      <c r="S101" s="373">
        <v>0</v>
      </c>
      <c r="T101" s="366" t="s">
        <v>205</v>
      </c>
      <c r="U101" s="375">
        <v>196184</v>
      </c>
      <c r="V101" s="375">
        <v>257806</v>
      </c>
      <c r="W101" s="375">
        <v>188035</v>
      </c>
      <c r="X101" s="375">
        <v>6100</v>
      </c>
      <c r="Y101" s="375">
        <v>17991</v>
      </c>
      <c r="Z101" s="375">
        <v>26746</v>
      </c>
      <c r="AA101" s="375">
        <v>12203</v>
      </c>
      <c r="AB101" s="375">
        <v>15727</v>
      </c>
      <c r="AC101" s="375">
        <v>32219</v>
      </c>
      <c r="AD101" s="375">
        <v>17064</v>
      </c>
      <c r="AE101" s="375">
        <v>12344</v>
      </c>
      <c r="AF101" s="375">
        <v>9619</v>
      </c>
      <c r="AG101" s="375">
        <v>7354</v>
      </c>
      <c r="AH101" s="377" t="s">
        <v>205</v>
      </c>
      <c r="AI101" s="375">
        <v>2</v>
      </c>
      <c r="AJ101" s="375">
        <v>2</v>
      </c>
      <c r="AK101" s="375">
        <v>1</v>
      </c>
      <c r="AL101" s="375">
        <v>1</v>
      </c>
      <c r="AM101" s="375">
        <v>1</v>
      </c>
      <c r="AN101" s="375">
        <v>3</v>
      </c>
      <c r="AO101" s="375">
        <v>0</v>
      </c>
      <c r="AP101" s="377" t="s">
        <v>205</v>
      </c>
      <c r="AQ101" s="375">
        <v>62</v>
      </c>
      <c r="AR101" s="375">
        <v>55</v>
      </c>
      <c r="AS101" s="375">
        <v>42</v>
      </c>
      <c r="AT101" s="375">
        <v>105</v>
      </c>
      <c r="AU101" s="375">
        <v>117</v>
      </c>
      <c r="AV101" s="375">
        <v>177</v>
      </c>
      <c r="AW101" s="375">
        <v>196</v>
      </c>
      <c r="AX101" s="377" t="s">
        <v>205</v>
      </c>
      <c r="AY101" s="375">
        <v>0</v>
      </c>
      <c r="AZ101" s="375">
        <v>0</v>
      </c>
      <c r="BA101" s="375">
        <v>0</v>
      </c>
      <c r="BB101" s="375">
        <v>0</v>
      </c>
      <c r="BC101" s="375">
        <v>0</v>
      </c>
      <c r="BD101" s="375">
        <v>0</v>
      </c>
      <c r="BE101" s="375">
        <v>0</v>
      </c>
      <c r="BF101" s="367" t="s">
        <v>205</v>
      </c>
      <c r="BG101" s="366" t="s">
        <v>3167</v>
      </c>
      <c r="BH101" s="366" t="s">
        <v>3433</v>
      </c>
      <c r="BI101" s="366" t="s">
        <v>4105</v>
      </c>
      <c r="BJ101" s="366" t="s">
        <v>205</v>
      </c>
      <c r="BK101" s="375">
        <v>1.29</v>
      </c>
      <c r="BL101" s="375">
        <v>0.57299999999999995</v>
      </c>
      <c r="BM101" s="375">
        <v>1.171</v>
      </c>
      <c r="BN101" s="375">
        <v>313.05500000000001</v>
      </c>
      <c r="BO101" s="375">
        <v>24.466000000000001</v>
      </c>
      <c r="BP101" s="369">
        <v>1815994.7579999999</v>
      </c>
      <c r="BQ101" s="369">
        <v>3496008.3390000002</v>
      </c>
    </row>
    <row r="102" spans="2:69" x14ac:dyDescent="0.25">
      <c r="B102" s="366" t="s">
        <v>2815</v>
      </c>
      <c r="C102" s="366" t="s">
        <v>787</v>
      </c>
      <c r="D102" s="367" t="s">
        <v>33</v>
      </c>
      <c r="E102" s="367" t="s">
        <v>3665</v>
      </c>
      <c r="F102" s="367" t="s">
        <v>2598</v>
      </c>
      <c r="G102" s="367" t="s">
        <v>75</v>
      </c>
      <c r="H102" s="371">
        <v>53.5261</v>
      </c>
      <c r="I102" s="371">
        <v>10.0655</v>
      </c>
      <c r="J102" s="367">
        <v>1993</v>
      </c>
      <c r="K102" s="368"/>
      <c r="L102" s="381"/>
      <c r="M102" s="367" t="s">
        <v>2689</v>
      </c>
      <c r="N102" s="367" t="s">
        <v>20</v>
      </c>
      <c r="O102" s="367" t="s">
        <v>2692</v>
      </c>
      <c r="P102" s="373">
        <v>1</v>
      </c>
      <c r="Q102" s="373">
        <v>0</v>
      </c>
      <c r="R102" s="373">
        <v>205</v>
      </c>
      <c r="S102" s="373">
        <v>0</v>
      </c>
      <c r="T102" s="366" t="s">
        <v>205</v>
      </c>
      <c r="U102" s="375">
        <v>1203737</v>
      </c>
      <c r="V102" s="375">
        <v>1023185</v>
      </c>
      <c r="W102" s="375">
        <v>1247800</v>
      </c>
      <c r="X102" s="375">
        <v>1292173</v>
      </c>
      <c r="Y102" s="375">
        <v>1479819</v>
      </c>
      <c r="Z102" s="375">
        <v>1478950</v>
      </c>
      <c r="AA102" s="375">
        <v>1459471</v>
      </c>
      <c r="AB102" s="375">
        <v>1252103</v>
      </c>
      <c r="AC102" s="375">
        <v>1332735</v>
      </c>
      <c r="AD102" s="375">
        <v>1274327</v>
      </c>
      <c r="AE102" s="375">
        <v>1295279</v>
      </c>
      <c r="AF102" s="375">
        <v>1296112</v>
      </c>
      <c r="AG102" s="375">
        <v>1213337</v>
      </c>
      <c r="AH102" s="377" t="s">
        <v>205</v>
      </c>
      <c r="AI102" s="375">
        <v>716</v>
      </c>
      <c r="AJ102" s="375">
        <v>755</v>
      </c>
      <c r="AK102" s="375">
        <v>674</v>
      </c>
      <c r="AL102" s="375">
        <v>786</v>
      </c>
      <c r="AM102" s="375">
        <v>757</v>
      </c>
      <c r="AN102" s="375">
        <v>755</v>
      </c>
      <c r="AO102" s="375">
        <v>391.6</v>
      </c>
      <c r="AP102" s="377" t="s">
        <v>205</v>
      </c>
      <c r="AQ102" s="375">
        <v>1308</v>
      </c>
      <c r="AR102" s="375">
        <v>1255</v>
      </c>
      <c r="AS102" s="375">
        <v>1022</v>
      </c>
      <c r="AT102" s="375">
        <v>1054</v>
      </c>
      <c r="AU102" s="375">
        <v>988</v>
      </c>
      <c r="AV102" s="375">
        <v>866</v>
      </c>
      <c r="AW102" s="375">
        <v>518.5</v>
      </c>
      <c r="AX102" s="377" t="s">
        <v>205</v>
      </c>
      <c r="AY102" s="375">
        <v>7</v>
      </c>
      <c r="AZ102" s="375">
        <v>7</v>
      </c>
      <c r="BA102" s="375">
        <v>7</v>
      </c>
      <c r="BB102" s="375">
        <v>11</v>
      </c>
      <c r="BC102" s="375">
        <v>8</v>
      </c>
      <c r="BD102" s="375">
        <v>11</v>
      </c>
      <c r="BE102" s="375">
        <v>7</v>
      </c>
      <c r="BF102" s="367" t="s">
        <v>205</v>
      </c>
      <c r="BG102" s="366" t="s">
        <v>3168</v>
      </c>
      <c r="BH102" s="366" t="s">
        <v>3434</v>
      </c>
      <c r="BI102" s="366" t="s">
        <v>4106</v>
      </c>
      <c r="BJ102" s="366" t="s">
        <v>205</v>
      </c>
      <c r="BK102" s="375">
        <v>8.2690000000000001</v>
      </c>
      <c r="BL102" s="375">
        <v>4.3940000000000001</v>
      </c>
      <c r="BM102" s="375">
        <v>4.33</v>
      </c>
      <c r="BN102" s="375">
        <v>3138.029</v>
      </c>
      <c r="BO102" s="375">
        <v>187.22800000000001</v>
      </c>
      <c r="BP102" s="369">
        <v>12153026.01</v>
      </c>
      <c r="BQ102" s="369">
        <v>22919933.932</v>
      </c>
    </row>
    <row r="103" spans="2:69" x14ac:dyDescent="0.25">
      <c r="B103" s="366" t="s">
        <v>2816</v>
      </c>
      <c r="C103" s="366" t="s">
        <v>2341</v>
      </c>
      <c r="D103" s="367" t="s">
        <v>33</v>
      </c>
      <c r="E103" s="367" t="s">
        <v>3665</v>
      </c>
      <c r="F103" s="367" t="s">
        <v>2598</v>
      </c>
      <c r="G103" s="367" t="s">
        <v>65</v>
      </c>
      <c r="H103" s="371">
        <v>51.682600000000001</v>
      </c>
      <c r="I103" s="371">
        <v>7.9699</v>
      </c>
      <c r="J103" s="367">
        <v>2014</v>
      </c>
      <c r="K103" s="368"/>
      <c r="L103" s="381"/>
      <c r="M103" s="367" t="s">
        <v>2689</v>
      </c>
      <c r="N103" s="367" t="s">
        <v>20</v>
      </c>
      <c r="O103" s="367" t="s">
        <v>2692</v>
      </c>
      <c r="P103" s="373">
        <v>1</v>
      </c>
      <c r="Q103" s="373">
        <v>0</v>
      </c>
      <c r="R103" s="373">
        <v>820</v>
      </c>
      <c r="S103" s="373">
        <v>0</v>
      </c>
      <c r="T103" s="366" t="s">
        <v>205</v>
      </c>
      <c r="U103" s="375">
        <v>3406579</v>
      </c>
      <c r="V103" s="375">
        <v>3180497</v>
      </c>
      <c r="W103" s="375">
        <v>3378852</v>
      </c>
      <c r="X103" s="375">
        <v>2958375</v>
      </c>
      <c r="Y103" s="375">
        <v>2877282</v>
      </c>
      <c r="Z103" s="375">
        <v>1897246</v>
      </c>
      <c r="AA103" s="375">
        <v>1016911</v>
      </c>
      <c r="AB103" s="375">
        <v>1078493</v>
      </c>
      <c r="AC103" s="375">
        <v>1496606</v>
      </c>
      <c r="AD103" s="375">
        <v>3757408</v>
      </c>
      <c r="AE103" s="375">
        <v>3881602</v>
      </c>
      <c r="AF103" s="375">
        <v>3403693</v>
      </c>
      <c r="AG103" s="375">
        <v>2709042</v>
      </c>
      <c r="AH103" s="377" t="s">
        <v>205</v>
      </c>
      <c r="AI103" s="376"/>
      <c r="AJ103" s="376"/>
      <c r="AK103" s="376"/>
      <c r="AL103" s="376"/>
      <c r="AM103" s="375">
        <v>867</v>
      </c>
      <c r="AN103" s="375">
        <v>1180</v>
      </c>
      <c r="AO103" s="375">
        <v>1025.1020000000001</v>
      </c>
      <c r="AP103" s="377" t="s">
        <v>205</v>
      </c>
      <c r="AQ103" s="376"/>
      <c r="AR103" s="376"/>
      <c r="AS103" s="376"/>
      <c r="AT103" s="376"/>
      <c r="AU103" s="375">
        <v>1337</v>
      </c>
      <c r="AV103" s="375">
        <v>2342</v>
      </c>
      <c r="AW103" s="375">
        <v>2135.7040000000002</v>
      </c>
      <c r="AX103" s="377" t="s">
        <v>205</v>
      </c>
      <c r="AY103" s="376"/>
      <c r="AZ103" s="376"/>
      <c r="BA103" s="376"/>
      <c r="BB103" s="376"/>
      <c r="BC103" s="375">
        <v>45</v>
      </c>
      <c r="BD103" s="375">
        <v>26</v>
      </c>
      <c r="BE103" s="375">
        <v>27.99</v>
      </c>
      <c r="BF103" s="367" t="s">
        <v>205</v>
      </c>
      <c r="BG103" s="366" t="s">
        <v>3819</v>
      </c>
      <c r="BH103" s="366" t="s">
        <v>3435</v>
      </c>
      <c r="BI103" s="366" t="s">
        <v>4107</v>
      </c>
      <c r="BJ103" s="366" t="s">
        <v>205</v>
      </c>
      <c r="BK103" s="375">
        <v>59.033000000000001</v>
      </c>
      <c r="BL103" s="375">
        <v>25.736999999999998</v>
      </c>
      <c r="BM103" s="375">
        <v>25.120999999999999</v>
      </c>
      <c r="BN103" s="375">
        <v>18237.960999999999</v>
      </c>
      <c r="BO103" s="375">
        <v>1164.6790000000001</v>
      </c>
      <c r="BP103" s="369">
        <v>83975551.288000003</v>
      </c>
      <c r="BQ103" s="369">
        <v>160811271.67899999</v>
      </c>
    </row>
    <row r="104" spans="2:69" x14ac:dyDescent="0.25">
      <c r="B104" s="366" t="s">
        <v>2817</v>
      </c>
      <c r="C104" s="366" t="s">
        <v>2342</v>
      </c>
      <c r="D104" s="367" t="s">
        <v>33</v>
      </c>
      <c r="E104" s="367" t="s">
        <v>3665</v>
      </c>
      <c r="F104" s="367" t="s">
        <v>2598</v>
      </c>
      <c r="G104" s="367" t="s">
        <v>2633</v>
      </c>
      <c r="H104" s="371">
        <v>52.420299999999997</v>
      </c>
      <c r="I104" s="371">
        <v>9.6476000000000006</v>
      </c>
      <c r="J104" s="367">
        <v>1989</v>
      </c>
      <c r="K104" s="368"/>
      <c r="L104" s="381"/>
      <c r="M104" s="367" t="s">
        <v>2689</v>
      </c>
      <c r="N104" s="367" t="s">
        <v>20</v>
      </c>
      <c r="O104" s="367" t="s">
        <v>2692</v>
      </c>
      <c r="P104" s="373">
        <v>2</v>
      </c>
      <c r="Q104" s="373">
        <v>0</v>
      </c>
      <c r="R104" s="373">
        <v>300</v>
      </c>
      <c r="S104" s="373">
        <v>0</v>
      </c>
      <c r="T104" s="366" t="s">
        <v>205</v>
      </c>
      <c r="U104" s="375">
        <v>1687456</v>
      </c>
      <c r="V104" s="375">
        <v>1842577</v>
      </c>
      <c r="W104" s="375">
        <v>1768903</v>
      </c>
      <c r="X104" s="375">
        <v>1625128</v>
      </c>
      <c r="Y104" s="375">
        <v>1747566</v>
      </c>
      <c r="Z104" s="375">
        <v>1867347</v>
      </c>
      <c r="AA104" s="375">
        <v>1835393</v>
      </c>
      <c r="AB104" s="375">
        <v>1774498</v>
      </c>
      <c r="AC104" s="375">
        <v>1703428</v>
      </c>
      <c r="AD104" s="375">
        <v>1723873</v>
      </c>
      <c r="AE104" s="375">
        <v>1726850</v>
      </c>
      <c r="AF104" s="375">
        <v>1667128</v>
      </c>
      <c r="AG104" s="375">
        <v>1590978</v>
      </c>
      <c r="AH104" s="377" t="s">
        <v>205</v>
      </c>
      <c r="AI104" s="375">
        <v>1101</v>
      </c>
      <c r="AJ104" s="375">
        <v>1189</v>
      </c>
      <c r="AK104" s="375">
        <v>1221</v>
      </c>
      <c r="AL104" s="375">
        <v>1126</v>
      </c>
      <c r="AM104" s="375">
        <v>774</v>
      </c>
      <c r="AN104" s="375">
        <v>795</v>
      </c>
      <c r="AO104" s="375">
        <v>897.1</v>
      </c>
      <c r="AP104" s="377" t="s">
        <v>205</v>
      </c>
      <c r="AQ104" s="375">
        <v>994</v>
      </c>
      <c r="AR104" s="375">
        <v>1065</v>
      </c>
      <c r="AS104" s="375">
        <v>1035</v>
      </c>
      <c r="AT104" s="375">
        <v>934</v>
      </c>
      <c r="AU104" s="375">
        <v>930</v>
      </c>
      <c r="AV104" s="375">
        <v>938</v>
      </c>
      <c r="AW104" s="375">
        <v>913.1</v>
      </c>
      <c r="AX104" s="377" t="s">
        <v>205</v>
      </c>
      <c r="AY104" s="375">
        <v>26</v>
      </c>
      <c r="AZ104" s="375">
        <v>23</v>
      </c>
      <c r="BA104" s="375">
        <v>18</v>
      </c>
      <c r="BB104" s="375">
        <v>15</v>
      </c>
      <c r="BC104" s="375">
        <v>18</v>
      </c>
      <c r="BD104" s="375">
        <v>23</v>
      </c>
      <c r="BE104" s="375">
        <v>29.9</v>
      </c>
      <c r="BF104" s="367" t="s">
        <v>205</v>
      </c>
      <c r="BG104" s="366" t="s">
        <v>3169</v>
      </c>
      <c r="BH104" s="366" t="s">
        <v>3436</v>
      </c>
      <c r="BI104" s="366" t="s">
        <v>4108</v>
      </c>
      <c r="BJ104" s="366" t="s">
        <v>205</v>
      </c>
      <c r="BK104" s="375">
        <v>26.581</v>
      </c>
      <c r="BL104" s="375">
        <v>12.472</v>
      </c>
      <c r="BM104" s="375">
        <v>11.041</v>
      </c>
      <c r="BN104" s="375">
        <v>9014.768</v>
      </c>
      <c r="BO104" s="375">
        <v>559.91</v>
      </c>
      <c r="BP104" s="369">
        <v>38293864.523999996</v>
      </c>
      <c r="BQ104" s="369">
        <v>72894903.294</v>
      </c>
    </row>
    <row r="105" spans="2:69" x14ac:dyDescent="0.25">
      <c r="B105" s="366" t="s">
        <v>2818</v>
      </c>
      <c r="C105" s="366" t="s">
        <v>2343</v>
      </c>
      <c r="D105" s="367" t="s">
        <v>33</v>
      </c>
      <c r="E105" s="367" t="s">
        <v>3665</v>
      </c>
      <c r="F105" s="367" t="s">
        <v>2598</v>
      </c>
      <c r="G105" s="367" t="s">
        <v>74</v>
      </c>
      <c r="H105" s="371">
        <v>49.175600000000003</v>
      </c>
      <c r="I105" s="371">
        <v>9.2075999999999993</v>
      </c>
      <c r="J105" s="367">
        <v>1965</v>
      </c>
      <c r="K105" s="368"/>
      <c r="L105" s="381"/>
      <c r="M105" s="367" t="s">
        <v>2689</v>
      </c>
      <c r="N105" s="367" t="s">
        <v>20</v>
      </c>
      <c r="O105" s="367" t="s">
        <v>2692</v>
      </c>
      <c r="P105" s="373">
        <v>3</v>
      </c>
      <c r="Q105" s="373">
        <v>0</v>
      </c>
      <c r="R105" s="373">
        <v>1066</v>
      </c>
      <c r="S105" s="373">
        <v>0</v>
      </c>
      <c r="T105" s="366" t="s">
        <v>205</v>
      </c>
      <c r="U105" s="375">
        <v>3724808</v>
      </c>
      <c r="V105" s="375">
        <v>4417234</v>
      </c>
      <c r="W105" s="375">
        <v>4354679</v>
      </c>
      <c r="X105" s="375">
        <v>3280484</v>
      </c>
      <c r="Y105" s="375">
        <v>2612942</v>
      </c>
      <c r="Z105" s="375">
        <v>3241050</v>
      </c>
      <c r="AA105" s="375">
        <v>2914670</v>
      </c>
      <c r="AB105" s="375">
        <v>3355407</v>
      </c>
      <c r="AC105" s="375">
        <v>4132820</v>
      </c>
      <c r="AD105" s="375">
        <v>3284784</v>
      </c>
      <c r="AE105" s="375">
        <v>3178511</v>
      </c>
      <c r="AF105" s="375">
        <v>2388302</v>
      </c>
      <c r="AG105" s="375">
        <v>2394697</v>
      </c>
      <c r="AH105" s="377" t="s">
        <v>205</v>
      </c>
      <c r="AI105" s="375">
        <v>1655</v>
      </c>
      <c r="AJ105" s="375">
        <v>1359</v>
      </c>
      <c r="AK105" s="375">
        <v>1502</v>
      </c>
      <c r="AL105" s="375">
        <v>1910</v>
      </c>
      <c r="AM105" s="375">
        <v>1557</v>
      </c>
      <c r="AN105" s="375">
        <v>1482</v>
      </c>
      <c r="AO105" s="375">
        <v>1030.8140000000001</v>
      </c>
      <c r="AP105" s="377" t="s">
        <v>205</v>
      </c>
      <c r="AQ105" s="375">
        <v>2161</v>
      </c>
      <c r="AR105" s="375">
        <v>1874</v>
      </c>
      <c r="AS105" s="375">
        <v>2140</v>
      </c>
      <c r="AT105" s="375">
        <v>2959</v>
      </c>
      <c r="AU105" s="375">
        <v>2147</v>
      </c>
      <c r="AV105" s="375">
        <v>2023</v>
      </c>
      <c r="AW105" s="375">
        <v>1384.8019999999999</v>
      </c>
      <c r="AX105" s="377" t="s">
        <v>205</v>
      </c>
      <c r="AY105" s="375">
        <v>9</v>
      </c>
      <c r="AZ105" s="375">
        <v>13</v>
      </c>
      <c r="BA105" s="375">
        <v>22</v>
      </c>
      <c r="BB105" s="375">
        <v>44</v>
      </c>
      <c r="BC105" s="375">
        <v>35</v>
      </c>
      <c r="BD105" s="375">
        <v>32</v>
      </c>
      <c r="BE105" s="375">
        <v>20.794</v>
      </c>
      <c r="BF105" s="367" t="s">
        <v>205</v>
      </c>
      <c r="BG105" s="366" t="s">
        <v>3170</v>
      </c>
      <c r="BH105" s="366" t="s">
        <v>3437</v>
      </c>
      <c r="BI105" s="366" t="s">
        <v>4109</v>
      </c>
      <c r="BJ105" s="366" t="s">
        <v>205</v>
      </c>
      <c r="BK105" s="375">
        <v>52.445999999999998</v>
      </c>
      <c r="BL105" s="375">
        <v>24.120999999999999</v>
      </c>
      <c r="BM105" s="375">
        <v>21.934000000000001</v>
      </c>
      <c r="BN105" s="375">
        <v>17352.259999999998</v>
      </c>
      <c r="BO105" s="375">
        <v>1085.28</v>
      </c>
      <c r="BP105" s="369">
        <v>75291390.585999995</v>
      </c>
      <c r="BQ105" s="369">
        <v>143559451.079</v>
      </c>
    </row>
    <row r="106" spans="2:69" x14ac:dyDescent="0.25">
      <c r="B106" s="366" t="s">
        <v>2819</v>
      </c>
      <c r="C106" s="366" t="s">
        <v>2344</v>
      </c>
      <c r="D106" s="367" t="s">
        <v>33</v>
      </c>
      <c r="E106" s="367" t="s">
        <v>3665</v>
      </c>
      <c r="F106" s="367" t="s">
        <v>2597</v>
      </c>
      <c r="G106" s="367" t="s">
        <v>67</v>
      </c>
      <c r="H106" s="371">
        <v>52.172400000000003</v>
      </c>
      <c r="I106" s="371">
        <v>10.976800000000001</v>
      </c>
      <c r="J106" s="367">
        <v>1985</v>
      </c>
      <c r="K106" s="367">
        <v>2020</v>
      </c>
      <c r="L106" s="370">
        <v>42667</v>
      </c>
      <c r="M106" s="367" t="s">
        <v>2689</v>
      </c>
      <c r="N106" s="367" t="s">
        <v>20</v>
      </c>
      <c r="O106" s="367" t="s">
        <v>2694</v>
      </c>
      <c r="P106" s="373">
        <v>1</v>
      </c>
      <c r="Q106" s="373">
        <v>0</v>
      </c>
      <c r="R106" s="373">
        <v>405</v>
      </c>
      <c r="S106" s="373">
        <v>0</v>
      </c>
      <c r="T106" s="366" t="s">
        <v>205</v>
      </c>
      <c r="U106" s="375">
        <v>2583708</v>
      </c>
      <c r="V106" s="375">
        <v>2213344</v>
      </c>
      <c r="W106" s="375">
        <v>2592614</v>
      </c>
      <c r="X106" s="375">
        <v>2270643</v>
      </c>
      <c r="Y106" s="375">
        <v>2060980</v>
      </c>
      <c r="Z106" s="375">
        <v>2209573</v>
      </c>
      <c r="AA106" s="375">
        <v>1811394</v>
      </c>
      <c r="AB106" s="375">
        <v>2179571</v>
      </c>
      <c r="AC106" s="375">
        <v>1531268</v>
      </c>
      <c r="AD106" s="375">
        <v>2753777</v>
      </c>
      <c r="AE106" s="375">
        <v>2278643</v>
      </c>
      <c r="AF106" s="375">
        <v>1798498</v>
      </c>
      <c r="AG106" s="375">
        <v>3</v>
      </c>
      <c r="AH106" s="377" t="s">
        <v>205</v>
      </c>
      <c r="AI106" s="375">
        <v>1776</v>
      </c>
      <c r="AJ106" s="375">
        <v>1482</v>
      </c>
      <c r="AK106" s="375">
        <v>2242</v>
      </c>
      <c r="AL106" s="375">
        <v>1382</v>
      </c>
      <c r="AM106" s="375">
        <v>2727</v>
      </c>
      <c r="AN106" s="375">
        <v>2560</v>
      </c>
      <c r="AO106" s="375">
        <v>1910</v>
      </c>
      <c r="AP106" s="377" t="s">
        <v>205</v>
      </c>
      <c r="AQ106" s="375">
        <v>1381</v>
      </c>
      <c r="AR106" s="375">
        <v>1033</v>
      </c>
      <c r="AS106" s="375">
        <v>1303</v>
      </c>
      <c r="AT106" s="375">
        <v>930</v>
      </c>
      <c r="AU106" s="375">
        <v>1659</v>
      </c>
      <c r="AV106" s="375">
        <v>1300</v>
      </c>
      <c r="AW106" s="375">
        <v>1000</v>
      </c>
      <c r="AX106" s="377" t="s">
        <v>205</v>
      </c>
      <c r="AY106" s="375">
        <v>14</v>
      </c>
      <c r="AZ106" s="375">
        <v>9</v>
      </c>
      <c r="BA106" s="375">
        <v>11</v>
      </c>
      <c r="BB106" s="375">
        <v>6</v>
      </c>
      <c r="BC106" s="375">
        <v>5</v>
      </c>
      <c r="BD106" s="375">
        <v>2</v>
      </c>
      <c r="BE106" s="375">
        <v>5.2</v>
      </c>
      <c r="BF106" s="367" t="s">
        <v>205</v>
      </c>
      <c r="BG106" s="366" t="s">
        <v>3171</v>
      </c>
      <c r="BH106" s="366" t="s">
        <v>3438</v>
      </c>
      <c r="BI106" s="366" t="s">
        <v>4110</v>
      </c>
      <c r="BJ106" s="366" t="s">
        <v>205</v>
      </c>
      <c r="BK106" s="375">
        <v>9.91</v>
      </c>
      <c r="BL106" s="375">
        <v>5.05</v>
      </c>
      <c r="BM106" s="375">
        <v>3.9980000000000002</v>
      </c>
      <c r="BN106" s="375">
        <v>3859.1039999999998</v>
      </c>
      <c r="BO106" s="375">
        <v>226.35900000000001</v>
      </c>
      <c r="BP106" s="369">
        <v>14501062.045</v>
      </c>
      <c r="BQ106" s="369">
        <v>27401112.072000001</v>
      </c>
    </row>
    <row r="107" spans="2:69" x14ac:dyDescent="0.25">
      <c r="B107" s="366" t="s">
        <v>2820</v>
      </c>
      <c r="C107" s="366" t="s">
        <v>2345</v>
      </c>
      <c r="D107" s="367" t="s">
        <v>33</v>
      </c>
      <c r="E107" s="367" t="s">
        <v>3665</v>
      </c>
      <c r="F107" s="367" t="s">
        <v>2598</v>
      </c>
      <c r="G107" s="367" t="s">
        <v>71</v>
      </c>
      <c r="H107" s="371">
        <v>51.550699999999999</v>
      </c>
      <c r="I107" s="371">
        <v>7.1875</v>
      </c>
      <c r="J107" s="367">
        <v>1989</v>
      </c>
      <c r="K107" s="368"/>
      <c r="L107" s="381"/>
      <c r="M107" s="367" t="s">
        <v>2689</v>
      </c>
      <c r="N107" s="367" t="s">
        <v>20</v>
      </c>
      <c r="O107" s="367" t="s">
        <v>2692</v>
      </c>
      <c r="P107" s="373">
        <v>1</v>
      </c>
      <c r="Q107" s="373">
        <v>0</v>
      </c>
      <c r="R107" s="373">
        <v>500</v>
      </c>
      <c r="S107" s="373">
        <v>0</v>
      </c>
      <c r="T107" s="366" t="s">
        <v>205</v>
      </c>
      <c r="U107" s="375">
        <v>3272896</v>
      </c>
      <c r="V107" s="375">
        <v>3575447</v>
      </c>
      <c r="W107" s="375">
        <v>3094579</v>
      </c>
      <c r="X107" s="375">
        <v>2783702</v>
      </c>
      <c r="Y107" s="375">
        <v>2228051</v>
      </c>
      <c r="Z107" s="375">
        <v>2475237</v>
      </c>
      <c r="AA107" s="375">
        <v>2456699</v>
      </c>
      <c r="AB107" s="375">
        <v>2337872</v>
      </c>
      <c r="AC107" s="375">
        <v>2624660</v>
      </c>
      <c r="AD107" s="375">
        <v>2690803</v>
      </c>
      <c r="AE107" s="375">
        <v>2654608</v>
      </c>
      <c r="AF107" s="375">
        <v>2173726</v>
      </c>
      <c r="AG107" s="375">
        <v>1531134</v>
      </c>
      <c r="AH107" s="377" t="s">
        <v>205</v>
      </c>
      <c r="AI107" s="375">
        <v>1343</v>
      </c>
      <c r="AJ107" s="375">
        <v>1246</v>
      </c>
      <c r="AK107" s="375">
        <v>1333</v>
      </c>
      <c r="AL107" s="375">
        <v>1730</v>
      </c>
      <c r="AM107" s="375">
        <v>1601</v>
      </c>
      <c r="AN107" s="375">
        <v>1509</v>
      </c>
      <c r="AO107" s="375">
        <v>1029.913</v>
      </c>
      <c r="AP107" s="377" t="s">
        <v>205</v>
      </c>
      <c r="AQ107" s="375">
        <v>1789</v>
      </c>
      <c r="AR107" s="375">
        <v>1794</v>
      </c>
      <c r="AS107" s="375">
        <v>1508</v>
      </c>
      <c r="AT107" s="375">
        <v>1938</v>
      </c>
      <c r="AU107" s="375">
        <v>1934</v>
      </c>
      <c r="AV107" s="375">
        <v>1881</v>
      </c>
      <c r="AW107" s="375">
        <v>1438.6189999999999</v>
      </c>
      <c r="AX107" s="377" t="s">
        <v>205</v>
      </c>
      <c r="AY107" s="375">
        <v>17</v>
      </c>
      <c r="AZ107" s="375">
        <v>20</v>
      </c>
      <c r="BA107" s="375">
        <v>10</v>
      </c>
      <c r="BB107" s="375">
        <v>17</v>
      </c>
      <c r="BC107" s="375">
        <v>21</v>
      </c>
      <c r="BD107" s="375">
        <v>22</v>
      </c>
      <c r="BE107" s="375">
        <v>30.364000000000001</v>
      </c>
      <c r="BF107" s="367" t="s">
        <v>205</v>
      </c>
      <c r="BG107" s="366" t="s">
        <v>3172</v>
      </c>
      <c r="BH107" s="366" t="s">
        <v>3439</v>
      </c>
      <c r="BI107" s="366" t="s">
        <v>4111</v>
      </c>
      <c r="BJ107" s="366" t="s">
        <v>205</v>
      </c>
      <c r="BK107" s="375">
        <v>51.192</v>
      </c>
      <c r="BL107" s="375">
        <v>23.814</v>
      </c>
      <c r="BM107" s="375">
        <v>21.331</v>
      </c>
      <c r="BN107" s="375">
        <v>17314.489000000001</v>
      </c>
      <c r="BO107" s="375">
        <v>1071.652</v>
      </c>
      <c r="BP107" s="369">
        <v>73643973.030000001</v>
      </c>
      <c r="BQ107" s="369">
        <v>140279413.44800001</v>
      </c>
    </row>
    <row r="108" spans="2:69" x14ac:dyDescent="0.25">
      <c r="B108" s="366" t="s">
        <v>2821</v>
      </c>
      <c r="C108" s="366" t="s">
        <v>817</v>
      </c>
      <c r="D108" s="367" t="s">
        <v>33</v>
      </c>
      <c r="E108" s="367" t="s">
        <v>3665</v>
      </c>
      <c r="F108" s="367" t="s">
        <v>2598</v>
      </c>
      <c r="G108" s="367" t="s">
        <v>70</v>
      </c>
      <c r="H108" s="371">
        <v>51.528500000000001</v>
      </c>
      <c r="I108" s="371">
        <v>7.1778000000000004</v>
      </c>
      <c r="J108" s="367">
        <v>1957</v>
      </c>
      <c r="K108" s="367">
        <v>2013</v>
      </c>
      <c r="L108" s="381"/>
      <c r="M108" s="367" t="s">
        <v>2689</v>
      </c>
      <c r="N108" s="367" t="s">
        <v>21</v>
      </c>
      <c r="O108" s="367" t="s">
        <v>2691</v>
      </c>
      <c r="P108" s="373">
        <v>0</v>
      </c>
      <c r="Q108" s="373">
        <v>0</v>
      </c>
      <c r="R108" s="373">
        <v>0</v>
      </c>
      <c r="S108" s="373">
        <v>0</v>
      </c>
      <c r="T108" s="366" t="s">
        <v>205</v>
      </c>
      <c r="U108" s="375">
        <v>694416</v>
      </c>
      <c r="V108" s="375">
        <v>722379</v>
      </c>
      <c r="W108" s="375">
        <v>839379</v>
      </c>
      <c r="X108" s="375">
        <v>793597</v>
      </c>
      <c r="Y108" s="375">
        <v>643051</v>
      </c>
      <c r="Z108" s="375">
        <v>709189</v>
      </c>
      <c r="AA108" s="375">
        <v>643738</v>
      </c>
      <c r="AB108" s="375">
        <v>626636</v>
      </c>
      <c r="AC108" s="375">
        <v>264697</v>
      </c>
      <c r="AD108" s="376"/>
      <c r="AE108" s="376"/>
      <c r="AF108" s="376"/>
      <c r="AG108" s="376"/>
      <c r="AH108" s="377" t="s">
        <v>205</v>
      </c>
      <c r="AI108" s="375">
        <v>108</v>
      </c>
      <c r="AJ108" s="375">
        <v>105</v>
      </c>
      <c r="AK108" s="375">
        <v>117</v>
      </c>
      <c r="AL108" s="375">
        <v>62</v>
      </c>
      <c r="AM108" s="375">
        <v>0</v>
      </c>
      <c r="AN108" s="375">
        <v>1</v>
      </c>
      <c r="AO108" s="376"/>
      <c r="AP108" s="377" t="s">
        <v>205</v>
      </c>
      <c r="AQ108" s="375">
        <v>267</v>
      </c>
      <c r="AR108" s="375">
        <v>260</v>
      </c>
      <c r="AS108" s="375">
        <v>277</v>
      </c>
      <c r="AT108" s="375">
        <v>129</v>
      </c>
      <c r="AU108" s="375">
        <v>1</v>
      </c>
      <c r="AV108" s="375">
        <v>1</v>
      </c>
      <c r="AW108" s="376"/>
      <c r="AX108" s="377" t="s">
        <v>205</v>
      </c>
      <c r="AY108" s="375">
        <v>12</v>
      </c>
      <c r="AZ108" s="375">
        <v>10</v>
      </c>
      <c r="BA108" s="375">
        <v>11</v>
      </c>
      <c r="BB108" s="375">
        <v>5</v>
      </c>
      <c r="BC108" s="375">
        <v>0</v>
      </c>
      <c r="BD108" s="375">
        <v>0</v>
      </c>
      <c r="BE108" s="382"/>
      <c r="BF108" s="367" t="s">
        <v>205</v>
      </c>
      <c r="BG108" s="366" t="s">
        <v>3603</v>
      </c>
      <c r="BH108" s="366" t="s">
        <v>3820</v>
      </c>
      <c r="BI108" s="366" t="s">
        <v>205</v>
      </c>
      <c r="BJ108" s="366" t="s">
        <v>205</v>
      </c>
      <c r="BK108" s="375">
        <v>2.4E-2</v>
      </c>
      <c r="BL108" s="375">
        <v>1.0999999999999999E-2</v>
      </c>
      <c r="BM108" s="375">
        <v>0.01</v>
      </c>
      <c r="BN108" s="375">
        <v>7.641</v>
      </c>
      <c r="BO108" s="375">
        <v>0.48199999999999998</v>
      </c>
      <c r="BP108" s="369">
        <v>33937.991999999998</v>
      </c>
      <c r="BQ108" s="369">
        <v>64814.654999999999</v>
      </c>
    </row>
    <row r="109" spans="2:69" x14ac:dyDescent="0.25">
      <c r="B109" s="366" t="s">
        <v>2822</v>
      </c>
      <c r="C109" s="366" t="s">
        <v>2346</v>
      </c>
      <c r="D109" s="367" t="s">
        <v>33</v>
      </c>
      <c r="E109" s="367" t="s">
        <v>3665</v>
      </c>
      <c r="F109" s="367" t="s">
        <v>2598</v>
      </c>
      <c r="G109" s="367" t="s">
        <v>67</v>
      </c>
      <c r="H109" s="371">
        <v>52.314999999999998</v>
      </c>
      <c r="I109" s="371">
        <v>10.0914</v>
      </c>
      <c r="J109" s="367">
        <v>1979</v>
      </c>
      <c r="K109" s="368"/>
      <c r="L109" s="381"/>
      <c r="M109" s="367" t="s">
        <v>2689</v>
      </c>
      <c r="N109" s="367" t="s">
        <v>20</v>
      </c>
      <c r="O109" s="367" t="s">
        <v>2692</v>
      </c>
      <c r="P109" s="373">
        <v>1</v>
      </c>
      <c r="Q109" s="373">
        <v>0</v>
      </c>
      <c r="R109" s="373">
        <v>750</v>
      </c>
      <c r="S109" s="373">
        <v>0</v>
      </c>
      <c r="T109" s="366" t="s">
        <v>205</v>
      </c>
      <c r="U109" s="375">
        <v>3914285</v>
      </c>
      <c r="V109" s="375">
        <v>3957310</v>
      </c>
      <c r="W109" s="375">
        <v>3572023</v>
      </c>
      <c r="X109" s="375">
        <v>2400214</v>
      </c>
      <c r="Y109" s="375">
        <v>3296603</v>
      </c>
      <c r="Z109" s="375">
        <v>2953874</v>
      </c>
      <c r="AA109" s="375">
        <v>3039549</v>
      </c>
      <c r="AB109" s="375">
        <v>2626171</v>
      </c>
      <c r="AC109" s="375">
        <v>3254376</v>
      </c>
      <c r="AD109" s="375">
        <v>2836020</v>
      </c>
      <c r="AE109" s="375">
        <v>2540432</v>
      </c>
      <c r="AF109" s="375">
        <v>1757403</v>
      </c>
      <c r="AG109" s="375">
        <v>1929983</v>
      </c>
      <c r="AH109" s="377" t="s">
        <v>205</v>
      </c>
      <c r="AI109" s="375">
        <v>1672</v>
      </c>
      <c r="AJ109" s="375">
        <v>1732</v>
      </c>
      <c r="AK109" s="375">
        <v>1883</v>
      </c>
      <c r="AL109" s="375">
        <v>3008</v>
      </c>
      <c r="AM109" s="375">
        <v>2494</v>
      </c>
      <c r="AN109" s="375">
        <v>2442</v>
      </c>
      <c r="AO109" s="375">
        <v>1155.7</v>
      </c>
      <c r="AP109" s="377" t="s">
        <v>205</v>
      </c>
      <c r="AQ109" s="375">
        <v>2032</v>
      </c>
      <c r="AR109" s="375">
        <v>2094</v>
      </c>
      <c r="AS109" s="375">
        <v>2002</v>
      </c>
      <c r="AT109" s="375">
        <v>2540</v>
      </c>
      <c r="AU109" s="375">
        <v>2238</v>
      </c>
      <c r="AV109" s="375">
        <v>2002</v>
      </c>
      <c r="AW109" s="375">
        <v>1331.3</v>
      </c>
      <c r="AX109" s="377" t="s">
        <v>205</v>
      </c>
      <c r="AY109" s="375">
        <v>27</v>
      </c>
      <c r="AZ109" s="375">
        <v>43</v>
      </c>
      <c r="BA109" s="375">
        <v>26</v>
      </c>
      <c r="BB109" s="375">
        <v>42</v>
      </c>
      <c r="BC109" s="375">
        <v>28</v>
      </c>
      <c r="BD109" s="375">
        <v>27</v>
      </c>
      <c r="BE109" s="375">
        <v>18</v>
      </c>
      <c r="BF109" s="367" t="s">
        <v>205</v>
      </c>
      <c r="BG109" s="366" t="s">
        <v>3173</v>
      </c>
      <c r="BH109" s="366" t="s">
        <v>3440</v>
      </c>
      <c r="BI109" s="366" t="s">
        <v>4112</v>
      </c>
      <c r="BJ109" s="366" t="s">
        <v>205</v>
      </c>
      <c r="BK109" s="375">
        <v>70.894999999999996</v>
      </c>
      <c r="BL109" s="375">
        <v>34.688000000000002</v>
      </c>
      <c r="BM109" s="375">
        <v>29.030999999999999</v>
      </c>
      <c r="BN109" s="375">
        <v>25914.348999999998</v>
      </c>
      <c r="BO109" s="375">
        <v>1557.1410000000001</v>
      </c>
      <c r="BP109" s="369">
        <v>102938011.325</v>
      </c>
      <c r="BQ109" s="369">
        <v>195223352.71599999</v>
      </c>
    </row>
    <row r="110" spans="2:69" x14ac:dyDescent="0.25">
      <c r="B110" s="366" t="s">
        <v>2823</v>
      </c>
      <c r="C110" s="366" t="s">
        <v>821</v>
      </c>
      <c r="D110" s="367" t="s">
        <v>33</v>
      </c>
      <c r="E110" s="367" t="s">
        <v>3665</v>
      </c>
      <c r="F110" s="367" t="s">
        <v>2597</v>
      </c>
      <c r="G110" s="367" t="s">
        <v>67</v>
      </c>
      <c r="H110" s="371">
        <v>51.1663</v>
      </c>
      <c r="I110" s="371">
        <v>12.0764</v>
      </c>
      <c r="J110" s="367">
        <v>1994</v>
      </c>
      <c r="K110" s="368"/>
      <c r="L110" s="381"/>
      <c r="M110" s="367" t="s">
        <v>2689</v>
      </c>
      <c r="N110" s="367" t="s">
        <v>20</v>
      </c>
      <c r="O110" s="367" t="s">
        <v>2692</v>
      </c>
      <c r="P110" s="373">
        <v>1</v>
      </c>
      <c r="Q110" s="373">
        <v>0</v>
      </c>
      <c r="R110" s="373">
        <v>37.4</v>
      </c>
      <c r="S110" s="373">
        <v>0</v>
      </c>
      <c r="T110" s="366" t="s">
        <v>205</v>
      </c>
      <c r="U110" s="375">
        <v>337207</v>
      </c>
      <c r="V110" s="375">
        <v>332353</v>
      </c>
      <c r="W110" s="375">
        <v>307480</v>
      </c>
      <c r="X110" s="375">
        <v>298418</v>
      </c>
      <c r="Y110" s="375">
        <v>308135</v>
      </c>
      <c r="Z110" s="375">
        <v>285919</v>
      </c>
      <c r="AA110" s="375">
        <v>342094</v>
      </c>
      <c r="AB110" s="375">
        <v>324652</v>
      </c>
      <c r="AC110" s="375">
        <v>311188</v>
      </c>
      <c r="AD110" s="375">
        <v>312204</v>
      </c>
      <c r="AE110" s="375">
        <v>319041</v>
      </c>
      <c r="AF110" s="375">
        <v>302299</v>
      </c>
      <c r="AG110" s="375">
        <v>332791</v>
      </c>
      <c r="AH110" s="377" t="s">
        <v>205</v>
      </c>
      <c r="AI110" s="375">
        <v>298</v>
      </c>
      <c r="AJ110" s="375">
        <v>384</v>
      </c>
      <c r="AK110" s="375">
        <v>357</v>
      </c>
      <c r="AL110" s="375">
        <v>363</v>
      </c>
      <c r="AM110" s="375">
        <v>366</v>
      </c>
      <c r="AN110" s="375">
        <v>366</v>
      </c>
      <c r="AO110" s="375">
        <v>307.60000000000002</v>
      </c>
      <c r="AP110" s="377" t="s">
        <v>205</v>
      </c>
      <c r="AQ110" s="375">
        <v>109</v>
      </c>
      <c r="AR110" s="375">
        <v>158</v>
      </c>
      <c r="AS110" s="375">
        <v>152</v>
      </c>
      <c r="AT110" s="375">
        <v>134</v>
      </c>
      <c r="AU110" s="375">
        <v>127</v>
      </c>
      <c r="AV110" s="375">
        <v>136</v>
      </c>
      <c r="AW110" s="375">
        <v>150.19999999999999</v>
      </c>
      <c r="AX110" s="377" t="s">
        <v>205</v>
      </c>
      <c r="AY110" s="375">
        <v>1</v>
      </c>
      <c r="AZ110" s="375">
        <v>2</v>
      </c>
      <c r="BA110" s="375">
        <v>3</v>
      </c>
      <c r="BB110" s="375">
        <v>4</v>
      </c>
      <c r="BC110" s="375">
        <v>2</v>
      </c>
      <c r="BD110" s="375">
        <v>2</v>
      </c>
      <c r="BE110" s="375">
        <v>2.2999999999999998</v>
      </c>
      <c r="BF110" s="367" t="s">
        <v>205</v>
      </c>
      <c r="BG110" s="366" t="s">
        <v>3174</v>
      </c>
      <c r="BH110" s="366" t="s">
        <v>3441</v>
      </c>
      <c r="BI110" s="366" t="s">
        <v>4113</v>
      </c>
      <c r="BJ110" s="366" t="s">
        <v>205</v>
      </c>
      <c r="BK110" s="375">
        <v>5.8739999999999997</v>
      </c>
      <c r="BL110" s="375">
        <v>3.1160000000000001</v>
      </c>
      <c r="BM110" s="375">
        <v>2.7480000000000002</v>
      </c>
      <c r="BN110" s="375">
        <v>2269.4070000000002</v>
      </c>
      <c r="BO110" s="375">
        <v>130.327</v>
      </c>
      <c r="BP110" s="369">
        <v>8679216.1579999998</v>
      </c>
      <c r="BQ110" s="369">
        <v>16329560.626</v>
      </c>
    </row>
    <row r="111" spans="2:69" x14ac:dyDescent="0.25">
      <c r="B111" s="366" t="s">
        <v>2712</v>
      </c>
      <c r="C111" s="366" t="s">
        <v>2347</v>
      </c>
      <c r="D111" s="367" t="s">
        <v>33</v>
      </c>
      <c r="E111" s="367" t="s">
        <v>3665</v>
      </c>
      <c r="F111" s="367" t="s">
        <v>2597</v>
      </c>
      <c r="G111" s="367" t="s">
        <v>65</v>
      </c>
      <c r="H111" s="371">
        <v>50.860999999999997</v>
      </c>
      <c r="I111" s="371">
        <v>6.8433999999999999</v>
      </c>
      <c r="J111" s="367">
        <v>1992</v>
      </c>
      <c r="K111" s="367">
        <v>2015</v>
      </c>
      <c r="L111" s="381"/>
      <c r="M111" s="367" t="s">
        <v>2689</v>
      </c>
      <c r="N111" s="367" t="s">
        <v>21</v>
      </c>
      <c r="O111" s="367" t="s">
        <v>2691</v>
      </c>
      <c r="P111" s="373">
        <v>0</v>
      </c>
      <c r="Q111" s="373">
        <v>0</v>
      </c>
      <c r="R111" s="373">
        <v>0</v>
      </c>
      <c r="S111" s="373">
        <v>0</v>
      </c>
      <c r="T111" s="366" t="s">
        <v>205</v>
      </c>
      <c r="U111" s="375">
        <v>1394768</v>
      </c>
      <c r="V111" s="375">
        <v>1664380</v>
      </c>
      <c r="W111" s="375">
        <v>1492609</v>
      </c>
      <c r="X111" s="375">
        <v>1541676</v>
      </c>
      <c r="Y111" s="375">
        <v>1359484</v>
      </c>
      <c r="Z111" s="375">
        <v>1318953</v>
      </c>
      <c r="AA111" s="375">
        <v>1707064</v>
      </c>
      <c r="AB111" s="375">
        <v>1642953</v>
      </c>
      <c r="AC111" s="375">
        <v>1501208</v>
      </c>
      <c r="AD111" s="375">
        <v>1277618</v>
      </c>
      <c r="AE111" s="375">
        <v>1164166</v>
      </c>
      <c r="AF111" s="375">
        <v>898303</v>
      </c>
      <c r="AG111" s="375">
        <v>847900</v>
      </c>
      <c r="AH111" s="377" t="s">
        <v>205</v>
      </c>
      <c r="AI111" s="375">
        <v>822</v>
      </c>
      <c r="AJ111" s="375">
        <v>1069</v>
      </c>
      <c r="AK111" s="375">
        <v>1183</v>
      </c>
      <c r="AL111" s="375">
        <v>762</v>
      </c>
      <c r="AM111" s="375">
        <v>478</v>
      </c>
      <c r="AN111" s="375">
        <v>421</v>
      </c>
      <c r="AO111" s="376"/>
      <c r="AP111" s="377" t="s">
        <v>205</v>
      </c>
      <c r="AQ111" s="375">
        <v>753</v>
      </c>
      <c r="AR111" s="375">
        <v>1008</v>
      </c>
      <c r="AS111" s="375">
        <v>1021</v>
      </c>
      <c r="AT111" s="375">
        <v>856</v>
      </c>
      <c r="AU111" s="375">
        <v>614</v>
      </c>
      <c r="AV111" s="375">
        <v>515</v>
      </c>
      <c r="AW111" s="376"/>
      <c r="AX111" s="377" t="s">
        <v>205</v>
      </c>
      <c r="AY111" s="375">
        <v>9</v>
      </c>
      <c r="AZ111" s="375">
        <v>9</v>
      </c>
      <c r="BA111" s="375">
        <v>14</v>
      </c>
      <c r="BB111" s="375">
        <v>22</v>
      </c>
      <c r="BC111" s="375">
        <v>14</v>
      </c>
      <c r="BD111" s="375">
        <v>6</v>
      </c>
      <c r="BE111" s="382"/>
      <c r="BF111" s="367" t="s">
        <v>205</v>
      </c>
      <c r="BG111" s="366" t="s">
        <v>3175</v>
      </c>
      <c r="BH111" s="366" t="s">
        <v>3442</v>
      </c>
      <c r="BI111" s="366" t="s">
        <v>205</v>
      </c>
      <c r="BJ111" s="366" t="s">
        <v>205</v>
      </c>
      <c r="BK111" s="376"/>
      <c r="BL111" s="376"/>
      <c r="BM111" s="376"/>
      <c r="BN111" s="376"/>
      <c r="BO111" s="376"/>
      <c r="BP111" s="368"/>
      <c r="BQ111" s="368"/>
    </row>
    <row r="112" spans="2:69" x14ac:dyDescent="0.25">
      <c r="B112" s="366" t="s">
        <v>2824</v>
      </c>
      <c r="C112" s="366" t="s">
        <v>2348</v>
      </c>
      <c r="D112" s="367" t="s">
        <v>33</v>
      </c>
      <c r="E112" s="367" t="s">
        <v>3665</v>
      </c>
      <c r="F112" s="367" t="s">
        <v>2598</v>
      </c>
      <c r="G112" s="367" t="s">
        <v>65</v>
      </c>
      <c r="H112" s="371">
        <v>52.288800000000002</v>
      </c>
      <c r="I112" s="371">
        <v>7.7478999999999996</v>
      </c>
      <c r="J112" s="367">
        <v>1985</v>
      </c>
      <c r="K112" s="368"/>
      <c r="L112" s="381"/>
      <c r="M112" s="367" t="s">
        <v>2689</v>
      </c>
      <c r="N112" s="367" t="s">
        <v>20</v>
      </c>
      <c r="O112" s="367" t="s">
        <v>2692</v>
      </c>
      <c r="P112" s="373">
        <v>1</v>
      </c>
      <c r="Q112" s="373">
        <v>0</v>
      </c>
      <c r="R112" s="373">
        <v>838</v>
      </c>
      <c r="S112" s="373">
        <v>0</v>
      </c>
      <c r="T112" s="366" t="s">
        <v>205</v>
      </c>
      <c r="U112" s="375">
        <v>3596816</v>
      </c>
      <c r="V112" s="375">
        <v>4324981</v>
      </c>
      <c r="W112" s="375">
        <v>4775857</v>
      </c>
      <c r="X112" s="375">
        <v>4335239</v>
      </c>
      <c r="Y112" s="375">
        <v>2850500</v>
      </c>
      <c r="Z112" s="375">
        <v>4911078</v>
      </c>
      <c r="AA112" s="375">
        <v>4974808</v>
      </c>
      <c r="AB112" s="375">
        <v>4788487</v>
      </c>
      <c r="AC112" s="375">
        <v>2955603</v>
      </c>
      <c r="AD112" s="375">
        <v>4092086</v>
      </c>
      <c r="AE112" s="375">
        <v>3334278</v>
      </c>
      <c r="AF112" s="375">
        <v>3863723</v>
      </c>
      <c r="AG112" s="375">
        <v>2512586</v>
      </c>
      <c r="AH112" s="377" t="s">
        <v>205</v>
      </c>
      <c r="AI112" s="375">
        <v>4</v>
      </c>
      <c r="AJ112" s="375">
        <v>6</v>
      </c>
      <c r="AK112" s="375">
        <v>0</v>
      </c>
      <c r="AL112" s="375">
        <v>1</v>
      </c>
      <c r="AM112" s="375">
        <v>1</v>
      </c>
      <c r="AN112" s="375">
        <v>1394</v>
      </c>
      <c r="AO112" s="375">
        <v>1730</v>
      </c>
      <c r="AP112" s="377" t="s">
        <v>205</v>
      </c>
      <c r="AQ112" s="375">
        <v>3</v>
      </c>
      <c r="AR112" s="375">
        <v>4</v>
      </c>
      <c r="AS112" s="375">
        <v>3</v>
      </c>
      <c r="AT112" s="375">
        <v>7</v>
      </c>
      <c r="AU112" s="375">
        <v>6</v>
      </c>
      <c r="AV112" s="375">
        <v>2190</v>
      </c>
      <c r="AW112" s="375">
        <v>2540</v>
      </c>
      <c r="AX112" s="377" t="s">
        <v>205</v>
      </c>
      <c r="AY112" s="375">
        <v>0</v>
      </c>
      <c r="AZ112" s="375">
        <v>0</v>
      </c>
      <c r="BA112" s="375">
        <v>0</v>
      </c>
      <c r="BB112" s="375">
        <v>0</v>
      </c>
      <c r="BC112" s="375">
        <v>0</v>
      </c>
      <c r="BD112" s="375">
        <v>28</v>
      </c>
      <c r="BE112" s="375">
        <v>53.9</v>
      </c>
      <c r="BF112" s="367" t="s">
        <v>205</v>
      </c>
      <c r="BG112" s="366" t="s">
        <v>3176</v>
      </c>
      <c r="BH112" s="366" t="s">
        <v>3443</v>
      </c>
      <c r="BI112" s="366" t="s">
        <v>4114</v>
      </c>
      <c r="BJ112" s="366" t="s">
        <v>205</v>
      </c>
      <c r="BK112" s="375">
        <v>51.965000000000003</v>
      </c>
      <c r="BL112" s="375">
        <v>23.385000000000002</v>
      </c>
      <c r="BM112" s="375">
        <v>21.896000000000001</v>
      </c>
      <c r="BN112" s="375">
        <v>16869.186000000002</v>
      </c>
      <c r="BO112" s="375">
        <v>1056.2650000000001</v>
      </c>
      <c r="BP112" s="369">
        <v>74326780.713</v>
      </c>
      <c r="BQ112" s="369">
        <v>141965416.53799999</v>
      </c>
    </row>
    <row r="113" spans="2:69" x14ac:dyDescent="0.25">
      <c r="B113" s="366" t="s">
        <v>2825</v>
      </c>
      <c r="C113" s="366" t="s">
        <v>2349</v>
      </c>
      <c r="D113" s="367" t="s">
        <v>33</v>
      </c>
      <c r="E113" s="367" t="s">
        <v>3665</v>
      </c>
      <c r="F113" s="367" t="s">
        <v>2598</v>
      </c>
      <c r="G113" s="367" t="s">
        <v>2634</v>
      </c>
      <c r="H113" s="371">
        <v>49.435000000000002</v>
      </c>
      <c r="I113" s="371">
        <v>7.7609000000000004</v>
      </c>
      <c r="J113" s="367">
        <v>1996</v>
      </c>
      <c r="K113" s="368"/>
      <c r="L113" s="381"/>
      <c r="M113" s="367" t="s">
        <v>2689</v>
      </c>
      <c r="N113" s="367" t="s">
        <v>20</v>
      </c>
      <c r="O113" s="367" t="s">
        <v>2692</v>
      </c>
      <c r="P113" s="373">
        <v>1</v>
      </c>
      <c r="Q113" s="373">
        <v>0</v>
      </c>
      <c r="R113" s="373">
        <v>14.565217391304348</v>
      </c>
      <c r="S113" s="373">
        <v>0</v>
      </c>
      <c r="T113" s="366" t="s">
        <v>205</v>
      </c>
      <c r="U113" s="375">
        <v>117166</v>
      </c>
      <c r="V113" s="375">
        <v>119380</v>
      </c>
      <c r="W113" s="375">
        <v>132610</v>
      </c>
      <c r="X113" s="375">
        <v>146490</v>
      </c>
      <c r="Y113" s="375">
        <v>142189</v>
      </c>
      <c r="Z113" s="375">
        <v>170175</v>
      </c>
      <c r="AA113" s="375">
        <v>158257</v>
      </c>
      <c r="AB113" s="375">
        <v>148302</v>
      </c>
      <c r="AC113" s="375">
        <v>161576</v>
      </c>
      <c r="AD113" s="375">
        <v>142632</v>
      </c>
      <c r="AE113" s="375">
        <v>148712</v>
      </c>
      <c r="AF113" s="375">
        <v>132853</v>
      </c>
      <c r="AG113" s="375">
        <v>133027</v>
      </c>
      <c r="AH113" s="377" t="s">
        <v>205</v>
      </c>
      <c r="AI113" s="375">
        <v>200</v>
      </c>
      <c r="AJ113" s="375">
        <v>97</v>
      </c>
      <c r="AK113" s="375">
        <v>97</v>
      </c>
      <c r="AL113" s="375">
        <v>110</v>
      </c>
      <c r="AM113" s="375">
        <v>122</v>
      </c>
      <c r="AN113" s="375">
        <v>89</v>
      </c>
      <c r="AO113" s="376"/>
      <c r="AP113" s="377" t="s">
        <v>205</v>
      </c>
      <c r="AQ113" s="375">
        <v>208</v>
      </c>
      <c r="AR113" s="375">
        <v>157</v>
      </c>
      <c r="AS113" s="375">
        <v>173</v>
      </c>
      <c r="AT113" s="375">
        <v>197</v>
      </c>
      <c r="AU113" s="375">
        <v>157</v>
      </c>
      <c r="AV113" s="375">
        <v>114</v>
      </c>
      <c r="AW113" s="376"/>
      <c r="AX113" s="377" t="s">
        <v>205</v>
      </c>
      <c r="AY113" s="375">
        <v>2</v>
      </c>
      <c r="AZ113" s="375">
        <v>1</v>
      </c>
      <c r="BA113" s="375">
        <v>2</v>
      </c>
      <c r="BB113" s="375">
        <v>5</v>
      </c>
      <c r="BC113" s="375">
        <v>6</v>
      </c>
      <c r="BD113" s="375">
        <v>2</v>
      </c>
      <c r="BE113" s="382"/>
      <c r="BF113" s="367" t="s">
        <v>205</v>
      </c>
      <c r="BG113" s="366" t="s">
        <v>3821</v>
      </c>
      <c r="BH113" s="366" t="s">
        <v>3444</v>
      </c>
      <c r="BI113" s="366" t="s">
        <v>205</v>
      </c>
      <c r="BJ113" s="366" t="s">
        <v>205</v>
      </c>
      <c r="BK113" s="375">
        <v>3.0680000000000001</v>
      </c>
      <c r="BL113" s="375">
        <v>1.4239999999999999</v>
      </c>
      <c r="BM113" s="375">
        <v>1.2789999999999999</v>
      </c>
      <c r="BN113" s="375">
        <v>1024.5650000000001</v>
      </c>
      <c r="BO113" s="375">
        <v>63.969000000000001</v>
      </c>
      <c r="BP113" s="369">
        <v>4410867.0729999999</v>
      </c>
      <c r="BQ113" s="369">
        <v>8404171.2149999999</v>
      </c>
    </row>
    <row r="114" spans="2:69" x14ac:dyDescent="0.25">
      <c r="B114" s="366" t="s">
        <v>2826</v>
      </c>
      <c r="C114" s="366" t="s">
        <v>2350</v>
      </c>
      <c r="D114" s="367" t="s">
        <v>33</v>
      </c>
      <c r="E114" s="367" t="s">
        <v>3665</v>
      </c>
      <c r="F114" s="367" t="s">
        <v>2598</v>
      </c>
      <c r="G114" s="367" t="s">
        <v>74</v>
      </c>
      <c r="H114" s="371">
        <v>49.014299999999999</v>
      </c>
      <c r="I114" s="371">
        <v>8.3041999999999998</v>
      </c>
      <c r="J114" s="367">
        <v>1985</v>
      </c>
      <c r="K114" s="368"/>
      <c r="L114" s="381"/>
      <c r="M114" s="367" t="s">
        <v>2689</v>
      </c>
      <c r="N114" s="367" t="s">
        <v>20</v>
      </c>
      <c r="O114" s="367" t="s">
        <v>2692</v>
      </c>
      <c r="P114" s="373">
        <v>2</v>
      </c>
      <c r="Q114" s="373">
        <v>0</v>
      </c>
      <c r="R114" s="373">
        <v>1462</v>
      </c>
      <c r="S114" s="373">
        <v>0</v>
      </c>
      <c r="T114" s="366" t="s">
        <v>205</v>
      </c>
      <c r="U114" s="375">
        <v>2475084</v>
      </c>
      <c r="V114" s="375">
        <v>2450731</v>
      </c>
      <c r="W114" s="375">
        <v>2307894</v>
      </c>
      <c r="X114" s="375">
        <v>2626466</v>
      </c>
      <c r="Y114" s="375">
        <v>1788869</v>
      </c>
      <c r="Z114" s="375">
        <v>2168658</v>
      </c>
      <c r="AA114" s="375">
        <v>2421814</v>
      </c>
      <c r="AB114" s="375">
        <v>2178344</v>
      </c>
      <c r="AC114" s="375">
        <v>3030086</v>
      </c>
      <c r="AD114" s="375">
        <v>3621329</v>
      </c>
      <c r="AE114" s="375">
        <v>3874679</v>
      </c>
      <c r="AF114" s="375">
        <v>2985790</v>
      </c>
      <c r="AG114" s="375">
        <v>3841547</v>
      </c>
      <c r="AH114" s="377" t="s">
        <v>205</v>
      </c>
      <c r="AI114" s="375">
        <v>1078</v>
      </c>
      <c r="AJ114" s="375">
        <v>1519</v>
      </c>
      <c r="AK114" s="375">
        <v>1568</v>
      </c>
      <c r="AL114" s="375">
        <v>2304</v>
      </c>
      <c r="AM114" s="375">
        <v>1388</v>
      </c>
      <c r="AN114" s="375">
        <v>1961</v>
      </c>
      <c r="AO114" s="375">
        <v>1567.9</v>
      </c>
      <c r="AP114" s="377" t="s">
        <v>205</v>
      </c>
      <c r="AQ114" s="375">
        <v>1139</v>
      </c>
      <c r="AR114" s="375">
        <v>1423</v>
      </c>
      <c r="AS114" s="375">
        <v>1372</v>
      </c>
      <c r="AT114" s="375">
        <v>2130</v>
      </c>
      <c r="AU114" s="375">
        <v>1292</v>
      </c>
      <c r="AV114" s="375">
        <v>1804</v>
      </c>
      <c r="AW114" s="375">
        <v>1614</v>
      </c>
      <c r="AX114" s="377" t="s">
        <v>205</v>
      </c>
      <c r="AY114" s="375">
        <v>24</v>
      </c>
      <c r="AZ114" s="375">
        <v>39</v>
      </c>
      <c r="BA114" s="375">
        <v>34</v>
      </c>
      <c r="BB114" s="375">
        <v>22</v>
      </c>
      <c r="BC114" s="375">
        <v>23</v>
      </c>
      <c r="BD114" s="375">
        <v>23</v>
      </c>
      <c r="BE114" s="375">
        <v>21</v>
      </c>
      <c r="BF114" s="367" t="s">
        <v>205</v>
      </c>
      <c r="BG114" s="366" t="s">
        <v>3177</v>
      </c>
      <c r="BH114" s="366" t="s">
        <v>3445</v>
      </c>
      <c r="BI114" s="366" t="s">
        <v>4115</v>
      </c>
      <c r="BJ114" s="366" t="s">
        <v>205</v>
      </c>
      <c r="BK114" s="375">
        <v>59.183</v>
      </c>
      <c r="BL114" s="375">
        <v>28.581</v>
      </c>
      <c r="BM114" s="375">
        <v>24.347999999999999</v>
      </c>
      <c r="BN114" s="375">
        <v>21207.439999999999</v>
      </c>
      <c r="BO114" s="375">
        <v>1283.8240000000001</v>
      </c>
      <c r="BP114" s="369">
        <v>85723361.415000007</v>
      </c>
      <c r="BQ114" s="369">
        <v>162762304.85299999</v>
      </c>
    </row>
    <row r="115" spans="2:69" x14ac:dyDescent="0.25">
      <c r="B115" s="366" t="s">
        <v>2827</v>
      </c>
      <c r="C115" s="366" t="s">
        <v>835</v>
      </c>
      <c r="D115" s="367" t="s">
        <v>33</v>
      </c>
      <c r="E115" s="367" t="s">
        <v>3665</v>
      </c>
      <c r="F115" s="367" t="s">
        <v>2597</v>
      </c>
      <c r="G115" s="367" t="s">
        <v>2635</v>
      </c>
      <c r="H115" s="371">
        <v>51.279299999999999</v>
      </c>
      <c r="I115" s="371">
        <v>9.4832999999999998</v>
      </c>
      <c r="J115" s="367">
        <v>1988</v>
      </c>
      <c r="K115" s="368"/>
      <c r="L115" s="381"/>
      <c r="M115" s="367" t="s">
        <v>2689</v>
      </c>
      <c r="N115" s="367" t="s">
        <v>20</v>
      </c>
      <c r="O115" s="367" t="s">
        <v>2692</v>
      </c>
      <c r="P115" s="373">
        <v>1</v>
      </c>
      <c r="Q115" s="373">
        <v>0</v>
      </c>
      <c r="R115" s="373">
        <v>38</v>
      </c>
      <c r="S115" s="373">
        <v>0</v>
      </c>
      <c r="T115" s="366" t="s">
        <v>205</v>
      </c>
      <c r="U115" s="375">
        <v>68594</v>
      </c>
      <c r="V115" s="375">
        <v>65741</v>
      </c>
      <c r="W115" s="375">
        <v>52954</v>
      </c>
      <c r="X115" s="375">
        <v>54337</v>
      </c>
      <c r="Y115" s="375">
        <v>56889</v>
      </c>
      <c r="Z115" s="375">
        <v>73108</v>
      </c>
      <c r="AA115" s="375">
        <v>55971</v>
      </c>
      <c r="AB115" s="375">
        <v>191854</v>
      </c>
      <c r="AC115" s="375">
        <v>203897</v>
      </c>
      <c r="AD115" s="375">
        <v>183362</v>
      </c>
      <c r="AE115" s="375">
        <v>186628</v>
      </c>
      <c r="AF115" s="375">
        <v>200965</v>
      </c>
      <c r="AG115" s="375">
        <v>199298</v>
      </c>
      <c r="AH115" s="377" t="s">
        <v>205</v>
      </c>
      <c r="AI115" s="375">
        <v>122</v>
      </c>
      <c r="AJ115" s="375">
        <v>102</v>
      </c>
      <c r="AK115" s="375">
        <v>56</v>
      </c>
      <c r="AL115" s="375">
        <v>126</v>
      </c>
      <c r="AM115" s="375">
        <v>91</v>
      </c>
      <c r="AN115" s="375">
        <v>94</v>
      </c>
      <c r="AO115" s="375">
        <v>48.289000000000001</v>
      </c>
      <c r="AP115" s="377" t="s">
        <v>205</v>
      </c>
      <c r="AQ115" s="375">
        <v>217</v>
      </c>
      <c r="AR115" s="375">
        <v>177</v>
      </c>
      <c r="AS115" s="375">
        <v>108</v>
      </c>
      <c r="AT115" s="375">
        <v>136</v>
      </c>
      <c r="AU115" s="375">
        <v>112</v>
      </c>
      <c r="AV115" s="375">
        <v>129</v>
      </c>
      <c r="AW115" s="375">
        <v>138</v>
      </c>
      <c r="AX115" s="377" t="s">
        <v>205</v>
      </c>
      <c r="AY115" s="375">
        <v>1</v>
      </c>
      <c r="AZ115" s="375">
        <v>1</v>
      </c>
      <c r="BA115" s="375">
        <v>0</v>
      </c>
      <c r="BB115" s="375">
        <v>1</v>
      </c>
      <c r="BC115" s="375">
        <v>1</v>
      </c>
      <c r="BD115" s="375">
        <v>2</v>
      </c>
      <c r="BE115" s="375">
        <v>0.35300000000000004</v>
      </c>
      <c r="BF115" s="367" t="s">
        <v>205</v>
      </c>
      <c r="BG115" s="366" t="s">
        <v>3178</v>
      </c>
      <c r="BH115" s="366" t="s">
        <v>3446</v>
      </c>
      <c r="BI115" s="366" t="s">
        <v>4116</v>
      </c>
      <c r="BJ115" s="366" t="s">
        <v>205</v>
      </c>
      <c r="BK115" s="375">
        <v>3.327</v>
      </c>
      <c r="BL115" s="375">
        <v>1.5289999999999999</v>
      </c>
      <c r="BM115" s="375">
        <v>1.3919999999999999</v>
      </c>
      <c r="BN115" s="375">
        <v>1098.1199999999999</v>
      </c>
      <c r="BO115" s="375">
        <v>68.790000000000006</v>
      </c>
      <c r="BP115" s="369">
        <v>4775974.2359999996</v>
      </c>
      <c r="BQ115" s="369">
        <v>9107044.5769999996</v>
      </c>
    </row>
    <row r="116" spans="2:69" x14ac:dyDescent="0.25">
      <c r="B116" s="366" t="s">
        <v>2828</v>
      </c>
      <c r="C116" s="366" t="s">
        <v>837</v>
      </c>
      <c r="D116" s="367" t="s">
        <v>33</v>
      </c>
      <c r="E116" s="367" t="s">
        <v>3665</v>
      </c>
      <c r="F116" s="367" t="s">
        <v>2598</v>
      </c>
      <c r="G116" s="367" t="s">
        <v>70</v>
      </c>
      <c r="H116" s="371">
        <v>54.338700000000003</v>
      </c>
      <c r="I116" s="371">
        <v>10.177</v>
      </c>
      <c r="J116" s="367">
        <v>1970</v>
      </c>
      <c r="K116" s="367">
        <v>2019</v>
      </c>
      <c r="L116" s="370">
        <v>43153</v>
      </c>
      <c r="M116" s="367" t="s">
        <v>2689</v>
      </c>
      <c r="N116" s="367" t="s">
        <v>20</v>
      </c>
      <c r="O116" s="367" t="s">
        <v>2692</v>
      </c>
      <c r="P116" s="373">
        <v>1</v>
      </c>
      <c r="Q116" s="373">
        <v>0</v>
      </c>
      <c r="R116" s="373">
        <v>354</v>
      </c>
      <c r="S116" s="373">
        <v>0</v>
      </c>
      <c r="T116" s="366" t="s">
        <v>205</v>
      </c>
      <c r="U116" s="375">
        <v>1819426</v>
      </c>
      <c r="V116" s="375">
        <v>1806607</v>
      </c>
      <c r="W116" s="375">
        <v>1454104</v>
      </c>
      <c r="X116" s="375">
        <v>1893294</v>
      </c>
      <c r="Y116" s="375">
        <v>1912904</v>
      </c>
      <c r="Z116" s="375">
        <v>1828125</v>
      </c>
      <c r="AA116" s="375">
        <v>1169839</v>
      </c>
      <c r="AB116" s="375">
        <v>1849235</v>
      </c>
      <c r="AC116" s="375">
        <v>1749593</v>
      </c>
      <c r="AD116" s="375">
        <v>1581618</v>
      </c>
      <c r="AE116" s="375">
        <v>1438502</v>
      </c>
      <c r="AF116" s="375">
        <v>1212574</v>
      </c>
      <c r="AG116" s="375">
        <v>1116575</v>
      </c>
      <c r="AH116" s="377" t="s">
        <v>205</v>
      </c>
      <c r="AI116" s="375">
        <v>416</v>
      </c>
      <c r="AJ116" s="375">
        <v>208</v>
      </c>
      <c r="AK116" s="375">
        <v>407</v>
      </c>
      <c r="AL116" s="375">
        <v>561</v>
      </c>
      <c r="AM116" s="375">
        <v>439</v>
      </c>
      <c r="AN116" s="375">
        <v>386</v>
      </c>
      <c r="AO116" s="375">
        <v>260.98399999999998</v>
      </c>
      <c r="AP116" s="377" t="s">
        <v>205</v>
      </c>
      <c r="AQ116" s="375">
        <v>1250</v>
      </c>
      <c r="AR116" s="375">
        <v>802</v>
      </c>
      <c r="AS116" s="375">
        <v>1294</v>
      </c>
      <c r="AT116" s="375">
        <v>1285</v>
      </c>
      <c r="AU116" s="375">
        <v>1164</v>
      </c>
      <c r="AV116" s="375">
        <v>1057</v>
      </c>
      <c r="AW116" s="375">
        <v>914.26800000000003</v>
      </c>
      <c r="AX116" s="377" t="s">
        <v>205</v>
      </c>
      <c r="AY116" s="375">
        <v>49</v>
      </c>
      <c r="AZ116" s="375">
        <v>35</v>
      </c>
      <c r="BA116" s="375">
        <v>37</v>
      </c>
      <c r="BB116" s="375">
        <v>35</v>
      </c>
      <c r="BC116" s="375">
        <v>30</v>
      </c>
      <c r="BD116" s="375">
        <v>37</v>
      </c>
      <c r="BE116" s="375">
        <v>46.997999999999998</v>
      </c>
      <c r="BF116" s="367" t="s">
        <v>205</v>
      </c>
      <c r="BG116" s="366" t="s">
        <v>3179</v>
      </c>
      <c r="BH116" s="366" t="s">
        <v>3447</v>
      </c>
      <c r="BI116" s="366" t="s">
        <v>4117</v>
      </c>
      <c r="BJ116" s="366" t="s">
        <v>205</v>
      </c>
      <c r="BK116" s="375">
        <v>12.797000000000001</v>
      </c>
      <c r="BL116" s="375">
        <v>6.6870000000000003</v>
      </c>
      <c r="BM116" s="375">
        <v>8.0350000000000001</v>
      </c>
      <c r="BN116" s="375">
        <v>4239.875</v>
      </c>
      <c r="BO116" s="375">
        <v>284.31900000000002</v>
      </c>
      <c r="BP116" s="369">
        <v>18637625.752</v>
      </c>
      <c r="BQ116" s="369">
        <v>35302223.188000001</v>
      </c>
    </row>
    <row r="117" spans="2:69" x14ac:dyDescent="0.25">
      <c r="B117" s="366" t="s">
        <v>2829</v>
      </c>
      <c r="C117" s="366" t="s">
        <v>2351</v>
      </c>
      <c r="D117" s="367" t="s">
        <v>33</v>
      </c>
      <c r="E117" s="367" t="s">
        <v>3665</v>
      </c>
      <c r="F117" s="367" t="s">
        <v>2597</v>
      </c>
      <c r="G117" s="367" t="s">
        <v>2636</v>
      </c>
      <c r="H117" s="371">
        <v>51.016800000000003</v>
      </c>
      <c r="I117" s="371">
        <v>6.9634</v>
      </c>
      <c r="J117" s="367">
        <v>2010</v>
      </c>
      <c r="K117" s="368"/>
      <c r="L117" s="381"/>
      <c r="M117" s="367" t="s">
        <v>2689</v>
      </c>
      <c r="N117" s="367" t="s">
        <v>20</v>
      </c>
      <c r="O117" s="367" t="s">
        <v>2692</v>
      </c>
      <c r="P117" s="373">
        <v>1</v>
      </c>
      <c r="Q117" s="373">
        <v>0</v>
      </c>
      <c r="R117" s="373">
        <v>85</v>
      </c>
      <c r="S117" s="373">
        <v>0</v>
      </c>
      <c r="T117" s="366" t="s">
        <v>205</v>
      </c>
      <c r="U117" s="375">
        <v>756530</v>
      </c>
      <c r="V117" s="375">
        <v>821035</v>
      </c>
      <c r="W117" s="375">
        <v>811820</v>
      </c>
      <c r="X117" s="375">
        <v>772906</v>
      </c>
      <c r="Y117" s="375">
        <v>708713</v>
      </c>
      <c r="Z117" s="375">
        <v>657321</v>
      </c>
      <c r="AA117" s="375">
        <v>698924</v>
      </c>
      <c r="AB117" s="375">
        <v>603112</v>
      </c>
      <c r="AC117" s="375">
        <v>592066</v>
      </c>
      <c r="AD117" s="375">
        <v>336118</v>
      </c>
      <c r="AE117" s="375">
        <v>506597</v>
      </c>
      <c r="AF117" s="375">
        <v>455743</v>
      </c>
      <c r="AG117" s="375">
        <v>537244</v>
      </c>
      <c r="AH117" s="377" t="s">
        <v>205</v>
      </c>
      <c r="AI117" s="375">
        <v>84</v>
      </c>
      <c r="AJ117" s="375">
        <v>187</v>
      </c>
      <c r="AK117" s="375">
        <v>176</v>
      </c>
      <c r="AL117" s="375">
        <v>294</v>
      </c>
      <c r="AM117" s="375">
        <v>139</v>
      </c>
      <c r="AN117" s="375">
        <v>86</v>
      </c>
      <c r="AO117" s="375">
        <v>76.864999999999995</v>
      </c>
      <c r="AP117" s="377" t="s">
        <v>205</v>
      </c>
      <c r="AQ117" s="375">
        <v>472</v>
      </c>
      <c r="AR117" s="375">
        <v>505</v>
      </c>
      <c r="AS117" s="375">
        <v>462</v>
      </c>
      <c r="AT117" s="375">
        <v>546</v>
      </c>
      <c r="AU117" s="375">
        <v>287</v>
      </c>
      <c r="AV117" s="375">
        <v>317</v>
      </c>
      <c r="AW117" s="375">
        <v>271.46699999999998</v>
      </c>
      <c r="AX117" s="377" t="s">
        <v>205</v>
      </c>
      <c r="AY117" s="375">
        <v>1</v>
      </c>
      <c r="AZ117" s="375">
        <v>3</v>
      </c>
      <c r="BA117" s="375">
        <v>4</v>
      </c>
      <c r="BB117" s="375">
        <v>6</v>
      </c>
      <c r="BC117" s="375">
        <v>2</v>
      </c>
      <c r="BD117" s="375">
        <v>4</v>
      </c>
      <c r="BE117" s="375">
        <v>2.2559999999999998</v>
      </c>
      <c r="BF117" s="367" t="s">
        <v>205</v>
      </c>
      <c r="BG117" s="366" t="s">
        <v>3180</v>
      </c>
      <c r="BH117" s="366" t="s">
        <v>3448</v>
      </c>
      <c r="BI117" s="366" t="s">
        <v>4118</v>
      </c>
      <c r="BJ117" s="366" t="s">
        <v>205</v>
      </c>
      <c r="BK117" s="375">
        <v>5.3479999999999999</v>
      </c>
      <c r="BL117" s="375">
        <v>2.1469999999999998</v>
      </c>
      <c r="BM117" s="375">
        <v>2.33</v>
      </c>
      <c r="BN117" s="375">
        <v>1410.864</v>
      </c>
      <c r="BO117" s="375">
        <v>97.248999999999995</v>
      </c>
      <c r="BP117" s="369">
        <v>7503150.9309999999</v>
      </c>
      <c r="BQ117" s="369">
        <v>14463653.432</v>
      </c>
    </row>
    <row r="118" spans="2:69" x14ac:dyDescent="0.25">
      <c r="B118" s="366" t="s">
        <v>2830</v>
      </c>
      <c r="C118" s="366" t="s">
        <v>2352</v>
      </c>
      <c r="D118" s="367" t="s">
        <v>33</v>
      </c>
      <c r="E118" s="367" t="s">
        <v>3665</v>
      </c>
      <c r="F118" s="367" t="s">
        <v>2598</v>
      </c>
      <c r="G118" s="367" t="s">
        <v>2637</v>
      </c>
      <c r="H118" s="371">
        <v>51.022199999999998</v>
      </c>
      <c r="I118" s="371">
        <v>6.9859</v>
      </c>
      <c r="J118" s="367">
        <v>1962</v>
      </c>
      <c r="K118" s="368"/>
      <c r="L118" s="381"/>
      <c r="M118" s="367" t="s">
        <v>2689</v>
      </c>
      <c r="N118" s="367" t="s">
        <v>20</v>
      </c>
      <c r="O118" s="367" t="s">
        <v>2692</v>
      </c>
      <c r="P118" s="373">
        <v>1</v>
      </c>
      <c r="Q118" s="373">
        <v>0</v>
      </c>
      <c r="R118" s="373">
        <v>111.95652173913044</v>
      </c>
      <c r="S118" s="373">
        <v>0</v>
      </c>
      <c r="T118" s="366" t="s">
        <v>205</v>
      </c>
      <c r="U118" s="375">
        <v>899887</v>
      </c>
      <c r="V118" s="375">
        <v>918085</v>
      </c>
      <c r="W118" s="375">
        <v>896369</v>
      </c>
      <c r="X118" s="375">
        <v>907650</v>
      </c>
      <c r="Y118" s="375">
        <v>827201</v>
      </c>
      <c r="Z118" s="375">
        <v>878891</v>
      </c>
      <c r="AA118" s="375">
        <v>840489</v>
      </c>
      <c r="AB118" s="375">
        <v>907908</v>
      </c>
      <c r="AC118" s="375">
        <v>804073</v>
      </c>
      <c r="AD118" s="375">
        <v>757014</v>
      </c>
      <c r="AE118" s="375">
        <v>760235</v>
      </c>
      <c r="AF118" s="375">
        <v>718721</v>
      </c>
      <c r="AG118" s="375">
        <v>705942</v>
      </c>
      <c r="AH118" s="377" t="s">
        <v>205</v>
      </c>
      <c r="AI118" s="375">
        <v>745</v>
      </c>
      <c r="AJ118" s="375">
        <v>748</v>
      </c>
      <c r="AK118" s="375">
        <v>581</v>
      </c>
      <c r="AL118" s="375">
        <v>488</v>
      </c>
      <c r="AM118" s="375">
        <v>449</v>
      </c>
      <c r="AN118" s="375">
        <v>454</v>
      </c>
      <c r="AO118" s="375">
        <v>272.51499999999999</v>
      </c>
      <c r="AP118" s="377" t="s">
        <v>205</v>
      </c>
      <c r="AQ118" s="375">
        <v>800</v>
      </c>
      <c r="AR118" s="375">
        <v>769</v>
      </c>
      <c r="AS118" s="375">
        <v>450</v>
      </c>
      <c r="AT118" s="375">
        <v>306</v>
      </c>
      <c r="AU118" s="375">
        <v>283</v>
      </c>
      <c r="AV118" s="375">
        <v>289</v>
      </c>
      <c r="AW118" s="375">
        <v>273.10000000000002</v>
      </c>
      <c r="AX118" s="377" t="s">
        <v>205</v>
      </c>
      <c r="AY118" s="375">
        <v>26</v>
      </c>
      <c r="AZ118" s="375">
        <v>12</v>
      </c>
      <c r="BA118" s="375">
        <v>8</v>
      </c>
      <c r="BB118" s="375">
        <v>3</v>
      </c>
      <c r="BC118" s="375">
        <v>5</v>
      </c>
      <c r="BD118" s="375">
        <v>8</v>
      </c>
      <c r="BE118" s="375">
        <v>3.843</v>
      </c>
      <c r="BF118" s="367" t="s">
        <v>205</v>
      </c>
      <c r="BG118" s="366" t="s">
        <v>3181</v>
      </c>
      <c r="BH118" s="366" t="s">
        <v>3449</v>
      </c>
      <c r="BI118" s="366" t="s">
        <v>4119</v>
      </c>
      <c r="BJ118" s="366" t="s">
        <v>205</v>
      </c>
      <c r="BK118" s="375">
        <v>12.295</v>
      </c>
      <c r="BL118" s="375">
        <v>6.181</v>
      </c>
      <c r="BM118" s="375">
        <v>4.9850000000000003</v>
      </c>
      <c r="BN118" s="375">
        <v>4653.8990000000003</v>
      </c>
      <c r="BO118" s="375">
        <v>276.791</v>
      </c>
      <c r="BP118" s="369">
        <v>17943175.855</v>
      </c>
      <c r="BQ118" s="369">
        <v>33949102.821999997</v>
      </c>
    </row>
    <row r="119" spans="2:69" x14ac:dyDescent="0.25">
      <c r="B119" s="366" t="s">
        <v>2831</v>
      </c>
      <c r="C119" s="366" t="s">
        <v>2353</v>
      </c>
      <c r="D119" s="367" t="s">
        <v>33</v>
      </c>
      <c r="E119" s="367" t="s">
        <v>3665</v>
      </c>
      <c r="F119" s="367" t="s">
        <v>2598</v>
      </c>
      <c r="G119" s="367" t="s">
        <v>71</v>
      </c>
      <c r="H119" s="371">
        <v>51.616</v>
      </c>
      <c r="I119" s="371">
        <v>7.4781000000000004</v>
      </c>
      <c r="J119" s="367">
        <v>1962</v>
      </c>
      <c r="K119" s="368"/>
      <c r="L119" s="381"/>
      <c r="M119" s="367" t="s">
        <v>2689</v>
      </c>
      <c r="N119" s="367" t="s">
        <v>20</v>
      </c>
      <c r="O119" s="367" t="s">
        <v>2692</v>
      </c>
      <c r="P119" s="373">
        <v>2</v>
      </c>
      <c r="Q119" s="373">
        <v>0</v>
      </c>
      <c r="R119" s="373">
        <v>520</v>
      </c>
      <c r="S119" s="373">
        <v>0</v>
      </c>
      <c r="T119" s="366" t="s">
        <v>205</v>
      </c>
      <c r="U119" s="375">
        <v>1873951</v>
      </c>
      <c r="V119" s="375">
        <v>2127693</v>
      </c>
      <c r="W119" s="375">
        <v>2338406</v>
      </c>
      <c r="X119" s="375">
        <v>2209558</v>
      </c>
      <c r="Y119" s="375">
        <v>1305191</v>
      </c>
      <c r="Z119" s="375">
        <v>1519357</v>
      </c>
      <c r="AA119" s="375">
        <v>1600001</v>
      </c>
      <c r="AB119" s="375">
        <v>1432104</v>
      </c>
      <c r="AC119" s="375">
        <v>1950633</v>
      </c>
      <c r="AD119" s="375">
        <v>1716226</v>
      </c>
      <c r="AE119" s="375">
        <v>1657015</v>
      </c>
      <c r="AF119" s="375">
        <v>1178742</v>
      </c>
      <c r="AG119" s="375">
        <v>995360</v>
      </c>
      <c r="AH119" s="377" t="s">
        <v>205</v>
      </c>
      <c r="AI119" s="375">
        <v>1117</v>
      </c>
      <c r="AJ119" s="375">
        <v>1053</v>
      </c>
      <c r="AK119" s="375">
        <v>952</v>
      </c>
      <c r="AL119" s="375">
        <v>1172</v>
      </c>
      <c r="AM119" s="375">
        <v>1015</v>
      </c>
      <c r="AN119" s="375">
        <v>884</v>
      </c>
      <c r="AO119" s="375">
        <v>433.03800000000001</v>
      </c>
      <c r="AP119" s="377" t="s">
        <v>205</v>
      </c>
      <c r="AQ119" s="375">
        <v>971</v>
      </c>
      <c r="AR119" s="375">
        <v>1010</v>
      </c>
      <c r="AS119" s="375">
        <v>915</v>
      </c>
      <c r="AT119" s="375">
        <v>1277</v>
      </c>
      <c r="AU119" s="375">
        <v>1152</v>
      </c>
      <c r="AV119" s="375">
        <v>1166</v>
      </c>
      <c r="AW119" s="375">
        <v>817.50300000000004</v>
      </c>
      <c r="AX119" s="377" t="s">
        <v>205</v>
      </c>
      <c r="AY119" s="375">
        <v>34</v>
      </c>
      <c r="AZ119" s="375">
        <v>48</v>
      </c>
      <c r="BA119" s="375">
        <v>24</v>
      </c>
      <c r="BB119" s="375">
        <v>35</v>
      </c>
      <c r="BC119" s="375">
        <v>29</v>
      </c>
      <c r="BD119" s="375">
        <v>20</v>
      </c>
      <c r="BE119" s="375">
        <v>31.835999999999999</v>
      </c>
      <c r="BF119" s="367" t="s">
        <v>205</v>
      </c>
      <c r="BG119" s="366" t="s">
        <v>3182</v>
      </c>
      <c r="BH119" s="366" t="s">
        <v>3450</v>
      </c>
      <c r="BI119" s="366" t="s">
        <v>4120</v>
      </c>
      <c r="BJ119" s="366" t="s">
        <v>205</v>
      </c>
      <c r="BK119" s="375">
        <v>30.859000000000002</v>
      </c>
      <c r="BL119" s="375">
        <v>14.260999999999999</v>
      </c>
      <c r="BM119" s="375">
        <v>12.885</v>
      </c>
      <c r="BN119" s="375">
        <v>10275.246999999999</v>
      </c>
      <c r="BO119" s="375">
        <v>641.35</v>
      </c>
      <c r="BP119" s="369">
        <v>44337883.447999999</v>
      </c>
      <c r="BQ119" s="369">
        <v>84506117.334999993</v>
      </c>
    </row>
    <row r="120" spans="2:69" x14ac:dyDescent="0.25">
      <c r="B120" s="366" t="s">
        <v>2832</v>
      </c>
      <c r="C120" s="366" t="s">
        <v>847</v>
      </c>
      <c r="D120" s="367" t="s">
        <v>33</v>
      </c>
      <c r="E120" s="367" t="s">
        <v>3665</v>
      </c>
      <c r="F120" s="367" t="s">
        <v>2598</v>
      </c>
      <c r="G120" s="367" t="s">
        <v>4013</v>
      </c>
      <c r="H120" s="371">
        <v>51.614100000000001</v>
      </c>
      <c r="I120" s="371">
        <v>7.4652000000000003</v>
      </c>
      <c r="J120" s="367">
        <v>2013</v>
      </c>
      <c r="K120" s="368"/>
      <c r="L120" s="381"/>
      <c r="M120" s="367" t="s">
        <v>2689</v>
      </c>
      <c r="N120" s="367" t="s">
        <v>20</v>
      </c>
      <c r="O120" s="367" t="s">
        <v>2692</v>
      </c>
      <c r="P120" s="373">
        <v>1</v>
      </c>
      <c r="Q120" s="373">
        <v>0</v>
      </c>
      <c r="R120" s="373">
        <v>820</v>
      </c>
      <c r="S120" s="373">
        <v>0</v>
      </c>
      <c r="T120" s="366" t="s">
        <v>205</v>
      </c>
      <c r="U120" s="376"/>
      <c r="V120" s="376"/>
      <c r="W120" s="376"/>
      <c r="X120" s="376"/>
      <c r="Y120" s="376"/>
      <c r="Z120" s="376"/>
      <c r="AA120" s="375">
        <v>313</v>
      </c>
      <c r="AB120" s="375">
        <v>61206</v>
      </c>
      <c r="AC120" s="375">
        <v>2806533</v>
      </c>
      <c r="AD120" s="375">
        <v>3674288</v>
      </c>
      <c r="AE120" s="375">
        <v>2078468</v>
      </c>
      <c r="AF120" s="375">
        <v>3429207</v>
      </c>
      <c r="AG120" s="375">
        <v>2647439</v>
      </c>
      <c r="AH120" s="377" t="s">
        <v>205</v>
      </c>
      <c r="AI120" s="376"/>
      <c r="AJ120" s="376"/>
      <c r="AK120" s="375">
        <v>2</v>
      </c>
      <c r="AL120" s="375">
        <v>848</v>
      </c>
      <c r="AM120" s="375">
        <v>1142</v>
      </c>
      <c r="AN120" s="375">
        <v>588</v>
      </c>
      <c r="AO120" s="375">
        <v>990.01099999999997</v>
      </c>
      <c r="AP120" s="377" t="s">
        <v>205</v>
      </c>
      <c r="AQ120" s="376"/>
      <c r="AR120" s="376"/>
      <c r="AS120" s="375">
        <v>10</v>
      </c>
      <c r="AT120" s="375">
        <v>924</v>
      </c>
      <c r="AU120" s="375">
        <v>1147</v>
      </c>
      <c r="AV120" s="375">
        <v>613</v>
      </c>
      <c r="AW120" s="375">
        <v>1033.912</v>
      </c>
      <c r="AX120" s="377" t="s">
        <v>205</v>
      </c>
      <c r="AY120" s="376"/>
      <c r="AZ120" s="376"/>
      <c r="BA120" s="375">
        <v>0</v>
      </c>
      <c r="BB120" s="375">
        <v>43</v>
      </c>
      <c r="BC120" s="375">
        <v>39</v>
      </c>
      <c r="BD120" s="375">
        <v>21</v>
      </c>
      <c r="BE120" s="375">
        <v>27.943999999999999</v>
      </c>
      <c r="BF120" s="367" t="s">
        <v>205</v>
      </c>
      <c r="BG120" s="366" t="s">
        <v>3183</v>
      </c>
      <c r="BH120" s="366" t="s">
        <v>3451</v>
      </c>
      <c r="BI120" s="366" t="s">
        <v>4121</v>
      </c>
      <c r="BJ120" s="366" t="s">
        <v>205</v>
      </c>
      <c r="BK120" s="375">
        <v>18.811</v>
      </c>
      <c r="BL120" s="375">
        <v>8.968</v>
      </c>
      <c r="BM120" s="375">
        <v>7.7690000000000001</v>
      </c>
      <c r="BN120" s="375">
        <v>6501.2340000000004</v>
      </c>
      <c r="BO120" s="375">
        <v>401.85700000000003</v>
      </c>
      <c r="BP120" s="369">
        <v>27176630.668000001</v>
      </c>
      <c r="BQ120" s="369">
        <v>51663473.193000004</v>
      </c>
    </row>
    <row r="121" spans="2:69" x14ac:dyDescent="0.25">
      <c r="B121" s="366" t="s">
        <v>2833</v>
      </c>
      <c r="C121" s="366" t="s">
        <v>2354</v>
      </c>
      <c r="D121" s="367" t="s">
        <v>33</v>
      </c>
      <c r="E121" s="367" t="s">
        <v>3665</v>
      </c>
      <c r="F121" s="367" t="s">
        <v>2598</v>
      </c>
      <c r="G121" s="367" t="s">
        <v>65</v>
      </c>
      <c r="H121" s="371">
        <v>49.447000000000003</v>
      </c>
      <c r="I121" s="371">
        <v>8.4924999999999997</v>
      </c>
      <c r="J121" s="367">
        <v>1982</v>
      </c>
      <c r="K121" s="368"/>
      <c r="L121" s="381"/>
      <c r="M121" s="367" t="s">
        <v>2689</v>
      </c>
      <c r="N121" s="367" t="s">
        <v>20</v>
      </c>
      <c r="O121" s="367" t="s">
        <v>2692</v>
      </c>
      <c r="P121" s="373">
        <v>4</v>
      </c>
      <c r="Q121" s="373">
        <v>0</v>
      </c>
      <c r="R121" s="373">
        <v>2146</v>
      </c>
      <c r="S121" s="373">
        <v>0</v>
      </c>
      <c r="T121" s="366" t="s">
        <v>205</v>
      </c>
      <c r="U121" s="375">
        <v>7897305</v>
      </c>
      <c r="V121" s="375">
        <v>7679643</v>
      </c>
      <c r="W121" s="375">
        <v>7442552</v>
      </c>
      <c r="X121" s="375">
        <v>7101147</v>
      </c>
      <c r="Y121" s="375">
        <v>6636511</v>
      </c>
      <c r="Z121" s="375">
        <v>6514534</v>
      </c>
      <c r="AA121" s="375">
        <v>5944121</v>
      </c>
      <c r="AB121" s="375">
        <v>6064558</v>
      </c>
      <c r="AC121" s="375">
        <v>6750151</v>
      </c>
      <c r="AD121" s="375">
        <v>6185024</v>
      </c>
      <c r="AE121" s="375">
        <v>7316094</v>
      </c>
      <c r="AF121" s="375">
        <v>7876220</v>
      </c>
      <c r="AG121" s="375">
        <v>6858626</v>
      </c>
      <c r="AH121" s="377" t="s">
        <v>205</v>
      </c>
      <c r="AI121" s="375">
        <v>1494</v>
      </c>
      <c r="AJ121" s="375">
        <v>1824</v>
      </c>
      <c r="AK121" s="375">
        <v>1962</v>
      </c>
      <c r="AL121" s="375">
        <v>1935</v>
      </c>
      <c r="AM121" s="375">
        <v>1843</v>
      </c>
      <c r="AN121" s="375">
        <v>1419</v>
      </c>
      <c r="AO121" s="375">
        <v>1976.2</v>
      </c>
      <c r="AP121" s="377" t="s">
        <v>205</v>
      </c>
      <c r="AQ121" s="375">
        <v>3547</v>
      </c>
      <c r="AR121" s="375">
        <v>3266</v>
      </c>
      <c r="AS121" s="375">
        <v>3190</v>
      </c>
      <c r="AT121" s="375">
        <v>3648</v>
      </c>
      <c r="AU121" s="375">
        <v>3502</v>
      </c>
      <c r="AV121" s="375">
        <v>3395</v>
      </c>
      <c r="AW121" s="375">
        <v>3449.5</v>
      </c>
      <c r="AX121" s="377" t="s">
        <v>205</v>
      </c>
      <c r="AY121" s="375">
        <v>156</v>
      </c>
      <c r="AZ121" s="375">
        <v>130</v>
      </c>
      <c r="BA121" s="375">
        <v>101</v>
      </c>
      <c r="BB121" s="375">
        <v>142</v>
      </c>
      <c r="BC121" s="375">
        <v>115</v>
      </c>
      <c r="BD121" s="375">
        <v>139</v>
      </c>
      <c r="BE121" s="375">
        <v>130.1</v>
      </c>
      <c r="BF121" s="367" t="s">
        <v>205</v>
      </c>
      <c r="BG121" s="366" t="s">
        <v>3184</v>
      </c>
      <c r="BH121" s="366" t="s">
        <v>3452</v>
      </c>
      <c r="BI121" s="366" t="s">
        <v>4122</v>
      </c>
      <c r="BJ121" s="366" t="s">
        <v>205</v>
      </c>
      <c r="BK121" s="375">
        <v>68.668000000000006</v>
      </c>
      <c r="BL121" s="375">
        <v>29.433</v>
      </c>
      <c r="BM121" s="375">
        <v>29.331</v>
      </c>
      <c r="BN121" s="375">
        <v>19555.409</v>
      </c>
      <c r="BO121" s="375">
        <v>1320.8440000000001</v>
      </c>
      <c r="BP121" s="369">
        <v>97348841.706</v>
      </c>
      <c r="BQ121" s="369">
        <v>186732914.708</v>
      </c>
    </row>
    <row r="122" spans="2:69" x14ac:dyDescent="0.25">
      <c r="B122" s="366" t="s">
        <v>2834</v>
      </c>
      <c r="C122" s="366" t="s">
        <v>2355</v>
      </c>
      <c r="D122" s="367" t="s">
        <v>33</v>
      </c>
      <c r="E122" s="367" t="s">
        <v>3665</v>
      </c>
      <c r="F122" s="367" t="s">
        <v>2598</v>
      </c>
      <c r="G122" s="367" t="s">
        <v>2638</v>
      </c>
      <c r="H122" s="371">
        <v>51.678400000000003</v>
      </c>
      <c r="I122" s="371">
        <v>7.1031000000000004</v>
      </c>
      <c r="J122" s="367">
        <v>1971</v>
      </c>
      <c r="K122" s="368"/>
      <c r="L122" s="381"/>
      <c r="M122" s="367" t="s">
        <v>2689</v>
      </c>
      <c r="N122" s="367" t="s">
        <v>20</v>
      </c>
      <c r="O122" s="367" t="s">
        <v>2692</v>
      </c>
      <c r="P122" s="373">
        <v>2</v>
      </c>
      <c r="Q122" s="373">
        <v>0</v>
      </c>
      <c r="R122" s="373">
        <v>135.9</v>
      </c>
      <c r="S122" s="373">
        <v>0</v>
      </c>
      <c r="T122" s="366" t="s">
        <v>205</v>
      </c>
      <c r="U122" s="375">
        <v>2367654</v>
      </c>
      <c r="V122" s="375">
        <v>2462834</v>
      </c>
      <c r="W122" s="375">
        <v>2388058</v>
      </c>
      <c r="X122" s="375">
        <v>2389526</v>
      </c>
      <c r="Y122" s="375">
        <v>2179266</v>
      </c>
      <c r="Z122" s="375">
        <v>2246296</v>
      </c>
      <c r="AA122" s="375">
        <v>2002467</v>
      </c>
      <c r="AB122" s="375">
        <v>2264547</v>
      </c>
      <c r="AC122" s="375">
        <v>2182394</v>
      </c>
      <c r="AD122" s="375">
        <v>2247149</v>
      </c>
      <c r="AE122" s="375">
        <v>1887037</v>
      </c>
      <c r="AF122" s="375">
        <v>1517311</v>
      </c>
      <c r="AG122" s="375">
        <v>1701963</v>
      </c>
      <c r="AH122" s="377" t="s">
        <v>205</v>
      </c>
      <c r="AI122" s="375">
        <v>873</v>
      </c>
      <c r="AJ122" s="375">
        <v>989</v>
      </c>
      <c r="AK122" s="375">
        <v>1178</v>
      </c>
      <c r="AL122" s="375">
        <v>1057</v>
      </c>
      <c r="AM122" s="375">
        <v>1085</v>
      </c>
      <c r="AN122" s="375">
        <v>700</v>
      </c>
      <c r="AO122" s="375">
        <v>0.21300000000000002</v>
      </c>
      <c r="AP122" s="377" t="s">
        <v>205</v>
      </c>
      <c r="AQ122" s="375">
        <v>1736</v>
      </c>
      <c r="AR122" s="375">
        <v>1805</v>
      </c>
      <c r="AS122" s="375">
        <v>1975</v>
      </c>
      <c r="AT122" s="375">
        <v>1828</v>
      </c>
      <c r="AU122" s="375">
        <v>1856</v>
      </c>
      <c r="AV122" s="375">
        <v>1591</v>
      </c>
      <c r="AW122" s="375">
        <v>200.613</v>
      </c>
      <c r="AX122" s="377" t="s">
        <v>205</v>
      </c>
      <c r="AY122" s="375">
        <v>52</v>
      </c>
      <c r="AZ122" s="375">
        <v>36</v>
      </c>
      <c r="BA122" s="375">
        <v>61</v>
      </c>
      <c r="BB122" s="375">
        <v>41</v>
      </c>
      <c r="BC122" s="375">
        <v>45</v>
      </c>
      <c r="BD122" s="375">
        <v>27</v>
      </c>
      <c r="BE122" s="375">
        <v>1.3420000000000001</v>
      </c>
      <c r="BF122" s="367" t="s">
        <v>205</v>
      </c>
      <c r="BG122" s="366" t="s">
        <v>3185</v>
      </c>
      <c r="BH122" s="366" t="s">
        <v>3822</v>
      </c>
      <c r="BI122" s="366" t="s">
        <v>205</v>
      </c>
      <c r="BJ122" s="366" t="s">
        <v>205</v>
      </c>
      <c r="BK122" s="375">
        <v>32.195</v>
      </c>
      <c r="BL122" s="375">
        <v>13.814</v>
      </c>
      <c r="BM122" s="375">
        <v>13.759</v>
      </c>
      <c r="BN122" s="375">
        <v>9484</v>
      </c>
      <c r="BO122" s="375">
        <v>623.28899999999999</v>
      </c>
      <c r="BP122" s="369">
        <v>45664613.170000002</v>
      </c>
      <c r="BQ122" s="369">
        <v>87570351.275999993</v>
      </c>
    </row>
    <row r="123" spans="2:69" x14ac:dyDescent="0.25">
      <c r="B123" s="366" t="s">
        <v>2835</v>
      </c>
      <c r="C123" s="366" t="s">
        <v>867</v>
      </c>
      <c r="D123" s="367" t="s">
        <v>33</v>
      </c>
      <c r="E123" s="367" t="s">
        <v>3665</v>
      </c>
      <c r="F123" s="367" t="s">
        <v>2597</v>
      </c>
      <c r="G123" s="367" t="s">
        <v>67</v>
      </c>
      <c r="H123" s="371">
        <v>51.071199999999997</v>
      </c>
      <c r="I123" s="371">
        <v>12.2608</v>
      </c>
      <c r="J123" s="367">
        <v>1968</v>
      </c>
      <c r="K123" s="367">
        <v>2013</v>
      </c>
      <c r="L123" s="381"/>
      <c r="M123" s="367" t="s">
        <v>2689</v>
      </c>
      <c r="N123" s="367" t="s">
        <v>21</v>
      </c>
      <c r="O123" s="367" t="s">
        <v>2691</v>
      </c>
      <c r="P123" s="373">
        <v>0</v>
      </c>
      <c r="Q123" s="373">
        <v>0</v>
      </c>
      <c r="R123" s="373">
        <v>0</v>
      </c>
      <c r="S123" s="373">
        <v>0</v>
      </c>
      <c r="T123" s="366" t="s">
        <v>205</v>
      </c>
      <c r="U123" s="375">
        <v>897240</v>
      </c>
      <c r="V123" s="375">
        <v>858917</v>
      </c>
      <c r="W123" s="375">
        <v>900334</v>
      </c>
      <c r="X123" s="375">
        <v>867920</v>
      </c>
      <c r="Y123" s="375">
        <v>837063</v>
      </c>
      <c r="Z123" s="375">
        <v>918308</v>
      </c>
      <c r="AA123" s="375">
        <v>931353</v>
      </c>
      <c r="AB123" s="375">
        <v>905992</v>
      </c>
      <c r="AC123" s="375">
        <v>461331</v>
      </c>
      <c r="AD123" s="376"/>
      <c r="AE123" s="376"/>
      <c r="AF123" s="376"/>
      <c r="AG123" s="376"/>
      <c r="AH123" s="377" t="s">
        <v>205</v>
      </c>
      <c r="AI123" s="376"/>
      <c r="AJ123" s="376"/>
      <c r="AK123" s="376"/>
      <c r="AL123" s="376"/>
      <c r="AM123" s="376"/>
      <c r="AN123" s="376"/>
      <c r="AO123" s="376"/>
      <c r="AP123" s="377" t="s">
        <v>205</v>
      </c>
      <c r="AQ123" s="376"/>
      <c r="AR123" s="376"/>
      <c r="AS123" s="376"/>
      <c r="AT123" s="376"/>
      <c r="AU123" s="376"/>
      <c r="AV123" s="376"/>
      <c r="AW123" s="376"/>
      <c r="AX123" s="377" t="s">
        <v>205</v>
      </c>
      <c r="AY123" s="376"/>
      <c r="AZ123" s="376"/>
      <c r="BA123" s="376"/>
      <c r="BB123" s="376"/>
      <c r="BC123" s="376"/>
      <c r="BD123" s="382"/>
      <c r="BE123" s="382"/>
      <c r="BF123" s="367" t="s">
        <v>205</v>
      </c>
      <c r="BG123" s="366" t="s">
        <v>3604</v>
      </c>
      <c r="BH123" s="366" t="s">
        <v>205</v>
      </c>
      <c r="BI123" s="366" t="s">
        <v>205</v>
      </c>
      <c r="BJ123" s="366" t="s">
        <v>205</v>
      </c>
      <c r="BK123" s="376"/>
      <c r="BL123" s="376"/>
      <c r="BM123" s="376"/>
      <c r="BN123" s="376"/>
      <c r="BO123" s="376"/>
      <c r="BP123" s="368"/>
      <c r="BQ123" s="368"/>
    </row>
    <row r="124" spans="2:69" x14ac:dyDescent="0.25">
      <c r="B124" s="366" t="s">
        <v>2836</v>
      </c>
      <c r="C124" s="366" t="s">
        <v>2356</v>
      </c>
      <c r="D124" s="367" t="s">
        <v>33</v>
      </c>
      <c r="E124" s="367" t="s">
        <v>3665</v>
      </c>
      <c r="F124" s="367" t="s">
        <v>2598</v>
      </c>
      <c r="G124" s="367" t="s">
        <v>2639</v>
      </c>
      <c r="H124" s="371">
        <v>51.950299999999999</v>
      </c>
      <c r="I124" s="371">
        <v>7.6405000000000003</v>
      </c>
      <c r="J124" s="367">
        <v>1977</v>
      </c>
      <c r="K124" s="367">
        <v>2005</v>
      </c>
      <c r="L124" s="381"/>
      <c r="M124" s="367" t="s">
        <v>2689</v>
      </c>
      <c r="N124" s="367" t="s">
        <v>21</v>
      </c>
      <c r="O124" s="367" t="s">
        <v>2693</v>
      </c>
      <c r="P124" s="373">
        <v>0</v>
      </c>
      <c r="Q124" s="373">
        <v>0</v>
      </c>
      <c r="R124" s="373">
        <v>0</v>
      </c>
      <c r="S124" s="373">
        <v>0</v>
      </c>
      <c r="T124" s="366" t="s">
        <v>205</v>
      </c>
      <c r="U124" s="375">
        <v>182058</v>
      </c>
      <c r="V124" s="375">
        <v>253302</v>
      </c>
      <c r="W124" s="375">
        <v>257648</v>
      </c>
      <c r="X124" s="375">
        <v>249876</v>
      </c>
      <c r="Y124" s="375">
        <v>245611</v>
      </c>
      <c r="Z124" s="375">
        <v>254094</v>
      </c>
      <c r="AA124" s="375">
        <v>257006</v>
      </c>
      <c r="AB124" s="375">
        <v>243902</v>
      </c>
      <c r="AC124" s="375">
        <v>225009</v>
      </c>
      <c r="AD124" s="375">
        <v>174033</v>
      </c>
      <c r="AE124" s="375">
        <v>186547</v>
      </c>
      <c r="AF124" s="375">
        <v>231081</v>
      </c>
      <c r="AG124" s="375">
        <v>216856</v>
      </c>
      <c r="AH124" s="377" t="s">
        <v>205</v>
      </c>
      <c r="AI124" s="376"/>
      <c r="AJ124" s="376"/>
      <c r="AK124" s="375">
        <v>2</v>
      </c>
      <c r="AL124" s="375">
        <v>2</v>
      </c>
      <c r="AM124" s="375">
        <v>1</v>
      </c>
      <c r="AN124" s="375">
        <v>2</v>
      </c>
      <c r="AO124" s="375">
        <v>0</v>
      </c>
      <c r="AP124" s="377" t="s">
        <v>205</v>
      </c>
      <c r="AQ124" s="375">
        <v>123</v>
      </c>
      <c r="AR124" s="375">
        <v>140</v>
      </c>
      <c r="AS124" s="375">
        <v>182</v>
      </c>
      <c r="AT124" s="375">
        <v>160</v>
      </c>
      <c r="AU124" s="375">
        <v>76</v>
      </c>
      <c r="AV124" s="375">
        <v>132</v>
      </c>
      <c r="AW124" s="375">
        <v>149</v>
      </c>
      <c r="AX124" s="377" t="s">
        <v>205</v>
      </c>
      <c r="AY124" s="376"/>
      <c r="AZ124" s="376"/>
      <c r="BA124" s="375">
        <v>0</v>
      </c>
      <c r="BB124" s="375">
        <v>0</v>
      </c>
      <c r="BC124" s="375">
        <v>0</v>
      </c>
      <c r="BD124" s="375">
        <v>0</v>
      </c>
      <c r="BE124" s="375">
        <v>0</v>
      </c>
      <c r="BF124" s="367" t="s">
        <v>205</v>
      </c>
      <c r="BG124" s="366" t="s">
        <v>3186</v>
      </c>
      <c r="BH124" s="366" t="s">
        <v>3453</v>
      </c>
      <c r="BI124" s="366" t="s">
        <v>4123</v>
      </c>
      <c r="BJ124" s="366" t="s">
        <v>205</v>
      </c>
      <c r="BK124" s="375">
        <v>1.532</v>
      </c>
      <c r="BL124" s="375">
        <v>0.498</v>
      </c>
      <c r="BM124" s="375">
        <v>0.70299999999999996</v>
      </c>
      <c r="BN124" s="375">
        <v>279.98700000000002</v>
      </c>
      <c r="BO124" s="375">
        <v>22.952000000000002</v>
      </c>
      <c r="BP124" s="369">
        <v>2085264.736</v>
      </c>
      <c r="BQ124" s="369">
        <v>4079525.4849999999</v>
      </c>
    </row>
    <row r="125" spans="2:69" x14ac:dyDescent="0.25">
      <c r="B125" s="366" t="s">
        <v>2837</v>
      </c>
      <c r="C125" s="366" t="s">
        <v>875</v>
      </c>
      <c r="D125" s="367" t="s">
        <v>33</v>
      </c>
      <c r="E125" s="367" t="s">
        <v>3665</v>
      </c>
      <c r="F125" s="367" t="s">
        <v>2598</v>
      </c>
      <c r="G125" s="367" t="s">
        <v>2640</v>
      </c>
      <c r="H125" s="371">
        <v>50.1113</v>
      </c>
      <c r="I125" s="371">
        <v>8.7454000000000001</v>
      </c>
      <c r="J125" s="367">
        <v>1990</v>
      </c>
      <c r="K125" s="368"/>
      <c r="L125" s="381"/>
      <c r="M125" s="367" t="s">
        <v>2689</v>
      </c>
      <c r="N125" s="367" t="s">
        <v>20</v>
      </c>
      <c r="O125" s="367" t="s">
        <v>2692</v>
      </c>
      <c r="P125" s="373">
        <v>1</v>
      </c>
      <c r="Q125" s="373">
        <v>0</v>
      </c>
      <c r="R125" s="373">
        <v>60</v>
      </c>
      <c r="S125" s="373">
        <v>0</v>
      </c>
      <c r="T125" s="366" t="s">
        <v>205</v>
      </c>
      <c r="U125" s="375">
        <v>298550</v>
      </c>
      <c r="V125" s="375">
        <v>310403</v>
      </c>
      <c r="W125" s="375">
        <v>215235</v>
      </c>
      <c r="X125" s="375">
        <v>305133</v>
      </c>
      <c r="Y125" s="375">
        <v>243410</v>
      </c>
      <c r="Z125" s="375">
        <v>314986</v>
      </c>
      <c r="AA125" s="375">
        <v>256029</v>
      </c>
      <c r="AB125" s="375">
        <v>269409</v>
      </c>
      <c r="AC125" s="375">
        <v>277408</v>
      </c>
      <c r="AD125" s="375">
        <v>240615</v>
      </c>
      <c r="AE125" s="375">
        <v>236129</v>
      </c>
      <c r="AF125" s="375">
        <v>239875</v>
      </c>
      <c r="AG125" s="375">
        <v>233705</v>
      </c>
      <c r="AH125" s="377" t="s">
        <v>205</v>
      </c>
      <c r="AI125" s="375">
        <v>168</v>
      </c>
      <c r="AJ125" s="375">
        <v>128</v>
      </c>
      <c r="AK125" s="375">
        <v>138</v>
      </c>
      <c r="AL125" s="375">
        <v>144</v>
      </c>
      <c r="AM125" s="375">
        <v>125</v>
      </c>
      <c r="AN125" s="375">
        <v>104</v>
      </c>
      <c r="AO125" s="375">
        <v>122.774</v>
      </c>
      <c r="AP125" s="377" t="s">
        <v>205</v>
      </c>
      <c r="AQ125" s="375">
        <v>130</v>
      </c>
      <c r="AR125" s="375">
        <v>130</v>
      </c>
      <c r="AS125" s="375">
        <v>131</v>
      </c>
      <c r="AT125" s="375">
        <v>121</v>
      </c>
      <c r="AU125" s="375">
        <v>115</v>
      </c>
      <c r="AV125" s="375">
        <v>96</v>
      </c>
      <c r="AW125" s="375">
        <v>100.81399999999999</v>
      </c>
      <c r="AX125" s="377" t="s">
        <v>205</v>
      </c>
      <c r="AY125" s="375">
        <v>3</v>
      </c>
      <c r="AZ125" s="375">
        <v>2</v>
      </c>
      <c r="BA125" s="375">
        <v>1</v>
      </c>
      <c r="BB125" s="375">
        <v>3</v>
      </c>
      <c r="BC125" s="375">
        <v>1</v>
      </c>
      <c r="BD125" s="375">
        <v>2</v>
      </c>
      <c r="BE125" s="375">
        <v>1.105</v>
      </c>
      <c r="BF125" s="367" t="s">
        <v>205</v>
      </c>
      <c r="BG125" s="366" t="s">
        <v>3187</v>
      </c>
      <c r="BH125" s="366" t="s">
        <v>3454</v>
      </c>
      <c r="BI125" s="366" t="s">
        <v>4124</v>
      </c>
      <c r="BJ125" s="366" t="s">
        <v>205</v>
      </c>
      <c r="BK125" s="375">
        <v>3.1549999999999998</v>
      </c>
      <c r="BL125" s="375">
        <v>1.524</v>
      </c>
      <c r="BM125" s="375">
        <v>1.298</v>
      </c>
      <c r="BN125" s="375">
        <v>1128.807</v>
      </c>
      <c r="BO125" s="375">
        <v>68.427000000000007</v>
      </c>
      <c r="BP125" s="369">
        <v>4569451.54</v>
      </c>
      <c r="BQ125" s="369">
        <v>8675865.2430000007</v>
      </c>
    </row>
    <row r="126" spans="2:69" x14ac:dyDescent="0.25">
      <c r="B126" s="366" t="s">
        <v>2838</v>
      </c>
      <c r="C126" s="366" t="s">
        <v>2357</v>
      </c>
      <c r="D126" s="367" t="s">
        <v>33</v>
      </c>
      <c r="E126" s="367" t="s">
        <v>3665</v>
      </c>
      <c r="F126" s="367" t="s">
        <v>2597</v>
      </c>
      <c r="G126" s="367" t="s">
        <v>67</v>
      </c>
      <c r="H126" s="371">
        <v>51.833500000000001</v>
      </c>
      <c r="I126" s="371">
        <v>14.457700000000001</v>
      </c>
      <c r="J126" s="367">
        <v>1981</v>
      </c>
      <c r="K126" s="368"/>
      <c r="L126" s="381"/>
      <c r="M126" s="367" t="s">
        <v>2689</v>
      </c>
      <c r="N126" s="367" t="s">
        <v>20</v>
      </c>
      <c r="O126" s="367" t="s">
        <v>2692</v>
      </c>
      <c r="P126" s="373">
        <v>6</v>
      </c>
      <c r="Q126" s="373">
        <v>0</v>
      </c>
      <c r="R126" s="373">
        <v>3210</v>
      </c>
      <c r="S126" s="373">
        <v>0</v>
      </c>
      <c r="T126" s="366" t="s">
        <v>205</v>
      </c>
      <c r="U126" s="375">
        <v>25245962</v>
      </c>
      <c r="V126" s="375">
        <v>23732888</v>
      </c>
      <c r="W126" s="375">
        <v>24189987</v>
      </c>
      <c r="X126" s="375">
        <v>23457273</v>
      </c>
      <c r="Y126" s="375">
        <v>23256898</v>
      </c>
      <c r="Z126" s="375">
        <v>23486345</v>
      </c>
      <c r="AA126" s="375">
        <v>24034231</v>
      </c>
      <c r="AB126" s="375">
        <v>24424241</v>
      </c>
      <c r="AC126" s="375">
        <v>25395582</v>
      </c>
      <c r="AD126" s="375">
        <v>24196146</v>
      </c>
      <c r="AE126" s="375">
        <v>23325104</v>
      </c>
      <c r="AF126" s="375">
        <v>23756337</v>
      </c>
      <c r="AG126" s="375">
        <v>23626776</v>
      </c>
      <c r="AH126" s="377" t="s">
        <v>205</v>
      </c>
      <c r="AI126" s="376"/>
      <c r="AJ126" s="376"/>
      <c r="AK126" s="375">
        <v>23387</v>
      </c>
      <c r="AL126" s="375">
        <v>23056</v>
      </c>
      <c r="AM126" s="375">
        <v>20946</v>
      </c>
      <c r="AN126" s="375">
        <v>17818</v>
      </c>
      <c r="AO126" s="375">
        <v>16100</v>
      </c>
      <c r="AP126" s="377" t="s">
        <v>205</v>
      </c>
      <c r="AQ126" s="376"/>
      <c r="AR126" s="376"/>
      <c r="AS126" s="375">
        <v>19868</v>
      </c>
      <c r="AT126" s="375">
        <v>20528</v>
      </c>
      <c r="AU126" s="375">
        <v>19451</v>
      </c>
      <c r="AV126" s="375">
        <v>18639</v>
      </c>
      <c r="AW126" s="375">
        <v>19200</v>
      </c>
      <c r="AX126" s="377" t="s">
        <v>205</v>
      </c>
      <c r="AY126" s="376"/>
      <c r="AZ126" s="376"/>
      <c r="BA126" s="375">
        <v>727</v>
      </c>
      <c r="BB126" s="375">
        <v>764</v>
      </c>
      <c r="BC126" s="375">
        <v>688</v>
      </c>
      <c r="BD126" s="375">
        <v>648</v>
      </c>
      <c r="BE126" s="375">
        <v>541</v>
      </c>
      <c r="BF126" s="367" t="s">
        <v>205</v>
      </c>
      <c r="BG126" s="366" t="s">
        <v>3188</v>
      </c>
      <c r="BH126" s="366" t="s">
        <v>3823</v>
      </c>
      <c r="BI126" s="366" t="s">
        <v>4125</v>
      </c>
      <c r="BJ126" s="366" t="s">
        <v>205</v>
      </c>
      <c r="BK126" s="375">
        <v>380.70100000000002</v>
      </c>
      <c r="BL126" s="375">
        <v>194.56200000000001</v>
      </c>
      <c r="BM126" s="375">
        <v>215.953</v>
      </c>
      <c r="BN126" s="375">
        <v>130707.993</v>
      </c>
      <c r="BO126" s="375">
        <v>8138.1229999999996</v>
      </c>
      <c r="BP126" s="369">
        <v>556223243.70700002</v>
      </c>
      <c r="BQ126" s="369">
        <v>1052055953.041</v>
      </c>
    </row>
    <row r="127" spans="2:69" x14ac:dyDescent="0.25">
      <c r="B127" s="366" t="s">
        <v>2839</v>
      </c>
      <c r="C127" s="366" t="s">
        <v>2358</v>
      </c>
      <c r="D127" s="367" t="s">
        <v>33</v>
      </c>
      <c r="E127" s="367" t="s">
        <v>3665</v>
      </c>
      <c r="F127" s="367" t="s">
        <v>2598</v>
      </c>
      <c r="G127" s="367" t="s">
        <v>70</v>
      </c>
      <c r="H127" s="371">
        <v>52.381599999999999</v>
      </c>
      <c r="I127" s="371">
        <v>8.9985999999999997</v>
      </c>
      <c r="J127" s="367">
        <v>1987</v>
      </c>
      <c r="K127" s="368"/>
      <c r="L127" s="381"/>
      <c r="M127" s="367" t="s">
        <v>2689</v>
      </c>
      <c r="N127" s="367" t="s">
        <v>20</v>
      </c>
      <c r="O127" s="367" t="s">
        <v>2692</v>
      </c>
      <c r="P127" s="373">
        <v>1</v>
      </c>
      <c r="Q127" s="373">
        <v>0</v>
      </c>
      <c r="R127" s="373">
        <v>923</v>
      </c>
      <c r="S127" s="373">
        <v>0</v>
      </c>
      <c r="T127" s="366" t="s">
        <v>205</v>
      </c>
      <c r="U127" s="375">
        <v>2610998</v>
      </c>
      <c r="V127" s="375">
        <v>4100667</v>
      </c>
      <c r="W127" s="375">
        <v>3678763</v>
      </c>
      <c r="X127" s="375">
        <v>3967448</v>
      </c>
      <c r="Y127" s="375">
        <v>3956115</v>
      </c>
      <c r="Z127" s="375">
        <v>3874826</v>
      </c>
      <c r="AA127" s="375">
        <v>4227256</v>
      </c>
      <c r="AB127" s="375">
        <v>2542334</v>
      </c>
      <c r="AC127" s="375">
        <v>4130190</v>
      </c>
      <c r="AD127" s="375">
        <v>2189322</v>
      </c>
      <c r="AE127" s="375">
        <v>2757365</v>
      </c>
      <c r="AF127" s="375">
        <v>3004101</v>
      </c>
      <c r="AG127" s="375">
        <v>1977821</v>
      </c>
      <c r="AH127" s="377" t="s">
        <v>205</v>
      </c>
      <c r="AI127" s="375">
        <v>1377</v>
      </c>
      <c r="AJ127" s="375">
        <v>2048</v>
      </c>
      <c r="AK127" s="375">
        <v>1250</v>
      </c>
      <c r="AL127" s="375">
        <v>2244</v>
      </c>
      <c r="AM127" s="375">
        <v>1010</v>
      </c>
      <c r="AN127" s="375">
        <v>1377</v>
      </c>
      <c r="AO127" s="375">
        <v>1417.874</v>
      </c>
      <c r="AP127" s="377" t="s">
        <v>205</v>
      </c>
      <c r="AQ127" s="375">
        <v>2921</v>
      </c>
      <c r="AR127" s="375">
        <v>3253</v>
      </c>
      <c r="AS127" s="375">
        <v>1905</v>
      </c>
      <c r="AT127" s="375">
        <v>3012</v>
      </c>
      <c r="AU127" s="375">
        <v>1543</v>
      </c>
      <c r="AV127" s="375">
        <v>1796</v>
      </c>
      <c r="AW127" s="375">
        <v>2116.6640000000002</v>
      </c>
      <c r="AX127" s="377" t="s">
        <v>205</v>
      </c>
      <c r="AY127" s="375">
        <v>87</v>
      </c>
      <c r="AZ127" s="375">
        <v>61</v>
      </c>
      <c r="BA127" s="375">
        <v>33</v>
      </c>
      <c r="BB127" s="375">
        <v>28</v>
      </c>
      <c r="BC127" s="375">
        <v>18</v>
      </c>
      <c r="BD127" s="375">
        <v>23</v>
      </c>
      <c r="BE127" s="375">
        <v>23.064</v>
      </c>
      <c r="BF127" s="367" t="s">
        <v>205</v>
      </c>
      <c r="BG127" s="366" t="s">
        <v>3189</v>
      </c>
      <c r="BH127" s="366" t="s">
        <v>3455</v>
      </c>
      <c r="BI127" s="366" t="s">
        <v>4126</v>
      </c>
      <c r="BJ127" s="366" t="s">
        <v>205</v>
      </c>
      <c r="BK127" s="375">
        <v>47.671999999999997</v>
      </c>
      <c r="BL127" s="375">
        <v>22.047999999999998</v>
      </c>
      <c r="BM127" s="375">
        <v>19.902000000000001</v>
      </c>
      <c r="BN127" s="375">
        <v>15962.44</v>
      </c>
      <c r="BO127" s="375">
        <v>992.31899999999996</v>
      </c>
      <c r="BP127" s="369">
        <v>68508440.596000001</v>
      </c>
      <c r="BQ127" s="369">
        <v>130561887.11399999</v>
      </c>
    </row>
    <row r="128" spans="2:69" x14ac:dyDescent="0.25">
      <c r="B128" s="366" t="s">
        <v>2840</v>
      </c>
      <c r="C128" s="366" t="s">
        <v>2359</v>
      </c>
      <c r="D128" s="367" t="s">
        <v>33</v>
      </c>
      <c r="E128" s="367" t="s">
        <v>3665</v>
      </c>
      <c r="F128" s="367" t="s">
        <v>2598</v>
      </c>
      <c r="G128" s="367" t="s">
        <v>2641</v>
      </c>
      <c r="H128" s="371">
        <v>48.896999999999998</v>
      </c>
      <c r="I128" s="371">
        <v>8.7255000000000003</v>
      </c>
      <c r="J128" s="367">
        <v>1990</v>
      </c>
      <c r="K128" s="367">
        <v>2022</v>
      </c>
      <c r="L128" s="370">
        <v>43304</v>
      </c>
      <c r="M128" s="367" t="s">
        <v>2689</v>
      </c>
      <c r="N128" s="367" t="s">
        <v>20</v>
      </c>
      <c r="O128" s="367" t="s">
        <v>2692</v>
      </c>
      <c r="P128" s="373">
        <v>1</v>
      </c>
      <c r="Q128" s="373">
        <v>0</v>
      </c>
      <c r="R128" s="373">
        <v>29.7</v>
      </c>
      <c r="S128" s="373">
        <v>0</v>
      </c>
      <c r="T128" s="366" t="s">
        <v>205</v>
      </c>
      <c r="U128" s="375">
        <v>244459</v>
      </c>
      <c r="V128" s="375">
        <v>234184</v>
      </c>
      <c r="W128" s="375">
        <v>192816</v>
      </c>
      <c r="X128" s="375">
        <v>224183</v>
      </c>
      <c r="Y128" s="375">
        <v>152198</v>
      </c>
      <c r="Z128" s="375">
        <v>160758</v>
      </c>
      <c r="AA128" s="375">
        <v>163282</v>
      </c>
      <c r="AB128" s="375">
        <v>155237</v>
      </c>
      <c r="AC128" s="375">
        <v>139594</v>
      </c>
      <c r="AD128" s="375">
        <v>111988</v>
      </c>
      <c r="AE128" s="375">
        <v>112501</v>
      </c>
      <c r="AF128" s="375">
        <v>99800</v>
      </c>
      <c r="AG128" s="375">
        <v>133944</v>
      </c>
      <c r="AH128" s="377" t="s">
        <v>205</v>
      </c>
      <c r="AI128" s="375">
        <v>29</v>
      </c>
      <c r="AJ128" s="375">
        <v>57</v>
      </c>
      <c r="AK128" s="375">
        <v>55</v>
      </c>
      <c r="AL128" s="375">
        <v>50</v>
      </c>
      <c r="AM128" s="375">
        <v>45</v>
      </c>
      <c r="AN128" s="375">
        <v>47</v>
      </c>
      <c r="AO128" s="375">
        <v>1.458</v>
      </c>
      <c r="AP128" s="377" t="s">
        <v>205</v>
      </c>
      <c r="AQ128" s="375">
        <v>90</v>
      </c>
      <c r="AR128" s="375">
        <v>73</v>
      </c>
      <c r="AS128" s="375">
        <v>83</v>
      </c>
      <c r="AT128" s="375">
        <v>78</v>
      </c>
      <c r="AU128" s="375">
        <v>46</v>
      </c>
      <c r="AV128" s="375">
        <v>59</v>
      </c>
      <c r="AW128" s="375">
        <v>160</v>
      </c>
      <c r="AX128" s="377" t="s">
        <v>205</v>
      </c>
      <c r="AY128" s="375">
        <v>0</v>
      </c>
      <c r="AZ128" s="375">
        <v>0</v>
      </c>
      <c r="BA128" s="375">
        <v>0</v>
      </c>
      <c r="BB128" s="375">
        <v>0</v>
      </c>
      <c r="BC128" s="375">
        <v>0</v>
      </c>
      <c r="BD128" s="375">
        <v>0</v>
      </c>
      <c r="BE128" s="375">
        <v>7.0000000000000007E-2</v>
      </c>
      <c r="BF128" s="367" t="s">
        <v>205</v>
      </c>
      <c r="BG128" s="366" t="s">
        <v>3190</v>
      </c>
      <c r="BH128" s="366" t="s">
        <v>3456</v>
      </c>
      <c r="BI128" s="366" t="s">
        <v>4127</v>
      </c>
      <c r="BJ128" s="366" t="s">
        <v>205</v>
      </c>
      <c r="BK128" s="375">
        <v>1.6060000000000001</v>
      </c>
      <c r="BL128" s="375">
        <v>0.746</v>
      </c>
      <c r="BM128" s="375">
        <v>0.67</v>
      </c>
      <c r="BN128" s="375">
        <v>543.64</v>
      </c>
      <c r="BO128" s="375">
        <v>33.591000000000001</v>
      </c>
      <c r="BP128" s="369">
        <v>2309680.3089999999</v>
      </c>
      <c r="BQ128" s="369">
        <v>4400011.932</v>
      </c>
    </row>
    <row r="129" spans="2:69" x14ac:dyDescent="0.25">
      <c r="B129" s="366" t="s">
        <v>2841</v>
      </c>
      <c r="C129" s="366" t="s">
        <v>2360</v>
      </c>
      <c r="D129" s="367" t="s">
        <v>33</v>
      </c>
      <c r="E129" s="367" t="s">
        <v>3665</v>
      </c>
      <c r="F129" s="367" t="s">
        <v>2598</v>
      </c>
      <c r="G129" s="367" t="s">
        <v>70</v>
      </c>
      <c r="H129" s="371">
        <v>52.189</v>
      </c>
      <c r="I129" s="371">
        <v>8.9321999999999999</v>
      </c>
      <c r="J129" s="367">
        <v>1965</v>
      </c>
      <c r="K129" s="367">
        <v>2015</v>
      </c>
      <c r="L129" s="381"/>
      <c r="M129" s="367" t="s">
        <v>2689</v>
      </c>
      <c r="N129" s="367" t="s">
        <v>21</v>
      </c>
      <c r="O129" s="367" t="s">
        <v>2691</v>
      </c>
      <c r="P129" s="373">
        <v>0</v>
      </c>
      <c r="Q129" s="373">
        <v>0</v>
      </c>
      <c r="R129" s="373">
        <v>0</v>
      </c>
      <c r="S129" s="373">
        <v>0</v>
      </c>
      <c r="T129" s="366" t="s">
        <v>205</v>
      </c>
      <c r="U129" s="375">
        <v>1983198</v>
      </c>
      <c r="V129" s="375">
        <v>1713130</v>
      </c>
      <c r="W129" s="375">
        <v>1630782</v>
      </c>
      <c r="X129" s="375">
        <v>1414081</v>
      </c>
      <c r="Y129" s="375">
        <v>1923259</v>
      </c>
      <c r="Z129" s="375">
        <v>1734744</v>
      </c>
      <c r="AA129" s="375">
        <v>1358185</v>
      </c>
      <c r="AB129" s="375">
        <v>1354577</v>
      </c>
      <c r="AC129" s="375">
        <v>1228978</v>
      </c>
      <c r="AD129" s="375">
        <v>1047903</v>
      </c>
      <c r="AE129" s="375">
        <v>174559</v>
      </c>
      <c r="AF129" s="376"/>
      <c r="AG129" s="376"/>
      <c r="AH129" s="377" t="s">
        <v>205</v>
      </c>
      <c r="AI129" s="375">
        <v>400</v>
      </c>
      <c r="AJ129" s="375">
        <v>173</v>
      </c>
      <c r="AK129" s="375">
        <v>281</v>
      </c>
      <c r="AL129" s="375">
        <v>343</v>
      </c>
      <c r="AM129" s="375">
        <v>252</v>
      </c>
      <c r="AN129" s="375">
        <v>88</v>
      </c>
      <c r="AO129" s="376"/>
      <c r="AP129" s="377" t="s">
        <v>205</v>
      </c>
      <c r="AQ129" s="375">
        <v>1295</v>
      </c>
      <c r="AR129" s="375">
        <v>1007</v>
      </c>
      <c r="AS129" s="375">
        <v>1005</v>
      </c>
      <c r="AT129" s="375">
        <v>907</v>
      </c>
      <c r="AU129" s="375">
        <v>839</v>
      </c>
      <c r="AV129" s="375">
        <v>227</v>
      </c>
      <c r="AW129" s="376"/>
      <c r="AX129" s="377" t="s">
        <v>205</v>
      </c>
      <c r="AY129" s="375">
        <v>62</v>
      </c>
      <c r="AZ129" s="375">
        <v>55</v>
      </c>
      <c r="BA129" s="375">
        <v>68</v>
      </c>
      <c r="BB129" s="375">
        <v>65</v>
      </c>
      <c r="BC129" s="375">
        <v>54</v>
      </c>
      <c r="BD129" s="375">
        <v>17</v>
      </c>
      <c r="BE129" s="382"/>
      <c r="BF129" s="367" t="s">
        <v>205</v>
      </c>
      <c r="BG129" s="366" t="s">
        <v>3605</v>
      </c>
      <c r="BH129" s="366" t="s">
        <v>3457</v>
      </c>
      <c r="BI129" s="366" t="s">
        <v>205</v>
      </c>
      <c r="BJ129" s="366" t="s">
        <v>205</v>
      </c>
      <c r="BK129" s="375">
        <v>4.5999999999999996</v>
      </c>
      <c r="BL129" s="375">
        <v>1.9710000000000001</v>
      </c>
      <c r="BM129" s="375">
        <v>1.9630000000000001</v>
      </c>
      <c r="BN129" s="375">
        <v>1248.1089999999999</v>
      </c>
      <c r="BO129" s="375">
        <v>87.751999999999995</v>
      </c>
      <c r="BP129" s="369">
        <v>6517456.2400000002</v>
      </c>
      <c r="BQ129" s="369">
        <v>12505198.331</v>
      </c>
    </row>
    <row r="130" spans="2:69" x14ac:dyDescent="0.25">
      <c r="B130" s="366" t="s">
        <v>2842</v>
      </c>
      <c r="C130" s="366" t="s">
        <v>2361</v>
      </c>
      <c r="D130" s="367" t="s">
        <v>33</v>
      </c>
      <c r="E130" s="367" t="s">
        <v>3665</v>
      </c>
      <c r="F130" s="367" t="s">
        <v>2598</v>
      </c>
      <c r="G130" s="367" t="s">
        <v>71</v>
      </c>
      <c r="H130" s="371">
        <v>49.335599999999999</v>
      </c>
      <c r="I130" s="371">
        <v>7.0308999999999999</v>
      </c>
      <c r="J130" s="367">
        <v>1976</v>
      </c>
      <c r="K130" s="368"/>
      <c r="L130" s="381"/>
      <c r="M130" s="367" t="s">
        <v>2689</v>
      </c>
      <c r="N130" s="367" t="s">
        <v>20</v>
      </c>
      <c r="O130" s="367" t="s">
        <v>2692</v>
      </c>
      <c r="P130" s="373">
        <v>1</v>
      </c>
      <c r="Q130" s="373">
        <v>0</v>
      </c>
      <c r="R130" s="373">
        <v>724</v>
      </c>
      <c r="S130" s="373">
        <v>0</v>
      </c>
      <c r="T130" s="366" t="s">
        <v>205</v>
      </c>
      <c r="U130" s="375">
        <v>2801724</v>
      </c>
      <c r="V130" s="375">
        <v>1853706</v>
      </c>
      <c r="W130" s="375">
        <v>2838220</v>
      </c>
      <c r="X130" s="375">
        <v>1948649</v>
      </c>
      <c r="Y130" s="375">
        <v>1767761</v>
      </c>
      <c r="Z130" s="375">
        <v>1568471</v>
      </c>
      <c r="AA130" s="375">
        <v>1620676</v>
      </c>
      <c r="AB130" s="375">
        <v>1603394</v>
      </c>
      <c r="AC130" s="375">
        <v>2094265</v>
      </c>
      <c r="AD130" s="375">
        <v>1513206</v>
      </c>
      <c r="AE130" s="375">
        <v>1678832</v>
      </c>
      <c r="AF130" s="375">
        <v>1355318</v>
      </c>
      <c r="AG130" s="375">
        <v>408420</v>
      </c>
      <c r="AH130" s="377" t="s">
        <v>205</v>
      </c>
      <c r="AI130" s="375">
        <v>1017</v>
      </c>
      <c r="AJ130" s="375">
        <v>904</v>
      </c>
      <c r="AK130" s="375">
        <v>767</v>
      </c>
      <c r="AL130" s="375">
        <v>1400</v>
      </c>
      <c r="AM130" s="375">
        <v>1013</v>
      </c>
      <c r="AN130" s="375">
        <v>1207</v>
      </c>
      <c r="AO130" s="375">
        <v>661.87800000000004</v>
      </c>
      <c r="AP130" s="377" t="s">
        <v>205</v>
      </c>
      <c r="AQ130" s="375">
        <v>750</v>
      </c>
      <c r="AR130" s="375">
        <v>935</v>
      </c>
      <c r="AS130" s="375">
        <v>1184</v>
      </c>
      <c r="AT130" s="375">
        <v>1485</v>
      </c>
      <c r="AU130" s="375">
        <v>1077</v>
      </c>
      <c r="AV130" s="375">
        <v>1162</v>
      </c>
      <c r="AW130" s="375">
        <v>959.07</v>
      </c>
      <c r="AX130" s="377" t="s">
        <v>205</v>
      </c>
      <c r="AY130" s="375">
        <v>1</v>
      </c>
      <c r="AZ130" s="375">
        <v>18</v>
      </c>
      <c r="BA130" s="375">
        <v>4</v>
      </c>
      <c r="BB130" s="375">
        <v>9</v>
      </c>
      <c r="BC130" s="375">
        <v>7</v>
      </c>
      <c r="BD130" s="375">
        <v>13</v>
      </c>
      <c r="BE130" s="375">
        <v>12.429</v>
      </c>
      <c r="BF130" s="367" t="s">
        <v>205</v>
      </c>
      <c r="BG130" s="366" t="s">
        <v>3191</v>
      </c>
      <c r="BH130" s="366" t="s">
        <v>3458</v>
      </c>
      <c r="BI130" s="366" t="s">
        <v>4128</v>
      </c>
      <c r="BJ130" s="366" t="s">
        <v>205</v>
      </c>
      <c r="BK130" s="375">
        <v>36.979999999999997</v>
      </c>
      <c r="BL130" s="375">
        <v>17.760000000000002</v>
      </c>
      <c r="BM130" s="375">
        <v>15.243</v>
      </c>
      <c r="BN130" s="375">
        <v>13153.218000000001</v>
      </c>
      <c r="BO130" s="375">
        <v>798.11900000000003</v>
      </c>
      <c r="BP130" s="369">
        <v>53509105.714000002</v>
      </c>
      <c r="BQ130" s="369">
        <v>101645801.31</v>
      </c>
    </row>
    <row r="131" spans="2:69" x14ac:dyDescent="0.25">
      <c r="B131" s="366" t="s">
        <v>2843</v>
      </c>
      <c r="C131" s="366" t="s">
        <v>899</v>
      </c>
      <c r="D131" s="367" t="s">
        <v>33</v>
      </c>
      <c r="E131" s="367" t="s">
        <v>3665</v>
      </c>
      <c r="F131" s="367" t="s">
        <v>2598</v>
      </c>
      <c r="G131" s="367" t="s">
        <v>74</v>
      </c>
      <c r="H131" s="371">
        <v>54.142800000000001</v>
      </c>
      <c r="I131" s="371">
        <v>12.132899999999999</v>
      </c>
      <c r="J131" s="367">
        <v>1994</v>
      </c>
      <c r="K131" s="368"/>
      <c r="L131" s="381"/>
      <c r="M131" s="367" t="s">
        <v>2689</v>
      </c>
      <c r="N131" s="367" t="s">
        <v>20</v>
      </c>
      <c r="O131" s="367" t="s">
        <v>2692</v>
      </c>
      <c r="P131" s="373">
        <v>1</v>
      </c>
      <c r="Q131" s="373">
        <v>0</v>
      </c>
      <c r="R131" s="373">
        <v>553</v>
      </c>
      <c r="S131" s="373">
        <v>0</v>
      </c>
      <c r="T131" s="366" t="s">
        <v>205</v>
      </c>
      <c r="U131" s="375">
        <v>2237284</v>
      </c>
      <c r="V131" s="375">
        <v>2826344</v>
      </c>
      <c r="W131" s="375">
        <v>2435610</v>
      </c>
      <c r="X131" s="375">
        <v>2607485</v>
      </c>
      <c r="Y131" s="375">
        <v>1731470</v>
      </c>
      <c r="Z131" s="375">
        <v>2485663</v>
      </c>
      <c r="AA131" s="375">
        <v>2553090</v>
      </c>
      <c r="AB131" s="375">
        <v>2862263</v>
      </c>
      <c r="AC131" s="375">
        <v>2416047</v>
      </c>
      <c r="AD131" s="375">
        <v>2577847</v>
      </c>
      <c r="AE131" s="375">
        <v>2339152</v>
      </c>
      <c r="AF131" s="375">
        <v>2636984</v>
      </c>
      <c r="AG131" s="375">
        <v>2335824</v>
      </c>
      <c r="AH131" s="377" t="s">
        <v>205</v>
      </c>
      <c r="AI131" s="375">
        <v>456</v>
      </c>
      <c r="AJ131" s="375">
        <v>316</v>
      </c>
      <c r="AK131" s="375">
        <v>445</v>
      </c>
      <c r="AL131" s="375">
        <v>450</v>
      </c>
      <c r="AM131" s="375">
        <v>323</v>
      </c>
      <c r="AN131" s="375">
        <v>275</v>
      </c>
      <c r="AO131" s="375">
        <v>355.096</v>
      </c>
      <c r="AP131" s="377" t="s">
        <v>205</v>
      </c>
      <c r="AQ131" s="375">
        <v>1997</v>
      </c>
      <c r="AR131" s="375">
        <v>2023</v>
      </c>
      <c r="AS131" s="375">
        <v>2254</v>
      </c>
      <c r="AT131" s="375">
        <v>1891</v>
      </c>
      <c r="AU131" s="375">
        <v>2044</v>
      </c>
      <c r="AV131" s="375">
        <v>1999</v>
      </c>
      <c r="AW131" s="375">
        <v>2132.2240000000002</v>
      </c>
      <c r="AX131" s="377" t="s">
        <v>205</v>
      </c>
      <c r="AY131" s="375">
        <v>25</v>
      </c>
      <c r="AZ131" s="375">
        <v>31</v>
      </c>
      <c r="BA131" s="375">
        <v>34</v>
      </c>
      <c r="BB131" s="375">
        <v>33</v>
      </c>
      <c r="BC131" s="375">
        <v>44</v>
      </c>
      <c r="BD131" s="375">
        <v>49</v>
      </c>
      <c r="BE131" s="375">
        <v>56.81</v>
      </c>
      <c r="BF131" s="367" t="s">
        <v>205</v>
      </c>
      <c r="BG131" s="366" t="s">
        <v>3192</v>
      </c>
      <c r="BH131" s="366" t="s">
        <v>3459</v>
      </c>
      <c r="BI131" s="366" t="s">
        <v>4129</v>
      </c>
      <c r="BJ131" s="366" t="s">
        <v>205</v>
      </c>
      <c r="BK131" s="375">
        <v>17.199000000000002</v>
      </c>
      <c r="BL131" s="375">
        <v>8.8149999999999995</v>
      </c>
      <c r="BM131" s="375">
        <v>12.776</v>
      </c>
      <c r="BN131" s="375">
        <v>5110.7870000000003</v>
      </c>
      <c r="BO131" s="375">
        <v>376.68599999999998</v>
      </c>
      <c r="BP131" s="369">
        <v>24812868.318999998</v>
      </c>
      <c r="BQ131" s="369">
        <v>47209638.818999998</v>
      </c>
    </row>
    <row r="132" spans="2:69" x14ac:dyDescent="0.25">
      <c r="B132" s="366" t="s">
        <v>2844</v>
      </c>
      <c r="C132" s="366" t="s">
        <v>2362</v>
      </c>
      <c r="D132" s="367" t="s">
        <v>33</v>
      </c>
      <c r="E132" s="367" t="s">
        <v>3665</v>
      </c>
      <c r="F132" s="367" t="s">
        <v>2598</v>
      </c>
      <c r="G132" s="367" t="s">
        <v>73</v>
      </c>
      <c r="H132" s="371">
        <v>49.223700000000001</v>
      </c>
      <c r="I132" s="371">
        <v>7.0148000000000001</v>
      </c>
      <c r="J132" s="367">
        <v>1988</v>
      </c>
      <c r="K132" s="368"/>
      <c r="L132" s="381"/>
      <c r="M132" s="367" t="s">
        <v>2689</v>
      </c>
      <c r="N132" s="367" t="s">
        <v>20</v>
      </c>
      <c r="O132" s="367" t="s">
        <v>2692</v>
      </c>
      <c r="P132" s="373">
        <v>1</v>
      </c>
      <c r="Q132" s="373">
        <v>0</v>
      </c>
      <c r="R132" s="373">
        <v>52.8</v>
      </c>
      <c r="S132" s="373">
        <v>0</v>
      </c>
      <c r="T132" s="366" t="s">
        <v>205</v>
      </c>
      <c r="U132" s="375">
        <v>282636</v>
      </c>
      <c r="V132" s="375">
        <v>413660</v>
      </c>
      <c r="W132" s="375">
        <v>306134</v>
      </c>
      <c r="X132" s="375">
        <v>263652</v>
      </c>
      <c r="Y132" s="375">
        <v>267002</v>
      </c>
      <c r="Z132" s="375">
        <v>241308</v>
      </c>
      <c r="AA132" s="375">
        <v>227793</v>
      </c>
      <c r="AB132" s="375">
        <v>148827</v>
      </c>
      <c r="AC132" s="375">
        <v>166640</v>
      </c>
      <c r="AD132" s="375">
        <v>136707</v>
      </c>
      <c r="AE132" s="375">
        <v>140933</v>
      </c>
      <c r="AF132" s="375">
        <v>149843</v>
      </c>
      <c r="AG132" s="375">
        <v>173819</v>
      </c>
      <c r="AH132" s="377" t="s">
        <v>205</v>
      </c>
      <c r="AI132" s="375">
        <v>14</v>
      </c>
      <c r="AJ132" s="375">
        <v>7</v>
      </c>
      <c r="AK132" s="375">
        <v>3</v>
      </c>
      <c r="AL132" s="375">
        <v>47</v>
      </c>
      <c r="AM132" s="375">
        <v>48</v>
      </c>
      <c r="AN132" s="375">
        <v>70</v>
      </c>
      <c r="AO132" s="375">
        <v>46.58</v>
      </c>
      <c r="AP132" s="377" t="s">
        <v>205</v>
      </c>
      <c r="AQ132" s="375">
        <v>188</v>
      </c>
      <c r="AR132" s="375">
        <v>176</v>
      </c>
      <c r="AS132" s="375">
        <v>123</v>
      </c>
      <c r="AT132" s="375">
        <v>85</v>
      </c>
      <c r="AU132" s="375">
        <v>72</v>
      </c>
      <c r="AV132" s="375">
        <v>68</v>
      </c>
      <c r="AW132" s="375">
        <v>88.141999999999996</v>
      </c>
      <c r="AX132" s="377" t="s">
        <v>205</v>
      </c>
      <c r="AY132" s="375">
        <v>3</v>
      </c>
      <c r="AZ132" s="375">
        <v>1</v>
      </c>
      <c r="BA132" s="375">
        <v>0</v>
      </c>
      <c r="BB132" s="375">
        <v>1</v>
      </c>
      <c r="BC132" s="375">
        <v>2</v>
      </c>
      <c r="BD132" s="375">
        <v>4</v>
      </c>
      <c r="BE132" s="375">
        <v>2.5099999999999998</v>
      </c>
      <c r="BF132" s="367" t="s">
        <v>205</v>
      </c>
      <c r="BG132" s="366" t="s">
        <v>3193</v>
      </c>
      <c r="BH132" s="366" t="s">
        <v>3824</v>
      </c>
      <c r="BI132" s="366" t="s">
        <v>205</v>
      </c>
      <c r="BJ132" s="366" t="s">
        <v>205</v>
      </c>
      <c r="BK132" s="375">
        <v>2.198</v>
      </c>
      <c r="BL132" s="375">
        <v>1.0589999999999999</v>
      </c>
      <c r="BM132" s="375">
        <v>0.90400000000000003</v>
      </c>
      <c r="BN132" s="375">
        <v>762.56399999999996</v>
      </c>
      <c r="BO132" s="375">
        <v>47.329000000000001</v>
      </c>
      <c r="BP132" s="369">
        <v>3181813.7009999999</v>
      </c>
      <c r="BQ132" s="369">
        <v>6043649.7609999999</v>
      </c>
    </row>
    <row r="133" spans="2:69" x14ac:dyDescent="0.25">
      <c r="B133" s="366" t="s">
        <v>2845</v>
      </c>
      <c r="C133" s="366" t="s">
        <v>2363</v>
      </c>
      <c r="D133" s="367" t="s">
        <v>33</v>
      </c>
      <c r="E133" s="367" t="s">
        <v>3665</v>
      </c>
      <c r="F133" s="367" t="s">
        <v>2597</v>
      </c>
      <c r="G133" s="367" t="s">
        <v>70</v>
      </c>
      <c r="H133" s="371">
        <v>51.398499999999999</v>
      </c>
      <c r="I133" s="371">
        <v>11.9504</v>
      </c>
      <c r="J133" s="367">
        <v>1996</v>
      </c>
      <c r="K133" s="368"/>
      <c r="L133" s="381"/>
      <c r="M133" s="367" t="s">
        <v>2689</v>
      </c>
      <c r="N133" s="367" t="s">
        <v>20</v>
      </c>
      <c r="O133" s="367" t="s">
        <v>2692</v>
      </c>
      <c r="P133" s="373">
        <v>2</v>
      </c>
      <c r="Q133" s="373">
        <v>0</v>
      </c>
      <c r="R133" s="373">
        <v>980</v>
      </c>
      <c r="S133" s="373">
        <v>0</v>
      </c>
      <c r="T133" s="366" t="s">
        <v>205</v>
      </c>
      <c r="U133" s="375">
        <v>6125032</v>
      </c>
      <c r="V133" s="375">
        <v>6274756</v>
      </c>
      <c r="W133" s="375">
        <v>5568101</v>
      </c>
      <c r="X133" s="375">
        <v>6336633</v>
      </c>
      <c r="Y133" s="375">
        <v>6074922</v>
      </c>
      <c r="Z133" s="375">
        <v>5118074</v>
      </c>
      <c r="AA133" s="375">
        <v>5504797</v>
      </c>
      <c r="AB133" s="375">
        <v>5618341</v>
      </c>
      <c r="AC133" s="375">
        <v>5667523</v>
      </c>
      <c r="AD133" s="375">
        <v>5530643</v>
      </c>
      <c r="AE133" s="375">
        <v>5351933</v>
      </c>
      <c r="AF133" s="375">
        <v>5132962</v>
      </c>
      <c r="AG133" s="375">
        <v>5502113</v>
      </c>
      <c r="AH133" s="377" t="s">
        <v>205</v>
      </c>
      <c r="AI133" s="375">
        <v>4765</v>
      </c>
      <c r="AJ133" s="375">
        <v>6413</v>
      </c>
      <c r="AK133" s="375">
        <v>7178</v>
      </c>
      <c r="AL133" s="375">
        <v>7763</v>
      </c>
      <c r="AM133" s="375">
        <v>7127</v>
      </c>
      <c r="AN133" s="375">
        <v>4173</v>
      </c>
      <c r="AO133" s="375">
        <v>2817</v>
      </c>
      <c r="AP133" s="377" t="s">
        <v>205</v>
      </c>
      <c r="AQ133" s="375">
        <v>3322</v>
      </c>
      <c r="AR133" s="375">
        <v>3719</v>
      </c>
      <c r="AS133" s="375">
        <v>3605</v>
      </c>
      <c r="AT133" s="375">
        <v>3668</v>
      </c>
      <c r="AU133" s="375">
        <v>3560</v>
      </c>
      <c r="AV133" s="375">
        <v>3468</v>
      </c>
      <c r="AW133" s="375">
        <v>3118.4580000000001</v>
      </c>
      <c r="AX133" s="377" t="s">
        <v>205</v>
      </c>
      <c r="AY133" s="375">
        <v>88</v>
      </c>
      <c r="AZ133" s="375">
        <v>124</v>
      </c>
      <c r="BA133" s="375">
        <v>91</v>
      </c>
      <c r="BB133" s="375">
        <v>85</v>
      </c>
      <c r="BC133" s="375">
        <v>98</v>
      </c>
      <c r="BD133" s="375">
        <v>124</v>
      </c>
      <c r="BE133" s="375">
        <v>80.894999999999996</v>
      </c>
      <c r="BF133" s="367" t="s">
        <v>205</v>
      </c>
      <c r="BG133" s="366" t="s">
        <v>3194</v>
      </c>
      <c r="BH133" s="366" t="s">
        <v>3460</v>
      </c>
      <c r="BI133" s="366" t="s">
        <v>4130</v>
      </c>
      <c r="BJ133" s="366" t="s">
        <v>205</v>
      </c>
      <c r="BK133" s="375">
        <v>82.317999999999998</v>
      </c>
      <c r="BL133" s="375">
        <v>42.491999999999997</v>
      </c>
      <c r="BM133" s="375">
        <v>44.534999999999997</v>
      </c>
      <c r="BN133" s="375">
        <v>29097.662</v>
      </c>
      <c r="BO133" s="375">
        <v>1776.5239999999999</v>
      </c>
      <c r="BP133" s="369">
        <v>120623022.03399999</v>
      </c>
      <c r="BQ133" s="369">
        <v>227835898.734</v>
      </c>
    </row>
    <row r="134" spans="2:69" x14ac:dyDescent="0.25">
      <c r="B134" s="366" t="s">
        <v>2846</v>
      </c>
      <c r="C134" s="366" t="s">
        <v>2364</v>
      </c>
      <c r="D134" s="367" t="s">
        <v>33</v>
      </c>
      <c r="E134" s="367" t="s">
        <v>3665</v>
      </c>
      <c r="F134" s="367" t="s">
        <v>2597</v>
      </c>
      <c r="G134" s="367" t="s">
        <v>67</v>
      </c>
      <c r="H134" s="371">
        <v>51.535400000000003</v>
      </c>
      <c r="I134" s="371">
        <v>14.3538</v>
      </c>
      <c r="J134" s="367">
        <v>1997</v>
      </c>
      <c r="K134" s="368"/>
      <c r="L134" s="381"/>
      <c r="M134" s="367" t="s">
        <v>2689</v>
      </c>
      <c r="N134" s="367" t="s">
        <v>20</v>
      </c>
      <c r="O134" s="367" t="s">
        <v>2692</v>
      </c>
      <c r="P134" s="373">
        <v>2</v>
      </c>
      <c r="Q134" s="373">
        <v>0</v>
      </c>
      <c r="R134" s="373">
        <v>1600</v>
      </c>
      <c r="S134" s="373">
        <v>0</v>
      </c>
      <c r="T134" s="366" t="s">
        <v>205</v>
      </c>
      <c r="U134" s="375">
        <v>12497670</v>
      </c>
      <c r="V134" s="375">
        <v>12206179</v>
      </c>
      <c r="W134" s="375">
        <v>12429784</v>
      </c>
      <c r="X134" s="375">
        <v>12461307</v>
      </c>
      <c r="Y134" s="375">
        <v>10670204</v>
      </c>
      <c r="Z134" s="375">
        <v>11134090</v>
      </c>
      <c r="AA134" s="375">
        <v>11852591</v>
      </c>
      <c r="AB134" s="375">
        <v>12524246</v>
      </c>
      <c r="AC134" s="375">
        <v>11283451</v>
      </c>
      <c r="AD134" s="375">
        <v>11582879</v>
      </c>
      <c r="AE134" s="375">
        <v>12244201</v>
      </c>
      <c r="AF134" s="375">
        <v>12199320</v>
      </c>
      <c r="AG134" s="375">
        <v>11386634</v>
      </c>
      <c r="AH134" s="377" t="s">
        <v>205</v>
      </c>
      <c r="AI134" s="375">
        <v>7064</v>
      </c>
      <c r="AJ134" s="375">
        <v>7538</v>
      </c>
      <c r="AK134" s="375">
        <v>9577</v>
      </c>
      <c r="AL134" s="375">
        <v>9002</v>
      </c>
      <c r="AM134" s="375">
        <v>7253</v>
      </c>
      <c r="AN134" s="375">
        <v>9237</v>
      </c>
      <c r="AO134" s="375">
        <v>8440</v>
      </c>
      <c r="AP134" s="377" t="s">
        <v>205</v>
      </c>
      <c r="AQ134" s="375">
        <v>4606</v>
      </c>
      <c r="AR134" s="375">
        <v>4982</v>
      </c>
      <c r="AS134" s="375">
        <v>5432</v>
      </c>
      <c r="AT134" s="375">
        <v>5350</v>
      </c>
      <c r="AU134" s="375">
        <v>5048</v>
      </c>
      <c r="AV134" s="375">
        <v>5813</v>
      </c>
      <c r="AW134" s="375">
        <v>6000</v>
      </c>
      <c r="AX134" s="377" t="s">
        <v>205</v>
      </c>
      <c r="AY134" s="375">
        <v>48</v>
      </c>
      <c r="AZ134" s="375">
        <v>76</v>
      </c>
      <c r="BA134" s="375">
        <v>111</v>
      </c>
      <c r="BB134" s="375">
        <v>115</v>
      </c>
      <c r="BC134" s="375">
        <v>76</v>
      </c>
      <c r="BD134" s="375">
        <v>66</v>
      </c>
      <c r="BE134" s="375">
        <v>105</v>
      </c>
      <c r="BF134" s="367" t="s">
        <v>205</v>
      </c>
      <c r="BG134" s="366" t="s">
        <v>3195</v>
      </c>
      <c r="BH134" s="366" t="s">
        <v>3461</v>
      </c>
      <c r="BI134" s="366" t="s">
        <v>4131</v>
      </c>
      <c r="BJ134" s="366" t="s">
        <v>205</v>
      </c>
      <c r="BK134" s="375">
        <v>165.309</v>
      </c>
      <c r="BL134" s="375">
        <v>86.188999999999993</v>
      </c>
      <c r="BM134" s="375">
        <v>85.022999999999996</v>
      </c>
      <c r="BN134" s="375">
        <v>61264.881000000001</v>
      </c>
      <c r="BO134" s="375">
        <v>3610.7179999999998</v>
      </c>
      <c r="BP134" s="369">
        <v>243027549.713</v>
      </c>
      <c r="BQ134" s="369">
        <v>458324851.796</v>
      </c>
    </row>
    <row r="135" spans="2:69" x14ac:dyDescent="0.25">
      <c r="B135" s="366" t="s">
        <v>2847</v>
      </c>
      <c r="C135" s="366" t="s">
        <v>2365</v>
      </c>
      <c r="D135" s="367" t="s">
        <v>33</v>
      </c>
      <c r="E135" s="367" t="s">
        <v>3665</v>
      </c>
      <c r="F135" s="367" t="s">
        <v>2598</v>
      </c>
      <c r="G135" s="367" t="s">
        <v>2701</v>
      </c>
      <c r="H135" s="371">
        <v>50.030099999999997</v>
      </c>
      <c r="I135" s="371">
        <v>10.223599999999999</v>
      </c>
      <c r="J135" s="367">
        <v>1990</v>
      </c>
      <c r="K135" s="368"/>
      <c r="L135" s="381"/>
      <c r="M135" s="367" t="s">
        <v>2689</v>
      </c>
      <c r="N135" s="367" t="s">
        <v>20</v>
      </c>
      <c r="O135" s="367" t="s">
        <v>2692</v>
      </c>
      <c r="P135" s="373">
        <v>2</v>
      </c>
      <c r="Q135" s="373">
        <v>0</v>
      </c>
      <c r="R135" s="373">
        <v>29</v>
      </c>
      <c r="S135" s="373">
        <v>0</v>
      </c>
      <c r="T135" s="366" t="s">
        <v>205</v>
      </c>
      <c r="U135" s="375">
        <v>178566</v>
      </c>
      <c r="V135" s="375">
        <v>182316</v>
      </c>
      <c r="W135" s="375">
        <v>173816</v>
      </c>
      <c r="X135" s="375">
        <v>169160</v>
      </c>
      <c r="Y135" s="375">
        <v>158767</v>
      </c>
      <c r="Z135" s="375">
        <v>160637</v>
      </c>
      <c r="AA135" s="375">
        <v>168119</v>
      </c>
      <c r="AB135" s="375">
        <v>168710</v>
      </c>
      <c r="AC135" s="375">
        <v>106433</v>
      </c>
      <c r="AD135" s="375">
        <v>80818</v>
      </c>
      <c r="AE135" s="375">
        <v>84293</v>
      </c>
      <c r="AF135" s="375">
        <v>92761</v>
      </c>
      <c r="AG135" s="375">
        <v>98624</v>
      </c>
      <c r="AH135" s="377" t="s">
        <v>205</v>
      </c>
      <c r="AI135" s="375">
        <v>182</v>
      </c>
      <c r="AJ135" s="375">
        <v>188</v>
      </c>
      <c r="AK135" s="375">
        <v>230</v>
      </c>
      <c r="AL135" s="375">
        <v>236</v>
      </c>
      <c r="AM135" s="375">
        <v>158</v>
      </c>
      <c r="AN135" s="375">
        <v>135</v>
      </c>
      <c r="AO135" s="375">
        <v>32.415999999999997</v>
      </c>
      <c r="AP135" s="377" t="s">
        <v>205</v>
      </c>
      <c r="AQ135" s="375">
        <v>112</v>
      </c>
      <c r="AR135" s="375">
        <v>125</v>
      </c>
      <c r="AS135" s="375">
        <v>128</v>
      </c>
      <c r="AT135" s="375">
        <v>125</v>
      </c>
      <c r="AU135" s="375">
        <v>99</v>
      </c>
      <c r="AV135" s="375">
        <v>95</v>
      </c>
      <c r="AW135" s="375">
        <v>201</v>
      </c>
      <c r="AX135" s="377" t="s">
        <v>205</v>
      </c>
      <c r="AY135" s="375">
        <v>0</v>
      </c>
      <c r="AZ135" s="375">
        <v>0</v>
      </c>
      <c r="BA135" s="375">
        <v>0</v>
      </c>
      <c r="BB135" s="375">
        <v>0</v>
      </c>
      <c r="BC135" s="375">
        <v>0</v>
      </c>
      <c r="BD135" s="375">
        <v>0</v>
      </c>
      <c r="BE135" s="375">
        <v>0.41</v>
      </c>
      <c r="BF135" s="367" t="s">
        <v>205</v>
      </c>
      <c r="BG135" s="366" t="s">
        <v>3196</v>
      </c>
      <c r="BH135" s="366" t="s">
        <v>3462</v>
      </c>
      <c r="BI135" s="366" t="s">
        <v>4132</v>
      </c>
      <c r="BJ135" s="366" t="s">
        <v>205</v>
      </c>
      <c r="BK135" s="375">
        <v>3.726</v>
      </c>
      <c r="BL135" s="375">
        <v>1.851</v>
      </c>
      <c r="BM135" s="375">
        <v>1.518</v>
      </c>
      <c r="BN135" s="375">
        <v>1402.259</v>
      </c>
      <c r="BO135" s="375">
        <v>83.122</v>
      </c>
      <c r="BP135" s="369">
        <v>5425368.1909999996</v>
      </c>
      <c r="BQ135" s="369">
        <v>10274972.597999999</v>
      </c>
    </row>
    <row r="136" spans="2:69" x14ac:dyDescent="0.25">
      <c r="B136" s="366" t="s">
        <v>2848</v>
      </c>
      <c r="C136" s="366" t="s">
        <v>2366</v>
      </c>
      <c r="D136" s="367" t="s">
        <v>33</v>
      </c>
      <c r="E136" s="367" t="s">
        <v>3665</v>
      </c>
      <c r="F136" s="367" t="s">
        <v>2598</v>
      </c>
      <c r="G136" s="367" t="s">
        <v>74</v>
      </c>
      <c r="H136" s="371">
        <v>48.815399999999997</v>
      </c>
      <c r="I136" s="371">
        <v>9.2196999999999996</v>
      </c>
      <c r="J136" s="367">
        <v>1982</v>
      </c>
      <c r="K136" s="368"/>
      <c r="L136" s="381"/>
      <c r="M136" s="367" t="s">
        <v>2689</v>
      </c>
      <c r="N136" s="367" t="s">
        <v>20</v>
      </c>
      <c r="O136" s="367" t="s">
        <v>2692</v>
      </c>
      <c r="P136" s="373">
        <v>2</v>
      </c>
      <c r="Q136" s="373">
        <v>0</v>
      </c>
      <c r="R136" s="373">
        <v>96.4</v>
      </c>
      <c r="S136" s="373">
        <v>0</v>
      </c>
      <c r="T136" s="366" t="s">
        <v>205</v>
      </c>
      <c r="U136" s="375">
        <v>406322</v>
      </c>
      <c r="V136" s="375">
        <v>311835</v>
      </c>
      <c r="W136" s="375">
        <v>268252</v>
      </c>
      <c r="X136" s="375">
        <v>233544</v>
      </c>
      <c r="Y136" s="375">
        <v>252680</v>
      </c>
      <c r="Z136" s="375">
        <v>270417</v>
      </c>
      <c r="AA136" s="375">
        <v>170175</v>
      </c>
      <c r="AB136" s="375">
        <v>210029</v>
      </c>
      <c r="AC136" s="375">
        <v>254126</v>
      </c>
      <c r="AD136" s="375">
        <v>136656</v>
      </c>
      <c r="AE136" s="375">
        <v>225969</v>
      </c>
      <c r="AF136" s="375">
        <v>235281</v>
      </c>
      <c r="AG136" s="375">
        <v>269535</v>
      </c>
      <c r="AH136" s="377" t="s">
        <v>205</v>
      </c>
      <c r="AI136" s="375">
        <v>30</v>
      </c>
      <c r="AJ136" s="375">
        <v>15</v>
      </c>
      <c r="AK136" s="375">
        <v>47</v>
      </c>
      <c r="AL136" s="375">
        <v>89</v>
      </c>
      <c r="AM136" s="375">
        <v>45</v>
      </c>
      <c r="AN136" s="375">
        <v>68</v>
      </c>
      <c r="AO136" s="375">
        <v>82.813000000000002</v>
      </c>
      <c r="AP136" s="377" t="s">
        <v>205</v>
      </c>
      <c r="AQ136" s="375">
        <v>159</v>
      </c>
      <c r="AR136" s="375">
        <v>98</v>
      </c>
      <c r="AS136" s="375">
        <v>125</v>
      </c>
      <c r="AT136" s="375">
        <v>143</v>
      </c>
      <c r="AU136" s="375">
        <v>82</v>
      </c>
      <c r="AV136" s="375">
        <v>125</v>
      </c>
      <c r="AW136" s="375">
        <v>268</v>
      </c>
      <c r="AX136" s="377" t="s">
        <v>205</v>
      </c>
      <c r="AY136" s="375">
        <v>0</v>
      </c>
      <c r="AZ136" s="375">
        <v>0</v>
      </c>
      <c r="BA136" s="375">
        <v>1</v>
      </c>
      <c r="BB136" s="375">
        <v>2</v>
      </c>
      <c r="BC136" s="375">
        <v>1</v>
      </c>
      <c r="BD136" s="375">
        <v>1</v>
      </c>
      <c r="BE136" s="375">
        <v>1.45</v>
      </c>
      <c r="BF136" s="367" t="s">
        <v>205</v>
      </c>
      <c r="BG136" s="366" t="s">
        <v>3197</v>
      </c>
      <c r="BH136" s="366" t="s">
        <v>3463</v>
      </c>
      <c r="BI136" s="366" t="s">
        <v>4133</v>
      </c>
      <c r="BJ136" s="366" t="s">
        <v>205</v>
      </c>
      <c r="BK136" s="375">
        <v>2.7669999999999999</v>
      </c>
      <c r="BL136" s="375">
        <v>1.2210000000000001</v>
      </c>
      <c r="BM136" s="375">
        <v>1.173</v>
      </c>
      <c r="BN136" s="375">
        <v>862.37</v>
      </c>
      <c r="BO136" s="375">
        <v>55.11</v>
      </c>
      <c r="BP136" s="369">
        <v>3944013.4309999999</v>
      </c>
      <c r="BQ136" s="369">
        <v>7545857.3720000004</v>
      </c>
    </row>
    <row r="137" spans="2:69" x14ac:dyDescent="0.25">
      <c r="B137" s="366" t="s">
        <v>2849</v>
      </c>
      <c r="C137" s="366" t="s">
        <v>2367</v>
      </c>
      <c r="D137" s="367" t="s">
        <v>33</v>
      </c>
      <c r="E137" s="367" t="s">
        <v>3665</v>
      </c>
      <c r="F137" s="367" t="s">
        <v>2598</v>
      </c>
      <c r="G137" s="367" t="s">
        <v>2637</v>
      </c>
      <c r="H137" s="371">
        <v>51.368200000000002</v>
      </c>
      <c r="I137" s="371">
        <v>6.6623999999999999</v>
      </c>
      <c r="J137" s="367">
        <v>1957</v>
      </c>
      <c r="K137" s="368"/>
      <c r="L137" s="381"/>
      <c r="M137" s="367" t="s">
        <v>2689</v>
      </c>
      <c r="N137" s="367" t="s">
        <v>20</v>
      </c>
      <c r="O137" s="367" t="s">
        <v>2692</v>
      </c>
      <c r="P137" s="373">
        <v>2</v>
      </c>
      <c r="Q137" s="373">
        <v>0</v>
      </c>
      <c r="R137" s="373">
        <v>147.82608695652175</v>
      </c>
      <c r="S137" s="373">
        <v>0</v>
      </c>
      <c r="T137" s="366" t="s">
        <v>205</v>
      </c>
      <c r="U137" s="375">
        <v>1093481</v>
      </c>
      <c r="V137" s="375">
        <v>1136178</v>
      </c>
      <c r="W137" s="375">
        <v>1117340</v>
      </c>
      <c r="X137" s="375">
        <v>1112219</v>
      </c>
      <c r="Y137" s="375">
        <v>994403</v>
      </c>
      <c r="Z137" s="375">
        <v>1095973</v>
      </c>
      <c r="AA137" s="375">
        <v>1055596</v>
      </c>
      <c r="AB137" s="375">
        <v>1036720</v>
      </c>
      <c r="AC137" s="375">
        <v>991003</v>
      </c>
      <c r="AD137" s="375">
        <v>891083</v>
      </c>
      <c r="AE137" s="375">
        <v>950446</v>
      </c>
      <c r="AF137" s="375">
        <v>994140</v>
      </c>
      <c r="AG137" s="375">
        <v>887879</v>
      </c>
      <c r="AH137" s="377" t="s">
        <v>205</v>
      </c>
      <c r="AI137" s="375">
        <v>595</v>
      </c>
      <c r="AJ137" s="375">
        <v>502</v>
      </c>
      <c r="AK137" s="375">
        <v>446</v>
      </c>
      <c r="AL137" s="375">
        <v>447</v>
      </c>
      <c r="AM137" s="375">
        <v>400</v>
      </c>
      <c r="AN137" s="375">
        <v>575</v>
      </c>
      <c r="AO137" s="375">
        <v>391</v>
      </c>
      <c r="AP137" s="377" t="s">
        <v>205</v>
      </c>
      <c r="AQ137" s="375">
        <v>612</v>
      </c>
      <c r="AR137" s="375">
        <v>550</v>
      </c>
      <c r="AS137" s="375">
        <v>507</v>
      </c>
      <c r="AT137" s="375">
        <v>467</v>
      </c>
      <c r="AU137" s="375">
        <v>421</v>
      </c>
      <c r="AV137" s="375">
        <v>473</v>
      </c>
      <c r="AW137" s="375">
        <v>448</v>
      </c>
      <c r="AX137" s="377" t="s">
        <v>205</v>
      </c>
      <c r="AY137" s="375">
        <v>10</v>
      </c>
      <c r="AZ137" s="375">
        <v>9</v>
      </c>
      <c r="BA137" s="375">
        <v>11</v>
      </c>
      <c r="BB137" s="375">
        <v>12</v>
      </c>
      <c r="BC137" s="375">
        <v>8</v>
      </c>
      <c r="BD137" s="375">
        <v>19</v>
      </c>
      <c r="BE137" s="375">
        <v>0</v>
      </c>
      <c r="BF137" s="367" t="s">
        <v>205</v>
      </c>
      <c r="BG137" s="366" t="s">
        <v>3198</v>
      </c>
      <c r="BH137" s="366" t="s">
        <v>3464</v>
      </c>
      <c r="BI137" s="366" t="s">
        <v>4134</v>
      </c>
      <c r="BJ137" s="366" t="s">
        <v>205</v>
      </c>
      <c r="BK137" s="375">
        <v>16.940999999999999</v>
      </c>
      <c r="BL137" s="375">
        <v>8.2989999999999995</v>
      </c>
      <c r="BM137" s="375">
        <v>6.931</v>
      </c>
      <c r="BN137" s="375">
        <v>6103.4830000000002</v>
      </c>
      <c r="BO137" s="375">
        <v>371.37400000000002</v>
      </c>
      <c r="BP137" s="369">
        <v>24598814.885000002</v>
      </c>
      <c r="BQ137" s="369">
        <v>46652278.173</v>
      </c>
    </row>
    <row r="138" spans="2:69" x14ac:dyDescent="0.25">
      <c r="B138" s="366" t="s">
        <v>2850</v>
      </c>
      <c r="C138" s="366" t="s">
        <v>2368</v>
      </c>
      <c r="D138" s="367" t="s">
        <v>33</v>
      </c>
      <c r="E138" s="367" t="s">
        <v>3665</v>
      </c>
      <c r="F138" s="367" t="s">
        <v>2598</v>
      </c>
      <c r="G138" s="367" t="s">
        <v>74</v>
      </c>
      <c r="H138" s="371">
        <v>48.396700000000003</v>
      </c>
      <c r="I138" s="371">
        <v>9.9654000000000007</v>
      </c>
      <c r="J138" s="367">
        <v>1978</v>
      </c>
      <c r="K138" s="368"/>
      <c r="L138" s="381"/>
      <c r="M138" s="367" t="s">
        <v>2689</v>
      </c>
      <c r="N138" s="367" t="s">
        <v>20</v>
      </c>
      <c r="O138" s="367" t="s">
        <v>2692</v>
      </c>
      <c r="P138" s="373">
        <v>5</v>
      </c>
      <c r="Q138" s="373">
        <v>0</v>
      </c>
      <c r="R138" s="373">
        <v>135</v>
      </c>
      <c r="S138" s="373">
        <v>0</v>
      </c>
      <c r="T138" s="366" t="s">
        <v>205</v>
      </c>
      <c r="U138" s="375">
        <v>132432</v>
      </c>
      <c r="V138" s="375">
        <v>136826</v>
      </c>
      <c r="W138" s="375">
        <v>108058</v>
      </c>
      <c r="X138" s="375">
        <v>118734</v>
      </c>
      <c r="Y138" s="375">
        <v>117520</v>
      </c>
      <c r="Z138" s="375">
        <v>146166</v>
      </c>
      <c r="AA138" s="375">
        <v>110381</v>
      </c>
      <c r="AB138" s="375">
        <v>113127</v>
      </c>
      <c r="AC138" s="375">
        <v>106081</v>
      </c>
      <c r="AD138" s="375">
        <v>54983</v>
      </c>
      <c r="AE138" s="375">
        <v>78274</v>
      </c>
      <c r="AF138" s="375">
        <v>88251</v>
      </c>
      <c r="AG138" s="375">
        <v>66827</v>
      </c>
      <c r="AH138" s="377" t="s">
        <v>205</v>
      </c>
      <c r="AI138" s="375">
        <v>183</v>
      </c>
      <c r="AJ138" s="375">
        <v>197</v>
      </c>
      <c r="AK138" s="375">
        <v>137</v>
      </c>
      <c r="AL138" s="375">
        <v>104</v>
      </c>
      <c r="AM138" s="375">
        <v>100</v>
      </c>
      <c r="AN138" s="375">
        <v>101</v>
      </c>
      <c r="AO138" s="375">
        <v>90.14</v>
      </c>
      <c r="AP138" s="377" t="s">
        <v>205</v>
      </c>
      <c r="AQ138" s="375">
        <v>195</v>
      </c>
      <c r="AR138" s="375">
        <v>236</v>
      </c>
      <c r="AS138" s="375">
        <v>144</v>
      </c>
      <c r="AT138" s="375">
        <v>97</v>
      </c>
      <c r="AU138" s="375">
        <v>82</v>
      </c>
      <c r="AV138" s="375">
        <v>93</v>
      </c>
      <c r="AW138" s="375">
        <v>260</v>
      </c>
      <c r="AX138" s="377" t="s">
        <v>205</v>
      </c>
      <c r="AY138" s="375">
        <v>5</v>
      </c>
      <c r="AZ138" s="375">
        <v>4</v>
      </c>
      <c r="BA138" s="375">
        <v>5</v>
      </c>
      <c r="BB138" s="375">
        <v>2</v>
      </c>
      <c r="BC138" s="375">
        <v>2</v>
      </c>
      <c r="BD138" s="375">
        <v>3</v>
      </c>
      <c r="BE138" s="375">
        <v>2.64</v>
      </c>
      <c r="BF138" s="367" t="s">
        <v>205</v>
      </c>
      <c r="BG138" s="366" t="s">
        <v>3199</v>
      </c>
      <c r="BH138" s="366" t="s">
        <v>3465</v>
      </c>
      <c r="BI138" s="366" t="s">
        <v>4135</v>
      </c>
      <c r="BJ138" s="366" t="s">
        <v>205</v>
      </c>
      <c r="BK138" s="375">
        <v>3.0640000000000001</v>
      </c>
      <c r="BL138" s="375">
        <v>1.4810000000000001</v>
      </c>
      <c r="BM138" s="375">
        <v>1.2589999999999999</v>
      </c>
      <c r="BN138" s="375">
        <v>1088.193</v>
      </c>
      <c r="BO138" s="375">
        <v>66.406000000000006</v>
      </c>
      <c r="BP138" s="369">
        <v>4438045.6239999998</v>
      </c>
      <c r="BQ138" s="369">
        <v>8426126.7060000002</v>
      </c>
    </row>
    <row r="139" spans="2:69" x14ac:dyDescent="0.25">
      <c r="B139" s="366" t="s">
        <v>2851</v>
      </c>
      <c r="C139" s="366" t="s">
        <v>2369</v>
      </c>
      <c r="D139" s="367" t="s">
        <v>33</v>
      </c>
      <c r="E139" s="367" t="s">
        <v>3665</v>
      </c>
      <c r="F139" s="367" t="s">
        <v>2598</v>
      </c>
      <c r="G139" s="367" t="s">
        <v>2642</v>
      </c>
      <c r="H139" s="371">
        <v>48.181199999999997</v>
      </c>
      <c r="I139" s="371">
        <v>11.639799999999999</v>
      </c>
      <c r="J139" s="367">
        <v>1991</v>
      </c>
      <c r="K139" s="368"/>
      <c r="L139" s="381"/>
      <c r="M139" s="367" t="s">
        <v>2689</v>
      </c>
      <c r="N139" s="367" t="s">
        <v>20</v>
      </c>
      <c r="O139" s="367" t="s">
        <v>2692</v>
      </c>
      <c r="P139" s="373">
        <v>1</v>
      </c>
      <c r="Q139" s="373">
        <v>0</v>
      </c>
      <c r="R139" s="373">
        <v>365</v>
      </c>
      <c r="S139" s="373">
        <v>0</v>
      </c>
      <c r="T139" s="366" t="s">
        <v>205</v>
      </c>
      <c r="U139" s="375">
        <v>2230808</v>
      </c>
      <c r="V139" s="375">
        <v>1684040</v>
      </c>
      <c r="W139" s="375">
        <v>2185656</v>
      </c>
      <c r="X139" s="375">
        <v>2138887</v>
      </c>
      <c r="Y139" s="375">
        <v>1897101</v>
      </c>
      <c r="Z139" s="375">
        <v>1985020</v>
      </c>
      <c r="AA139" s="375">
        <v>2062426</v>
      </c>
      <c r="AB139" s="375">
        <v>1873996</v>
      </c>
      <c r="AC139" s="375">
        <v>2032478</v>
      </c>
      <c r="AD139" s="375">
        <v>1754452</v>
      </c>
      <c r="AE139" s="375">
        <v>1902717</v>
      </c>
      <c r="AF139" s="375">
        <v>1827049</v>
      </c>
      <c r="AG139" s="375">
        <v>1701489</v>
      </c>
      <c r="AH139" s="377" t="s">
        <v>205</v>
      </c>
      <c r="AI139" s="375">
        <v>167</v>
      </c>
      <c r="AJ139" s="375">
        <v>183</v>
      </c>
      <c r="AK139" s="375">
        <v>169</v>
      </c>
      <c r="AL139" s="375">
        <v>204</v>
      </c>
      <c r="AM139" s="375">
        <v>158</v>
      </c>
      <c r="AN139" s="375">
        <v>167</v>
      </c>
      <c r="AO139" s="375">
        <v>171.38499999999999</v>
      </c>
      <c r="AP139" s="377" t="s">
        <v>205</v>
      </c>
      <c r="AQ139" s="375">
        <v>1266</v>
      </c>
      <c r="AR139" s="375">
        <v>1323</v>
      </c>
      <c r="AS139" s="375">
        <v>1221</v>
      </c>
      <c r="AT139" s="375">
        <v>1357</v>
      </c>
      <c r="AU139" s="375">
        <v>1165</v>
      </c>
      <c r="AV139" s="375">
        <v>1276</v>
      </c>
      <c r="AW139" s="375">
        <v>1680</v>
      </c>
      <c r="AX139" s="377" t="s">
        <v>205</v>
      </c>
      <c r="AY139" s="375">
        <v>17</v>
      </c>
      <c r="AZ139" s="375">
        <v>43</v>
      </c>
      <c r="BA139" s="375">
        <v>41</v>
      </c>
      <c r="BB139" s="375">
        <v>31</v>
      </c>
      <c r="BC139" s="375">
        <v>48</v>
      </c>
      <c r="BD139" s="375">
        <v>44</v>
      </c>
      <c r="BE139" s="375">
        <v>22.477</v>
      </c>
      <c r="BF139" s="367" t="s">
        <v>205</v>
      </c>
      <c r="BG139" s="366" t="s">
        <v>3200</v>
      </c>
      <c r="BH139" s="366" t="s">
        <v>3466</v>
      </c>
      <c r="BI139" s="366" t="s">
        <v>4136</v>
      </c>
      <c r="BJ139" s="366" t="s">
        <v>205</v>
      </c>
      <c r="BK139" s="375">
        <v>12.028</v>
      </c>
      <c r="BL139" s="375">
        <v>5.6319999999999997</v>
      </c>
      <c r="BM139" s="375">
        <v>9.4610000000000003</v>
      </c>
      <c r="BN139" s="375">
        <v>3084.0880000000002</v>
      </c>
      <c r="BO139" s="375">
        <v>236.351</v>
      </c>
      <c r="BP139" s="369">
        <v>17141365.638999999</v>
      </c>
      <c r="BQ139" s="369">
        <v>32806568.067000002</v>
      </c>
    </row>
    <row r="140" spans="2:69" x14ac:dyDescent="0.25">
      <c r="B140" s="366" t="s">
        <v>2852</v>
      </c>
      <c r="C140" s="366" t="s">
        <v>2370</v>
      </c>
      <c r="D140" s="367" t="s">
        <v>33</v>
      </c>
      <c r="E140" s="367" t="s">
        <v>3665</v>
      </c>
      <c r="F140" s="367" t="s">
        <v>2598</v>
      </c>
      <c r="G140" s="367" t="s">
        <v>71</v>
      </c>
      <c r="H140" s="371">
        <v>49.249099999999999</v>
      </c>
      <c r="I140" s="371">
        <v>6.8789999999999996</v>
      </c>
      <c r="J140" s="367">
        <v>1982</v>
      </c>
      <c r="K140" s="368"/>
      <c r="L140" s="381"/>
      <c r="M140" s="367" t="s">
        <v>2689</v>
      </c>
      <c r="N140" s="367" t="s">
        <v>20</v>
      </c>
      <c r="O140" s="367" t="s">
        <v>2692</v>
      </c>
      <c r="P140" s="373">
        <v>2</v>
      </c>
      <c r="Q140" s="373">
        <v>0</v>
      </c>
      <c r="R140" s="373">
        <v>466</v>
      </c>
      <c r="S140" s="373">
        <v>0</v>
      </c>
      <c r="T140" s="366" t="s">
        <v>205</v>
      </c>
      <c r="U140" s="375">
        <v>2274749</v>
      </c>
      <c r="V140" s="375">
        <v>2062618</v>
      </c>
      <c r="W140" s="375">
        <v>2199271</v>
      </c>
      <c r="X140" s="375">
        <v>1576522</v>
      </c>
      <c r="Y140" s="375">
        <v>1497319</v>
      </c>
      <c r="Z140" s="375">
        <v>1643902</v>
      </c>
      <c r="AA140" s="375">
        <v>1723110</v>
      </c>
      <c r="AB140" s="375">
        <v>1639216</v>
      </c>
      <c r="AC140" s="375">
        <v>1578603</v>
      </c>
      <c r="AD140" s="375">
        <v>1631654</v>
      </c>
      <c r="AE140" s="375">
        <v>1687422</v>
      </c>
      <c r="AF140" s="375">
        <v>1492487</v>
      </c>
      <c r="AG140" s="375">
        <v>1046235</v>
      </c>
      <c r="AH140" s="377" t="s">
        <v>205</v>
      </c>
      <c r="AI140" s="375">
        <v>1345</v>
      </c>
      <c r="AJ140" s="375">
        <v>1425</v>
      </c>
      <c r="AK140" s="375">
        <v>1331</v>
      </c>
      <c r="AL140" s="375">
        <v>1470</v>
      </c>
      <c r="AM140" s="375">
        <v>1534</v>
      </c>
      <c r="AN140" s="375">
        <v>1216</v>
      </c>
      <c r="AO140" s="375">
        <v>625.82499999999993</v>
      </c>
      <c r="AP140" s="377" t="s">
        <v>205</v>
      </c>
      <c r="AQ140" s="375">
        <v>1370</v>
      </c>
      <c r="AR140" s="375">
        <v>1431</v>
      </c>
      <c r="AS140" s="375">
        <v>1412</v>
      </c>
      <c r="AT140" s="375">
        <v>1334</v>
      </c>
      <c r="AU140" s="375">
        <v>1422</v>
      </c>
      <c r="AV140" s="375">
        <v>1385</v>
      </c>
      <c r="AW140" s="375">
        <v>1036.346</v>
      </c>
      <c r="AX140" s="377" t="s">
        <v>205</v>
      </c>
      <c r="AY140" s="375">
        <v>15</v>
      </c>
      <c r="AZ140" s="375">
        <v>21</v>
      </c>
      <c r="BA140" s="375">
        <v>18</v>
      </c>
      <c r="BB140" s="375">
        <v>15</v>
      </c>
      <c r="BC140" s="375">
        <v>14</v>
      </c>
      <c r="BD140" s="375">
        <v>16</v>
      </c>
      <c r="BE140" s="375">
        <v>16.948999999999998</v>
      </c>
      <c r="BF140" s="367" t="s">
        <v>205</v>
      </c>
      <c r="BG140" s="366" t="s">
        <v>3201</v>
      </c>
      <c r="BH140" s="366" t="s">
        <v>3467</v>
      </c>
      <c r="BI140" s="366" t="s">
        <v>4137</v>
      </c>
      <c r="BJ140" s="366" t="s">
        <v>205</v>
      </c>
      <c r="BK140" s="375">
        <v>39.743000000000002</v>
      </c>
      <c r="BL140" s="375">
        <v>18.701000000000001</v>
      </c>
      <c r="BM140" s="375">
        <v>16.497</v>
      </c>
      <c r="BN140" s="375">
        <v>13684.578</v>
      </c>
      <c r="BO140" s="375">
        <v>841.10799999999995</v>
      </c>
      <c r="BP140" s="369">
        <v>57292165.553000003</v>
      </c>
      <c r="BQ140" s="369">
        <v>109024934.04000001</v>
      </c>
    </row>
    <row r="141" spans="2:69" x14ac:dyDescent="0.25">
      <c r="B141" s="366" t="s">
        <v>2853</v>
      </c>
      <c r="C141" s="366" t="s">
        <v>2371</v>
      </c>
      <c r="D141" s="367" t="s">
        <v>33</v>
      </c>
      <c r="E141" s="367" t="s">
        <v>3665</v>
      </c>
      <c r="F141" s="367" t="s">
        <v>2598</v>
      </c>
      <c r="G141" s="367" t="s">
        <v>71</v>
      </c>
      <c r="H141" s="371">
        <v>51.5762</v>
      </c>
      <c r="I141" s="371">
        <v>6.6840999999999999</v>
      </c>
      <c r="J141" s="367">
        <v>1982</v>
      </c>
      <c r="K141" s="367">
        <v>2017</v>
      </c>
      <c r="L141" s="370">
        <v>42523</v>
      </c>
      <c r="M141" s="367" t="s">
        <v>2689</v>
      </c>
      <c r="N141" s="367" t="s">
        <v>21</v>
      </c>
      <c r="O141" s="367" t="s">
        <v>2691</v>
      </c>
      <c r="P141" s="373">
        <v>0</v>
      </c>
      <c r="Q141" s="373">
        <v>0</v>
      </c>
      <c r="R141" s="373">
        <v>0</v>
      </c>
      <c r="S141" s="373">
        <v>0</v>
      </c>
      <c r="T141" s="366" t="s">
        <v>205</v>
      </c>
      <c r="U141" s="375">
        <v>2560111</v>
      </c>
      <c r="V141" s="375">
        <v>2216644</v>
      </c>
      <c r="W141" s="375">
        <v>3255376</v>
      </c>
      <c r="X141" s="375">
        <v>1664805</v>
      </c>
      <c r="Y141" s="375">
        <v>1601830</v>
      </c>
      <c r="Z141" s="375">
        <v>1525602</v>
      </c>
      <c r="AA141" s="375">
        <v>1235803</v>
      </c>
      <c r="AB141" s="375">
        <v>1472141</v>
      </c>
      <c r="AC141" s="375">
        <v>2422892</v>
      </c>
      <c r="AD141" s="375">
        <v>1881919</v>
      </c>
      <c r="AE141" s="375">
        <v>1623246</v>
      </c>
      <c r="AF141" s="375">
        <v>914677</v>
      </c>
      <c r="AG141" s="375">
        <v>261796</v>
      </c>
      <c r="AH141" s="377" t="s">
        <v>205</v>
      </c>
      <c r="AI141" s="375">
        <v>1424</v>
      </c>
      <c r="AJ141" s="375">
        <v>1041</v>
      </c>
      <c r="AK141" s="375">
        <v>1134</v>
      </c>
      <c r="AL141" s="375">
        <v>1853</v>
      </c>
      <c r="AM141" s="375">
        <v>1628</v>
      </c>
      <c r="AN141" s="375">
        <v>1360</v>
      </c>
      <c r="AO141" s="375">
        <v>494.84199999999998</v>
      </c>
      <c r="AP141" s="377" t="s">
        <v>205</v>
      </c>
      <c r="AQ141" s="375">
        <v>1157</v>
      </c>
      <c r="AR141" s="375">
        <v>963</v>
      </c>
      <c r="AS141" s="375">
        <v>1118</v>
      </c>
      <c r="AT141" s="375">
        <v>1877</v>
      </c>
      <c r="AU141" s="375">
        <v>1442</v>
      </c>
      <c r="AV141" s="375">
        <v>1224</v>
      </c>
      <c r="AW141" s="375">
        <v>682.779</v>
      </c>
      <c r="AX141" s="377" t="s">
        <v>205</v>
      </c>
      <c r="AY141" s="375">
        <v>18</v>
      </c>
      <c r="AZ141" s="375">
        <v>18</v>
      </c>
      <c r="BA141" s="375">
        <v>9</v>
      </c>
      <c r="BB141" s="375">
        <v>21</v>
      </c>
      <c r="BC141" s="375">
        <v>15</v>
      </c>
      <c r="BD141" s="375">
        <v>16</v>
      </c>
      <c r="BE141" s="375">
        <v>6.5919999999999996</v>
      </c>
      <c r="BF141" s="367" t="s">
        <v>205</v>
      </c>
      <c r="BG141" s="366" t="s">
        <v>3202</v>
      </c>
      <c r="BH141" s="366" t="s">
        <v>3468</v>
      </c>
      <c r="BI141" s="366" t="s">
        <v>4138</v>
      </c>
      <c r="BJ141" s="366" t="s">
        <v>205</v>
      </c>
      <c r="BK141" s="375">
        <v>40.753999999999998</v>
      </c>
      <c r="BL141" s="375">
        <v>19.731999999999999</v>
      </c>
      <c r="BM141" s="375">
        <v>16.751000000000001</v>
      </c>
      <c r="BN141" s="375">
        <v>14657.377</v>
      </c>
      <c r="BO141" s="375">
        <v>886.16499999999996</v>
      </c>
      <c r="BP141" s="369">
        <v>59057385.314999998</v>
      </c>
      <c r="BQ141" s="369">
        <v>112106889.412</v>
      </c>
    </row>
    <row r="142" spans="2:69" x14ac:dyDescent="0.25">
      <c r="B142" s="366" t="s">
        <v>2854</v>
      </c>
      <c r="C142" s="366" t="s">
        <v>2372</v>
      </c>
      <c r="D142" s="367" t="s">
        <v>33</v>
      </c>
      <c r="E142" s="367" t="s">
        <v>3665</v>
      </c>
      <c r="F142" s="367" t="s">
        <v>2598</v>
      </c>
      <c r="G142" s="367" t="s">
        <v>71</v>
      </c>
      <c r="H142" s="371">
        <v>51.578499999999998</v>
      </c>
      <c r="I142" s="371">
        <v>6.6818999999999997</v>
      </c>
      <c r="J142" s="367">
        <v>1971</v>
      </c>
      <c r="K142" s="367">
        <v>2017</v>
      </c>
      <c r="L142" s="370">
        <v>42755</v>
      </c>
      <c r="M142" s="367" t="s">
        <v>2689</v>
      </c>
      <c r="N142" s="367" t="s">
        <v>21</v>
      </c>
      <c r="O142" s="367" t="s">
        <v>2691</v>
      </c>
      <c r="P142" s="373">
        <v>0</v>
      </c>
      <c r="Q142" s="373">
        <v>0</v>
      </c>
      <c r="R142" s="373">
        <v>0</v>
      </c>
      <c r="S142" s="373">
        <v>0</v>
      </c>
      <c r="T142" s="366" t="s">
        <v>205</v>
      </c>
      <c r="U142" s="375">
        <v>5019006</v>
      </c>
      <c r="V142" s="375">
        <v>7310352</v>
      </c>
      <c r="W142" s="375">
        <v>6925790</v>
      </c>
      <c r="X142" s="375">
        <v>6725662</v>
      </c>
      <c r="Y142" s="375">
        <v>3902264</v>
      </c>
      <c r="Z142" s="375">
        <v>6237660</v>
      </c>
      <c r="AA142" s="375">
        <v>5676619</v>
      </c>
      <c r="AB142" s="375">
        <v>5812857</v>
      </c>
      <c r="AC142" s="375">
        <v>5256040</v>
      </c>
      <c r="AD142" s="375">
        <v>4581767</v>
      </c>
      <c r="AE142" s="375">
        <v>4430371</v>
      </c>
      <c r="AF142" s="375">
        <v>4487789</v>
      </c>
      <c r="AG142" s="375">
        <v>1045825</v>
      </c>
      <c r="AH142" s="377" t="s">
        <v>205</v>
      </c>
      <c r="AI142" s="375">
        <v>2840</v>
      </c>
      <c r="AJ142" s="375">
        <v>2801</v>
      </c>
      <c r="AK142" s="375">
        <v>2958</v>
      </c>
      <c r="AL142" s="375">
        <v>2709</v>
      </c>
      <c r="AM142" s="375">
        <v>2195</v>
      </c>
      <c r="AN142" s="375">
        <v>2231</v>
      </c>
      <c r="AO142" s="375">
        <v>2296.4450000000002</v>
      </c>
      <c r="AP142" s="377" t="s">
        <v>205</v>
      </c>
      <c r="AQ142" s="375">
        <v>4699</v>
      </c>
      <c r="AR142" s="375">
        <v>4426</v>
      </c>
      <c r="AS142" s="375">
        <v>4463</v>
      </c>
      <c r="AT142" s="375">
        <v>3972</v>
      </c>
      <c r="AU142" s="375">
        <v>3512</v>
      </c>
      <c r="AV142" s="375">
        <v>3340</v>
      </c>
      <c r="AW142" s="375">
        <v>3444.674</v>
      </c>
      <c r="AX142" s="377" t="s">
        <v>205</v>
      </c>
      <c r="AY142" s="375">
        <v>34</v>
      </c>
      <c r="AZ142" s="375">
        <v>49</v>
      </c>
      <c r="BA142" s="375">
        <v>52</v>
      </c>
      <c r="BB142" s="375">
        <v>63</v>
      </c>
      <c r="BC142" s="375">
        <v>58</v>
      </c>
      <c r="BD142" s="375">
        <v>34</v>
      </c>
      <c r="BE142" s="375">
        <v>57.893999999999998</v>
      </c>
      <c r="BF142" s="367" t="s">
        <v>205</v>
      </c>
      <c r="BG142" s="366" t="s">
        <v>3203</v>
      </c>
      <c r="BH142" s="366" t="s">
        <v>3469</v>
      </c>
      <c r="BI142" s="366" t="s">
        <v>4139</v>
      </c>
      <c r="BJ142" s="366" t="s">
        <v>205</v>
      </c>
      <c r="BK142" s="375">
        <v>82.022999999999996</v>
      </c>
      <c r="BL142" s="375">
        <v>37.231000000000002</v>
      </c>
      <c r="BM142" s="375">
        <v>34.454999999999998</v>
      </c>
      <c r="BN142" s="375">
        <v>26719.403999999999</v>
      </c>
      <c r="BO142" s="375">
        <v>1677.825</v>
      </c>
      <c r="BP142" s="369">
        <v>117483611.70100001</v>
      </c>
      <c r="BQ142" s="369">
        <v>224248582.836</v>
      </c>
    </row>
    <row r="143" spans="2:69" x14ac:dyDescent="0.25">
      <c r="B143" s="366" t="s">
        <v>2855</v>
      </c>
      <c r="C143" s="366" t="s">
        <v>947</v>
      </c>
      <c r="D143" s="367" t="s">
        <v>33</v>
      </c>
      <c r="E143" s="367" t="s">
        <v>3665</v>
      </c>
      <c r="F143" s="367" t="s">
        <v>2597</v>
      </c>
      <c r="G143" s="367" t="s">
        <v>65</v>
      </c>
      <c r="H143" s="371">
        <v>50.894199999999998</v>
      </c>
      <c r="I143" s="371">
        <v>6.7911000000000001</v>
      </c>
      <c r="J143" s="367">
        <v>1959</v>
      </c>
      <c r="K143" s="368"/>
      <c r="L143" s="381"/>
      <c r="M143" s="367" t="s">
        <v>2689</v>
      </c>
      <c r="N143" s="367" t="s">
        <v>20</v>
      </c>
      <c r="O143" s="367" t="s">
        <v>2692</v>
      </c>
      <c r="P143" s="373">
        <v>1</v>
      </c>
      <c r="Q143" s="373">
        <v>0</v>
      </c>
      <c r="R143" s="373">
        <v>128.26086956521738</v>
      </c>
      <c r="S143" s="373">
        <v>0</v>
      </c>
      <c r="T143" s="366" t="s">
        <v>205</v>
      </c>
      <c r="U143" s="375">
        <v>1634028</v>
      </c>
      <c r="V143" s="375">
        <v>1613914</v>
      </c>
      <c r="W143" s="375">
        <v>1719506</v>
      </c>
      <c r="X143" s="375">
        <v>1608394</v>
      </c>
      <c r="Y143" s="375">
        <v>1210712</v>
      </c>
      <c r="Z143" s="375">
        <v>1264264</v>
      </c>
      <c r="AA143" s="375">
        <v>1299544</v>
      </c>
      <c r="AB143" s="375">
        <v>1625910</v>
      </c>
      <c r="AC143" s="375">
        <v>1699684</v>
      </c>
      <c r="AD143" s="375">
        <v>1549080</v>
      </c>
      <c r="AE143" s="375">
        <v>1495937</v>
      </c>
      <c r="AF143" s="375">
        <v>1196824</v>
      </c>
      <c r="AG143" s="375">
        <v>1310090</v>
      </c>
      <c r="AH143" s="377" t="s">
        <v>205</v>
      </c>
      <c r="AI143" s="375">
        <v>300</v>
      </c>
      <c r="AJ143" s="375">
        <v>323</v>
      </c>
      <c r="AK143" s="375">
        <v>386</v>
      </c>
      <c r="AL143" s="375">
        <v>307</v>
      </c>
      <c r="AM143" s="375">
        <v>265</v>
      </c>
      <c r="AN143" s="375">
        <v>264</v>
      </c>
      <c r="AO143" s="375">
        <v>413</v>
      </c>
      <c r="AP143" s="377" t="s">
        <v>205</v>
      </c>
      <c r="AQ143" s="375">
        <v>324</v>
      </c>
      <c r="AR143" s="375">
        <v>331</v>
      </c>
      <c r="AS143" s="375">
        <v>479</v>
      </c>
      <c r="AT143" s="375">
        <v>456</v>
      </c>
      <c r="AU143" s="375">
        <v>401</v>
      </c>
      <c r="AV143" s="375">
        <v>399</v>
      </c>
      <c r="AW143" s="375">
        <v>685</v>
      </c>
      <c r="AX143" s="377" t="s">
        <v>205</v>
      </c>
      <c r="AY143" s="375">
        <v>4</v>
      </c>
      <c r="AZ143" s="375">
        <v>6</v>
      </c>
      <c r="BA143" s="375">
        <v>13</v>
      </c>
      <c r="BB143" s="375">
        <v>24</v>
      </c>
      <c r="BC143" s="375">
        <v>18</v>
      </c>
      <c r="BD143" s="375">
        <v>15</v>
      </c>
      <c r="BE143" s="375">
        <v>124</v>
      </c>
      <c r="BF143" s="367" t="s">
        <v>205</v>
      </c>
      <c r="BG143" s="366" t="s">
        <v>3204</v>
      </c>
      <c r="BH143" s="366" t="s">
        <v>3470</v>
      </c>
      <c r="BI143" s="366" t="s">
        <v>4140</v>
      </c>
      <c r="BJ143" s="366" t="s">
        <v>205</v>
      </c>
      <c r="BK143" s="375">
        <v>23.454999999999998</v>
      </c>
      <c r="BL143" s="375">
        <v>10.893000000000001</v>
      </c>
      <c r="BM143" s="375">
        <v>9.7260000000000009</v>
      </c>
      <c r="BN143" s="375">
        <v>6536.893</v>
      </c>
      <c r="BO143" s="375">
        <v>474.61900000000003</v>
      </c>
      <c r="BP143" s="369">
        <v>33666590.015000001</v>
      </c>
      <c r="BQ143" s="369">
        <v>64208677.956</v>
      </c>
    </row>
    <row r="144" spans="2:69" x14ac:dyDescent="0.25">
      <c r="B144" s="366" t="s">
        <v>2856</v>
      </c>
      <c r="C144" s="366" t="s">
        <v>2373</v>
      </c>
      <c r="D144" s="367" t="s">
        <v>33</v>
      </c>
      <c r="E144" s="367" t="s">
        <v>3665</v>
      </c>
      <c r="F144" s="367" t="s">
        <v>2598</v>
      </c>
      <c r="G144" s="367" t="s">
        <v>74</v>
      </c>
      <c r="H144" s="371">
        <v>49.017699999999998</v>
      </c>
      <c r="I144" s="371">
        <v>9.1577000000000002</v>
      </c>
      <c r="J144" s="367">
        <v>1964</v>
      </c>
      <c r="K144" s="368"/>
      <c r="L144" s="381"/>
      <c r="M144" s="367" t="s">
        <v>2689</v>
      </c>
      <c r="N144" s="367" t="s">
        <v>20</v>
      </c>
      <c r="O144" s="367" t="s">
        <v>2694</v>
      </c>
      <c r="P144" s="373">
        <v>2</v>
      </c>
      <c r="Q144" s="373">
        <v>0</v>
      </c>
      <c r="R144" s="373">
        <v>267</v>
      </c>
      <c r="S144" s="373">
        <v>0</v>
      </c>
      <c r="T144" s="366" t="s">
        <v>205</v>
      </c>
      <c r="U144" s="375">
        <v>1013294</v>
      </c>
      <c r="V144" s="375">
        <v>1118468</v>
      </c>
      <c r="W144" s="375">
        <v>642858</v>
      </c>
      <c r="X144" s="375">
        <v>536103</v>
      </c>
      <c r="Y144" s="375">
        <v>343133</v>
      </c>
      <c r="Z144" s="375">
        <v>294670</v>
      </c>
      <c r="AA144" s="375">
        <v>279155</v>
      </c>
      <c r="AB144" s="375">
        <v>654544</v>
      </c>
      <c r="AC144" s="375">
        <v>729327</v>
      </c>
      <c r="AD144" s="375">
        <v>299957</v>
      </c>
      <c r="AE144" s="375">
        <v>57780</v>
      </c>
      <c r="AF144" s="375">
        <v>57170</v>
      </c>
      <c r="AG144" s="375">
        <v>74782</v>
      </c>
      <c r="AH144" s="377" t="s">
        <v>205</v>
      </c>
      <c r="AI144" s="375">
        <v>161</v>
      </c>
      <c r="AJ144" s="375">
        <v>202</v>
      </c>
      <c r="AK144" s="375">
        <v>398</v>
      </c>
      <c r="AL144" s="375">
        <v>453</v>
      </c>
      <c r="AM144" s="375">
        <v>158</v>
      </c>
      <c r="AN144" s="375">
        <v>59</v>
      </c>
      <c r="AO144" s="375">
        <v>57.674999999999997</v>
      </c>
      <c r="AP144" s="377" t="s">
        <v>205</v>
      </c>
      <c r="AQ144" s="375">
        <v>238</v>
      </c>
      <c r="AR144" s="375">
        <v>217</v>
      </c>
      <c r="AS144" s="375">
        <v>447</v>
      </c>
      <c r="AT144" s="375">
        <v>553</v>
      </c>
      <c r="AU144" s="375">
        <v>249</v>
      </c>
      <c r="AV144" s="375">
        <v>83</v>
      </c>
      <c r="AW144" s="375">
        <v>76.793000000000006</v>
      </c>
      <c r="AX144" s="377" t="s">
        <v>205</v>
      </c>
      <c r="AY144" s="375">
        <v>5</v>
      </c>
      <c r="AZ144" s="375">
        <v>7</v>
      </c>
      <c r="BA144" s="375">
        <v>16</v>
      </c>
      <c r="BB144" s="375">
        <v>15</v>
      </c>
      <c r="BC144" s="375">
        <v>6</v>
      </c>
      <c r="BD144" s="375">
        <v>1</v>
      </c>
      <c r="BE144" s="375">
        <v>0.871</v>
      </c>
      <c r="BF144" s="367" t="s">
        <v>205</v>
      </c>
      <c r="BG144" s="366" t="s">
        <v>3205</v>
      </c>
      <c r="BH144" s="366" t="s">
        <v>3471</v>
      </c>
      <c r="BI144" s="366" t="s">
        <v>205</v>
      </c>
      <c r="BJ144" s="366" t="s">
        <v>205</v>
      </c>
      <c r="BK144" s="375">
        <v>2.109</v>
      </c>
      <c r="BL144" s="375">
        <v>0.96599999999999997</v>
      </c>
      <c r="BM144" s="375">
        <v>0.88400000000000001</v>
      </c>
      <c r="BN144" s="375">
        <v>695.95500000000004</v>
      </c>
      <c r="BO144" s="375">
        <v>43.491</v>
      </c>
      <c r="BP144" s="369">
        <v>3025659.679</v>
      </c>
      <c r="BQ144" s="369">
        <v>5771180.8499999996</v>
      </c>
    </row>
    <row r="145" spans="2:69" x14ac:dyDescent="0.25">
      <c r="B145" s="366" t="s">
        <v>2857</v>
      </c>
      <c r="C145" s="366" t="s">
        <v>2374</v>
      </c>
      <c r="D145" s="367" t="s">
        <v>33</v>
      </c>
      <c r="E145" s="367" t="s">
        <v>3665</v>
      </c>
      <c r="F145" s="367" t="s">
        <v>2598</v>
      </c>
      <c r="G145" s="367" t="s">
        <v>75</v>
      </c>
      <c r="H145" s="371">
        <v>53.566499999999998</v>
      </c>
      <c r="I145" s="371">
        <v>9.7256999999999998</v>
      </c>
      <c r="J145" s="367">
        <v>1961</v>
      </c>
      <c r="K145" s="368"/>
      <c r="L145" s="381"/>
      <c r="M145" s="367" t="s">
        <v>2689</v>
      </c>
      <c r="N145" s="367" t="s">
        <v>20</v>
      </c>
      <c r="O145" s="367" t="s">
        <v>2692</v>
      </c>
      <c r="P145" s="373">
        <v>2</v>
      </c>
      <c r="Q145" s="373">
        <v>0</v>
      </c>
      <c r="R145" s="373">
        <v>289.7</v>
      </c>
      <c r="S145" s="373">
        <v>0</v>
      </c>
      <c r="T145" s="366" t="s">
        <v>205</v>
      </c>
      <c r="U145" s="375">
        <v>1551522</v>
      </c>
      <c r="V145" s="375">
        <v>1511133</v>
      </c>
      <c r="W145" s="375">
        <v>1319287</v>
      </c>
      <c r="X145" s="375">
        <v>1376488</v>
      </c>
      <c r="Y145" s="375">
        <v>1426601</v>
      </c>
      <c r="Z145" s="375">
        <v>1477071</v>
      </c>
      <c r="AA145" s="375">
        <v>1150678</v>
      </c>
      <c r="AB145" s="375">
        <v>1366972</v>
      </c>
      <c r="AC145" s="375">
        <v>1283601</v>
      </c>
      <c r="AD145" s="375">
        <v>1334749</v>
      </c>
      <c r="AE145" s="375">
        <v>1399778</v>
      </c>
      <c r="AF145" s="375">
        <v>1327551</v>
      </c>
      <c r="AG145" s="375">
        <v>1136524</v>
      </c>
      <c r="AH145" s="377" t="s">
        <v>205</v>
      </c>
      <c r="AI145" s="375">
        <v>539</v>
      </c>
      <c r="AJ145" s="375">
        <v>329</v>
      </c>
      <c r="AK145" s="375">
        <v>528</v>
      </c>
      <c r="AL145" s="375">
        <v>599</v>
      </c>
      <c r="AM145" s="375">
        <v>618</v>
      </c>
      <c r="AN145" s="375">
        <v>650</v>
      </c>
      <c r="AO145" s="375">
        <v>653.73599999999999</v>
      </c>
      <c r="AP145" s="377" t="s">
        <v>205</v>
      </c>
      <c r="AQ145" s="375">
        <v>859</v>
      </c>
      <c r="AR145" s="375">
        <v>655</v>
      </c>
      <c r="AS145" s="375">
        <v>858</v>
      </c>
      <c r="AT145" s="375">
        <v>783</v>
      </c>
      <c r="AU145" s="375">
        <v>832</v>
      </c>
      <c r="AV145" s="375">
        <v>856</v>
      </c>
      <c r="AW145" s="375">
        <v>920.66399999999999</v>
      </c>
      <c r="AX145" s="377" t="s">
        <v>205</v>
      </c>
      <c r="AY145" s="375">
        <v>30</v>
      </c>
      <c r="AZ145" s="375">
        <v>45</v>
      </c>
      <c r="BA145" s="375">
        <v>45</v>
      </c>
      <c r="BB145" s="375">
        <v>35</v>
      </c>
      <c r="BC145" s="375">
        <v>55</v>
      </c>
      <c r="BD145" s="375">
        <v>43</v>
      </c>
      <c r="BE145" s="375">
        <v>29.210999999999999</v>
      </c>
      <c r="BF145" s="367" t="s">
        <v>205</v>
      </c>
      <c r="BG145" s="366" t="s">
        <v>3206</v>
      </c>
      <c r="BH145" s="366" t="s">
        <v>3472</v>
      </c>
      <c r="BI145" s="366" t="s">
        <v>4141</v>
      </c>
      <c r="BJ145" s="366" t="s">
        <v>205</v>
      </c>
      <c r="BK145" s="375">
        <v>15.505000000000001</v>
      </c>
      <c r="BL145" s="375">
        <v>8.2279999999999998</v>
      </c>
      <c r="BM145" s="375">
        <v>8.2859999999999996</v>
      </c>
      <c r="BN145" s="375">
        <v>5585.5190000000002</v>
      </c>
      <c r="BO145" s="375">
        <v>348.596</v>
      </c>
      <c r="BP145" s="369">
        <v>22754174.892000001</v>
      </c>
      <c r="BQ145" s="369">
        <v>42944254.391999997</v>
      </c>
    </row>
    <row r="146" spans="2:69" x14ac:dyDescent="0.25">
      <c r="B146" s="366" t="s">
        <v>2858</v>
      </c>
      <c r="C146" s="366" t="s">
        <v>2375</v>
      </c>
      <c r="D146" s="367" t="s">
        <v>33</v>
      </c>
      <c r="E146" s="367" t="s">
        <v>3665</v>
      </c>
      <c r="F146" s="367" t="s">
        <v>2598</v>
      </c>
      <c r="G146" s="367" t="s">
        <v>2643</v>
      </c>
      <c r="H146" s="371">
        <v>51.275399999999998</v>
      </c>
      <c r="I146" s="371">
        <v>7.7046000000000001</v>
      </c>
      <c r="J146" s="367">
        <v>1971</v>
      </c>
      <c r="K146" s="367">
        <v>2018</v>
      </c>
      <c r="L146" s="370">
        <v>43161</v>
      </c>
      <c r="M146" s="367" t="s">
        <v>2689</v>
      </c>
      <c r="N146" s="367" t="s">
        <v>21</v>
      </c>
      <c r="O146" s="367" t="s">
        <v>2691</v>
      </c>
      <c r="P146" s="373">
        <v>0</v>
      </c>
      <c r="Q146" s="373">
        <v>0</v>
      </c>
      <c r="R146" s="373">
        <v>0</v>
      </c>
      <c r="S146" s="373">
        <v>0</v>
      </c>
      <c r="T146" s="366" t="s">
        <v>205</v>
      </c>
      <c r="U146" s="375">
        <v>1962170</v>
      </c>
      <c r="V146" s="375">
        <v>2104232</v>
      </c>
      <c r="W146" s="375">
        <v>1557160</v>
      </c>
      <c r="X146" s="375">
        <v>1933986</v>
      </c>
      <c r="Y146" s="375">
        <v>1532082</v>
      </c>
      <c r="Z146" s="375">
        <v>1911226</v>
      </c>
      <c r="AA146" s="375">
        <v>1792321</v>
      </c>
      <c r="AB146" s="375">
        <v>2362986</v>
      </c>
      <c r="AC146" s="375">
        <v>2181997</v>
      </c>
      <c r="AD146" s="375">
        <v>1290161</v>
      </c>
      <c r="AE146" s="375">
        <v>600596</v>
      </c>
      <c r="AF146" s="375">
        <v>379319</v>
      </c>
      <c r="AG146" s="375">
        <v>189339</v>
      </c>
      <c r="AH146" s="377" t="s">
        <v>205</v>
      </c>
      <c r="AI146" s="375">
        <v>960</v>
      </c>
      <c r="AJ146" s="375">
        <v>838</v>
      </c>
      <c r="AK146" s="375">
        <v>1382</v>
      </c>
      <c r="AL146" s="375">
        <v>1236</v>
      </c>
      <c r="AM146" s="375">
        <v>689</v>
      </c>
      <c r="AN146" s="375">
        <v>221</v>
      </c>
      <c r="AO146" s="375">
        <v>195.29</v>
      </c>
      <c r="AP146" s="377" t="s">
        <v>205</v>
      </c>
      <c r="AQ146" s="375">
        <v>1424</v>
      </c>
      <c r="AR146" s="375">
        <v>1274</v>
      </c>
      <c r="AS146" s="375">
        <v>1620</v>
      </c>
      <c r="AT146" s="375">
        <v>1516</v>
      </c>
      <c r="AU146" s="375">
        <v>931</v>
      </c>
      <c r="AV146" s="375">
        <v>454</v>
      </c>
      <c r="AW146" s="375">
        <v>249.256</v>
      </c>
      <c r="AX146" s="377" t="s">
        <v>205</v>
      </c>
      <c r="AY146" s="375">
        <v>34</v>
      </c>
      <c r="AZ146" s="375">
        <v>30</v>
      </c>
      <c r="BA146" s="375">
        <v>48</v>
      </c>
      <c r="BB146" s="375">
        <v>29</v>
      </c>
      <c r="BC146" s="375">
        <v>28</v>
      </c>
      <c r="BD146" s="375">
        <v>10</v>
      </c>
      <c r="BE146" s="375">
        <v>8.24</v>
      </c>
      <c r="BF146" s="367" t="s">
        <v>205</v>
      </c>
      <c r="BG146" s="366" t="s">
        <v>3207</v>
      </c>
      <c r="BH146" s="366" t="s">
        <v>3473</v>
      </c>
      <c r="BI146" s="366" t="s">
        <v>4142</v>
      </c>
      <c r="BJ146" s="366" t="s">
        <v>205</v>
      </c>
      <c r="BK146" s="375">
        <v>9.6530000000000005</v>
      </c>
      <c r="BL146" s="375">
        <v>4.2069999999999999</v>
      </c>
      <c r="BM146" s="375">
        <v>4.1050000000000004</v>
      </c>
      <c r="BN146" s="375">
        <v>2898.7330000000002</v>
      </c>
      <c r="BO146" s="375">
        <v>189.46100000000001</v>
      </c>
      <c r="BP146" s="369">
        <v>13726864.243000001</v>
      </c>
      <c r="BQ146" s="369">
        <v>26291500.927000001</v>
      </c>
    </row>
    <row r="147" spans="2:69" x14ac:dyDescent="0.25">
      <c r="B147" s="366" t="s">
        <v>2859</v>
      </c>
      <c r="C147" s="366" t="s">
        <v>2376</v>
      </c>
      <c r="D147" s="367" t="s">
        <v>33</v>
      </c>
      <c r="E147" s="367" t="s">
        <v>3665</v>
      </c>
      <c r="F147" s="367" t="s">
        <v>2598</v>
      </c>
      <c r="G147" s="367" t="s">
        <v>65</v>
      </c>
      <c r="H147" s="371">
        <v>51.673400000000001</v>
      </c>
      <c r="I147" s="371">
        <v>7.7080000000000002</v>
      </c>
      <c r="J147" s="367">
        <v>1984</v>
      </c>
      <c r="K147" s="368"/>
      <c r="L147" s="381"/>
      <c r="M147" s="367" t="s">
        <v>2689</v>
      </c>
      <c r="N147" s="367" t="s">
        <v>20</v>
      </c>
      <c r="O147" s="367" t="s">
        <v>2692</v>
      </c>
      <c r="P147" s="373">
        <v>1</v>
      </c>
      <c r="Q147" s="373">
        <v>0</v>
      </c>
      <c r="R147" s="373">
        <v>665.5</v>
      </c>
      <c r="S147" s="373">
        <v>0</v>
      </c>
      <c r="T147" s="366" t="s">
        <v>205</v>
      </c>
      <c r="U147" s="375">
        <v>847467</v>
      </c>
      <c r="V147" s="375">
        <v>725634</v>
      </c>
      <c r="W147" s="375">
        <v>830154</v>
      </c>
      <c r="X147" s="375">
        <v>1044615</v>
      </c>
      <c r="Y147" s="375">
        <v>1438267</v>
      </c>
      <c r="Z147" s="375">
        <v>734213</v>
      </c>
      <c r="AA147" s="375">
        <v>155528</v>
      </c>
      <c r="AB147" s="375">
        <v>34406</v>
      </c>
      <c r="AC147" s="375">
        <v>6775</v>
      </c>
      <c r="AD147" s="375">
        <v>2314</v>
      </c>
      <c r="AE147" s="375">
        <v>1635</v>
      </c>
      <c r="AF147" s="375">
        <v>1305</v>
      </c>
      <c r="AG147" s="375">
        <v>24671</v>
      </c>
      <c r="AH147" s="377" t="s">
        <v>205</v>
      </c>
      <c r="AI147" s="376"/>
      <c r="AJ147" s="376"/>
      <c r="AK147" s="375">
        <v>0</v>
      </c>
      <c r="AL147" s="375">
        <v>0</v>
      </c>
      <c r="AM147" s="375">
        <v>0</v>
      </c>
      <c r="AN147" s="375">
        <v>0</v>
      </c>
      <c r="AO147" s="375">
        <v>1270</v>
      </c>
      <c r="AP147" s="377" t="s">
        <v>205</v>
      </c>
      <c r="AQ147" s="375">
        <v>440</v>
      </c>
      <c r="AR147" s="375">
        <v>59</v>
      </c>
      <c r="AS147" s="375">
        <v>14</v>
      </c>
      <c r="AT147" s="375">
        <v>4</v>
      </c>
      <c r="AU147" s="375">
        <v>0</v>
      </c>
      <c r="AV147" s="375">
        <v>0</v>
      </c>
      <c r="AW147" s="375">
        <v>1530</v>
      </c>
      <c r="AX147" s="377" t="s">
        <v>205</v>
      </c>
      <c r="AY147" s="375">
        <v>5</v>
      </c>
      <c r="AZ147" s="375">
        <v>1</v>
      </c>
      <c r="BA147" s="375">
        <v>0</v>
      </c>
      <c r="BB147" s="375">
        <v>0</v>
      </c>
      <c r="BC147" s="375">
        <v>0</v>
      </c>
      <c r="BD147" s="375">
        <v>0</v>
      </c>
      <c r="BE147" s="375">
        <v>2.5999999999999999E-2</v>
      </c>
      <c r="BF147" s="367" t="s">
        <v>205</v>
      </c>
      <c r="BG147" s="366" t="s">
        <v>3208</v>
      </c>
      <c r="BH147" s="366" t="s">
        <v>3825</v>
      </c>
      <c r="BI147" s="366" t="s">
        <v>4143</v>
      </c>
      <c r="BJ147" s="366" t="s">
        <v>205</v>
      </c>
      <c r="BK147" s="375">
        <v>4.0000000000000001E-3</v>
      </c>
      <c r="BL147" s="375">
        <v>1E-3</v>
      </c>
      <c r="BM147" s="375">
        <v>2E-3</v>
      </c>
      <c r="BN147" s="375">
        <v>0.52300000000000002</v>
      </c>
      <c r="BO147" s="375">
        <v>6.2E-2</v>
      </c>
      <c r="BP147" s="369">
        <v>5263.9319999999998</v>
      </c>
      <c r="BQ147" s="369">
        <v>10196.805</v>
      </c>
    </row>
    <row r="148" spans="2:69" x14ac:dyDescent="0.25">
      <c r="B148" s="366" t="s">
        <v>2860</v>
      </c>
      <c r="C148" s="366" t="s">
        <v>2377</v>
      </c>
      <c r="D148" s="367" t="s">
        <v>33</v>
      </c>
      <c r="E148" s="367" t="s">
        <v>3665</v>
      </c>
      <c r="F148" s="367" t="s">
        <v>2598</v>
      </c>
      <c r="G148" s="367" t="s">
        <v>70</v>
      </c>
      <c r="H148" s="371">
        <v>53.564999999999998</v>
      </c>
      <c r="I148" s="371">
        <v>8.1469000000000005</v>
      </c>
      <c r="J148" s="367">
        <v>1976</v>
      </c>
      <c r="K148" s="368"/>
      <c r="L148" s="381"/>
      <c r="M148" s="367" t="s">
        <v>2689</v>
      </c>
      <c r="N148" s="367" t="s">
        <v>20</v>
      </c>
      <c r="O148" s="367" t="s">
        <v>2692</v>
      </c>
      <c r="P148" s="373">
        <v>1</v>
      </c>
      <c r="Q148" s="373">
        <v>0</v>
      </c>
      <c r="R148" s="373">
        <v>788.1</v>
      </c>
      <c r="S148" s="373">
        <v>0</v>
      </c>
      <c r="T148" s="366" t="s">
        <v>205</v>
      </c>
      <c r="U148" s="375">
        <v>3424354</v>
      </c>
      <c r="V148" s="375">
        <v>3553304</v>
      </c>
      <c r="W148" s="375">
        <v>3141009</v>
      </c>
      <c r="X148" s="375">
        <v>3761046</v>
      </c>
      <c r="Y148" s="375">
        <v>3411203</v>
      </c>
      <c r="Z148" s="375">
        <v>3098047</v>
      </c>
      <c r="AA148" s="375">
        <v>4099227</v>
      </c>
      <c r="AB148" s="375">
        <v>3540403</v>
      </c>
      <c r="AC148" s="375">
        <v>3964501</v>
      </c>
      <c r="AD148" s="375">
        <v>3247055</v>
      </c>
      <c r="AE148" s="375">
        <v>2931068</v>
      </c>
      <c r="AF148" s="375">
        <v>2811433</v>
      </c>
      <c r="AG148" s="375">
        <v>1322071</v>
      </c>
      <c r="AH148" s="377" t="s">
        <v>205</v>
      </c>
      <c r="AI148" s="375">
        <v>1386</v>
      </c>
      <c r="AJ148" s="375">
        <v>2183</v>
      </c>
      <c r="AK148" s="375">
        <v>1823</v>
      </c>
      <c r="AL148" s="375">
        <v>1994</v>
      </c>
      <c r="AM148" s="375">
        <v>1698</v>
      </c>
      <c r="AN148" s="375">
        <v>1566</v>
      </c>
      <c r="AO148" s="375">
        <v>1361.4480000000001</v>
      </c>
      <c r="AP148" s="377" t="s">
        <v>205</v>
      </c>
      <c r="AQ148" s="375">
        <v>2045</v>
      </c>
      <c r="AR148" s="375">
        <v>2648</v>
      </c>
      <c r="AS148" s="375">
        <v>2318</v>
      </c>
      <c r="AT148" s="375">
        <v>2397</v>
      </c>
      <c r="AU148" s="375">
        <v>2031</v>
      </c>
      <c r="AV148" s="375">
        <v>1989</v>
      </c>
      <c r="AW148" s="375">
        <v>1832.7339999999999</v>
      </c>
      <c r="AX148" s="377" t="s">
        <v>205</v>
      </c>
      <c r="AY148" s="375">
        <v>136</v>
      </c>
      <c r="AZ148" s="375">
        <v>163</v>
      </c>
      <c r="BA148" s="375">
        <v>72</v>
      </c>
      <c r="BB148" s="375">
        <v>49</v>
      </c>
      <c r="BC148" s="375">
        <v>33</v>
      </c>
      <c r="BD148" s="375">
        <v>61</v>
      </c>
      <c r="BE148" s="375">
        <v>100.93899999999999</v>
      </c>
      <c r="BF148" s="367" t="s">
        <v>205</v>
      </c>
      <c r="BG148" s="366" t="s">
        <v>3209</v>
      </c>
      <c r="BH148" s="366" t="s">
        <v>3474</v>
      </c>
      <c r="BI148" s="366" t="s">
        <v>4144</v>
      </c>
      <c r="BJ148" s="366" t="s">
        <v>205</v>
      </c>
      <c r="BK148" s="375">
        <v>54.234999999999999</v>
      </c>
      <c r="BL148" s="375">
        <v>25.225999999999999</v>
      </c>
      <c r="BM148" s="375">
        <v>22.588999999999999</v>
      </c>
      <c r="BN148" s="375">
        <v>18043.016</v>
      </c>
      <c r="BO148" s="375">
        <v>1131.8389999999999</v>
      </c>
      <c r="BP148" s="369">
        <v>78005068.512999997</v>
      </c>
      <c r="BQ148" s="369">
        <v>148603339.84599999</v>
      </c>
    </row>
    <row r="149" spans="2:69" x14ac:dyDescent="0.25">
      <c r="B149" s="366" t="s">
        <v>2861</v>
      </c>
      <c r="C149" s="366" t="s">
        <v>2378</v>
      </c>
      <c r="D149" s="367" t="s">
        <v>33</v>
      </c>
      <c r="E149" s="367" t="s">
        <v>3665</v>
      </c>
      <c r="F149" s="367" t="s">
        <v>2598</v>
      </c>
      <c r="G149" s="367" t="s">
        <v>2644</v>
      </c>
      <c r="H149" s="371">
        <v>52.431699999999999</v>
      </c>
      <c r="I149" s="371">
        <v>10.787000000000001</v>
      </c>
      <c r="J149" s="367">
        <v>2000</v>
      </c>
      <c r="K149" s="367">
        <v>2022</v>
      </c>
      <c r="L149" s="370">
        <v>43167</v>
      </c>
      <c r="M149" s="367" t="s">
        <v>2689</v>
      </c>
      <c r="N149" s="367" t="s">
        <v>20</v>
      </c>
      <c r="O149" s="367" t="s">
        <v>2692</v>
      </c>
      <c r="P149" s="373">
        <v>2</v>
      </c>
      <c r="Q149" s="373">
        <v>0</v>
      </c>
      <c r="R149" s="373">
        <v>140</v>
      </c>
      <c r="S149" s="373">
        <v>0</v>
      </c>
      <c r="T149" s="366" t="s">
        <v>205</v>
      </c>
      <c r="U149" s="375">
        <v>809562</v>
      </c>
      <c r="V149" s="375">
        <v>725114</v>
      </c>
      <c r="W149" s="375">
        <v>742994</v>
      </c>
      <c r="X149" s="375">
        <v>730592</v>
      </c>
      <c r="Y149" s="375">
        <v>725456</v>
      </c>
      <c r="Z149" s="375">
        <v>817817</v>
      </c>
      <c r="AA149" s="375">
        <v>790396</v>
      </c>
      <c r="AB149" s="375">
        <v>776041</v>
      </c>
      <c r="AC149" s="375">
        <v>825081</v>
      </c>
      <c r="AD149" s="375">
        <v>780774</v>
      </c>
      <c r="AE149" s="375">
        <v>778198</v>
      </c>
      <c r="AF149" s="375">
        <v>757722</v>
      </c>
      <c r="AG149" s="375">
        <v>774121</v>
      </c>
      <c r="AH149" s="377" t="s">
        <v>205</v>
      </c>
      <c r="AI149" s="376"/>
      <c r="AJ149" s="376"/>
      <c r="AK149" s="376"/>
      <c r="AL149" s="376"/>
      <c r="AM149" s="376"/>
      <c r="AN149" s="376"/>
      <c r="AO149" s="375">
        <v>447.16</v>
      </c>
      <c r="AP149" s="377" t="s">
        <v>205</v>
      </c>
      <c r="AQ149" s="376"/>
      <c r="AR149" s="376"/>
      <c r="AS149" s="376"/>
      <c r="AT149" s="376"/>
      <c r="AU149" s="376"/>
      <c r="AV149" s="376"/>
      <c r="AW149" s="375">
        <v>369.1</v>
      </c>
      <c r="AX149" s="377" t="s">
        <v>205</v>
      </c>
      <c r="AY149" s="376"/>
      <c r="AZ149" s="376"/>
      <c r="BA149" s="376"/>
      <c r="BB149" s="376"/>
      <c r="BC149" s="376"/>
      <c r="BD149" s="382"/>
      <c r="BE149" s="375">
        <v>6.97</v>
      </c>
      <c r="BF149" s="367" t="s">
        <v>205</v>
      </c>
      <c r="BG149" s="366" t="s">
        <v>3210</v>
      </c>
      <c r="BH149" s="366" t="s">
        <v>205</v>
      </c>
      <c r="BI149" s="366" t="s">
        <v>205</v>
      </c>
      <c r="BJ149" s="366" t="s">
        <v>205</v>
      </c>
      <c r="BK149" s="376"/>
      <c r="BL149" s="376"/>
      <c r="BM149" s="376"/>
      <c r="BN149" s="376"/>
      <c r="BO149" s="376"/>
      <c r="BP149" s="368"/>
      <c r="BQ149" s="368"/>
    </row>
    <row r="150" spans="2:69" x14ac:dyDescent="0.25">
      <c r="B150" s="366" t="s">
        <v>2862</v>
      </c>
      <c r="C150" s="366" t="s">
        <v>2379</v>
      </c>
      <c r="D150" s="367" t="s">
        <v>33</v>
      </c>
      <c r="E150" s="367" t="s">
        <v>3665</v>
      </c>
      <c r="F150" s="367" t="s">
        <v>2598</v>
      </c>
      <c r="G150" s="367" t="s">
        <v>2644</v>
      </c>
      <c r="H150" s="371">
        <v>52.429499999999997</v>
      </c>
      <c r="I150" s="371">
        <v>10.7683</v>
      </c>
      <c r="J150" s="367">
        <v>1985</v>
      </c>
      <c r="K150" s="367">
        <v>2022</v>
      </c>
      <c r="L150" s="370">
        <v>43167</v>
      </c>
      <c r="M150" s="367" t="s">
        <v>2689</v>
      </c>
      <c r="N150" s="367" t="s">
        <v>20</v>
      </c>
      <c r="O150" s="367" t="s">
        <v>2692</v>
      </c>
      <c r="P150" s="373">
        <v>2</v>
      </c>
      <c r="Q150" s="373">
        <v>0</v>
      </c>
      <c r="R150" s="373">
        <v>306</v>
      </c>
      <c r="S150" s="373">
        <v>0</v>
      </c>
      <c r="T150" s="366" t="s">
        <v>205</v>
      </c>
      <c r="U150" s="375">
        <v>1488662</v>
      </c>
      <c r="V150" s="375">
        <v>1438767</v>
      </c>
      <c r="W150" s="375">
        <v>1398892</v>
      </c>
      <c r="X150" s="375">
        <v>1521587</v>
      </c>
      <c r="Y150" s="375">
        <v>1431245</v>
      </c>
      <c r="Z150" s="375">
        <v>1781941</v>
      </c>
      <c r="AA150" s="375">
        <v>1829883</v>
      </c>
      <c r="AB150" s="375">
        <v>1556344</v>
      </c>
      <c r="AC150" s="375">
        <v>1610447</v>
      </c>
      <c r="AD150" s="375">
        <v>1841809</v>
      </c>
      <c r="AE150" s="375">
        <v>1847361</v>
      </c>
      <c r="AF150" s="375">
        <v>1797455</v>
      </c>
      <c r="AG150" s="375">
        <v>1721936</v>
      </c>
      <c r="AH150" s="377" t="s">
        <v>205</v>
      </c>
      <c r="AI150" s="375">
        <v>1714</v>
      </c>
      <c r="AJ150" s="375">
        <v>1960</v>
      </c>
      <c r="AK150" s="375">
        <v>1762</v>
      </c>
      <c r="AL150" s="375">
        <v>1860</v>
      </c>
      <c r="AM150" s="375">
        <v>1188</v>
      </c>
      <c r="AN150" s="375">
        <v>1457</v>
      </c>
      <c r="AO150" s="375">
        <v>1002.6700000000001</v>
      </c>
      <c r="AP150" s="377" t="s">
        <v>205</v>
      </c>
      <c r="AQ150" s="375">
        <v>1535</v>
      </c>
      <c r="AR150" s="375">
        <v>1659</v>
      </c>
      <c r="AS150" s="375">
        <v>1406</v>
      </c>
      <c r="AT150" s="375">
        <v>1511</v>
      </c>
      <c r="AU150" s="375">
        <v>1575</v>
      </c>
      <c r="AV150" s="375">
        <v>1626</v>
      </c>
      <c r="AW150" s="375">
        <v>1645.1</v>
      </c>
      <c r="AX150" s="377" t="s">
        <v>205</v>
      </c>
      <c r="AY150" s="375">
        <v>72</v>
      </c>
      <c r="AZ150" s="375">
        <v>58</v>
      </c>
      <c r="BA150" s="375">
        <v>53</v>
      </c>
      <c r="BB150" s="375">
        <v>66</v>
      </c>
      <c r="BC150" s="375">
        <v>67</v>
      </c>
      <c r="BD150" s="375">
        <v>65</v>
      </c>
      <c r="BE150" s="375">
        <v>29.689999999999998</v>
      </c>
      <c r="BF150" s="367" t="s">
        <v>205</v>
      </c>
      <c r="BG150" s="366" t="s">
        <v>3211</v>
      </c>
      <c r="BH150" s="366" t="s">
        <v>3475</v>
      </c>
      <c r="BI150" s="366" t="s">
        <v>4145</v>
      </c>
      <c r="BJ150" s="366" t="s">
        <v>205</v>
      </c>
      <c r="BK150" s="375">
        <v>48.054000000000002</v>
      </c>
      <c r="BL150" s="375">
        <v>22.734999999999999</v>
      </c>
      <c r="BM150" s="375">
        <v>19.896000000000001</v>
      </c>
      <c r="BN150" s="375">
        <v>16331.728999999999</v>
      </c>
      <c r="BO150" s="375">
        <v>1018.22</v>
      </c>
      <c r="BP150" s="369">
        <v>69323829.253999993</v>
      </c>
      <c r="BQ150" s="369">
        <v>131877517.13500001</v>
      </c>
    </row>
    <row r="151" spans="2:69" x14ac:dyDescent="0.25">
      <c r="B151" s="366" t="s">
        <v>2863</v>
      </c>
      <c r="C151" s="366" t="s">
        <v>2380</v>
      </c>
      <c r="D151" s="367" t="s">
        <v>33</v>
      </c>
      <c r="E151" s="367" t="s">
        <v>3665</v>
      </c>
      <c r="F151" s="367" t="s">
        <v>2598</v>
      </c>
      <c r="G151" s="367" t="s">
        <v>2645</v>
      </c>
      <c r="H151" s="371">
        <v>51.248199999999997</v>
      </c>
      <c r="I151" s="371">
        <v>7.1200999999999999</v>
      </c>
      <c r="J151" s="367">
        <v>1989</v>
      </c>
      <c r="K151" s="367">
        <v>2018</v>
      </c>
      <c r="L151" s="381"/>
      <c r="M151" s="367" t="s">
        <v>2689</v>
      </c>
      <c r="N151" s="367" t="s">
        <v>21</v>
      </c>
      <c r="O151" s="367" t="s">
        <v>2691</v>
      </c>
      <c r="P151" s="373">
        <v>0</v>
      </c>
      <c r="Q151" s="373">
        <v>0</v>
      </c>
      <c r="R151" s="373">
        <v>0</v>
      </c>
      <c r="S151" s="373">
        <v>0</v>
      </c>
      <c r="T151" s="366" t="s">
        <v>205</v>
      </c>
      <c r="U151" s="375">
        <v>458629</v>
      </c>
      <c r="V151" s="375">
        <v>549673</v>
      </c>
      <c r="W151" s="375">
        <v>474767</v>
      </c>
      <c r="X151" s="375">
        <v>363816</v>
      </c>
      <c r="Y151" s="375">
        <v>444519</v>
      </c>
      <c r="Z151" s="375">
        <v>468354</v>
      </c>
      <c r="AA151" s="375">
        <v>402906</v>
      </c>
      <c r="AB151" s="375">
        <v>480592</v>
      </c>
      <c r="AC151" s="375">
        <v>418879</v>
      </c>
      <c r="AD151" s="375">
        <v>432319</v>
      </c>
      <c r="AE151" s="375">
        <v>446963</v>
      </c>
      <c r="AF151" s="375">
        <v>437320</v>
      </c>
      <c r="AG151" s="375">
        <v>356373</v>
      </c>
      <c r="AH151" s="377" t="s">
        <v>205</v>
      </c>
      <c r="AI151" s="375">
        <v>232</v>
      </c>
      <c r="AJ151" s="375">
        <v>177</v>
      </c>
      <c r="AK151" s="375">
        <v>203</v>
      </c>
      <c r="AL151" s="375">
        <v>177</v>
      </c>
      <c r="AM151" s="375">
        <v>198</v>
      </c>
      <c r="AN151" s="375">
        <v>177</v>
      </c>
      <c r="AO151" s="375">
        <v>187</v>
      </c>
      <c r="AP151" s="377" t="s">
        <v>205</v>
      </c>
      <c r="AQ151" s="375">
        <v>291</v>
      </c>
      <c r="AR151" s="375">
        <v>220</v>
      </c>
      <c r="AS151" s="375">
        <v>271</v>
      </c>
      <c r="AT151" s="375">
        <v>215</v>
      </c>
      <c r="AU151" s="375">
        <v>202</v>
      </c>
      <c r="AV151" s="375">
        <v>228</v>
      </c>
      <c r="AW151" s="375">
        <v>271</v>
      </c>
      <c r="AX151" s="377" t="s">
        <v>205</v>
      </c>
      <c r="AY151" s="375">
        <v>4</v>
      </c>
      <c r="AZ151" s="375">
        <v>5</v>
      </c>
      <c r="BA151" s="375">
        <v>7</v>
      </c>
      <c r="BB151" s="375">
        <v>4</v>
      </c>
      <c r="BC151" s="375">
        <v>0</v>
      </c>
      <c r="BD151" s="375">
        <v>0</v>
      </c>
      <c r="BE151" s="375">
        <v>0</v>
      </c>
      <c r="BF151" s="367" t="s">
        <v>205</v>
      </c>
      <c r="BG151" s="366" t="s">
        <v>3212</v>
      </c>
      <c r="BH151" s="366" t="s">
        <v>3476</v>
      </c>
      <c r="BI151" s="366" t="s">
        <v>4146</v>
      </c>
      <c r="BJ151" s="366" t="s">
        <v>205</v>
      </c>
      <c r="BK151" s="375">
        <v>6.0410000000000004</v>
      </c>
      <c r="BL151" s="375">
        <v>2.794</v>
      </c>
      <c r="BM151" s="375">
        <v>2.5230000000000001</v>
      </c>
      <c r="BN151" s="375">
        <v>2042.498</v>
      </c>
      <c r="BO151" s="375">
        <v>125.982</v>
      </c>
      <c r="BP151" s="369">
        <v>8682995.4920000006</v>
      </c>
      <c r="BQ151" s="369">
        <v>16546789.689999999</v>
      </c>
    </row>
    <row r="152" spans="2:69" x14ac:dyDescent="0.25">
      <c r="B152" s="366" t="s">
        <v>2864</v>
      </c>
      <c r="C152" s="366" t="s">
        <v>2381</v>
      </c>
      <c r="D152" s="367" t="s">
        <v>33</v>
      </c>
      <c r="E152" s="367" t="s">
        <v>3665</v>
      </c>
      <c r="F152" s="367" t="s">
        <v>2598</v>
      </c>
      <c r="G152" s="367" t="s">
        <v>73</v>
      </c>
      <c r="H152" s="371">
        <v>48.455199999999998</v>
      </c>
      <c r="I152" s="371">
        <v>11.7995</v>
      </c>
      <c r="J152" s="367">
        <v>1986</v>
      </c>
      <c r="K152" s="368"/>
      <c r="L152" s="381"/>
      <c r="M152" s="367" t="s">
        <v>2689</v>
      </c>
      <c r="N152" s="367" t="s">
        <v>20</v>
      </c>
      <c r="O152" s="367" t="s">
        <v>2692</v>
      </c>
      <c r="P152" s="373">
        <v>1</v>
      </c>
      <c r="Q152" s="373">
        <v>0</v>
      </c>
      <c r="R152" s="373">
        <v>474</v>
      </c>
      <c r="S152" s="373">
        <v>0</v>
      </c>
      <c r="T152" s="366" t="s">
        <v>205</v>
      </c>
      <c r="U152" s="375">
        <v>1972741</v>
      </c>
      <c r="V152" s="375">
        <v>1798761</v>
      </c>
      <c r="W152" s="375">
        <v>2024340</v>
      </c>
      <c r="X152" s="375">
        <v>2129345</v>
      </c>
      <c r="Y152" s="375">
        <v>1968608</v>
      </c>
      <c r="Z152" s="375">
        <v>1582093</v>
      </c>
      <c r="AA152" s="375">
        <v>1346754</v>
      </c>
      <c r="AB152" s="375">
        <v>2008404</v>
      </c>
      <c r="AC152" s="375">
        <v>2022675</v>
      </c>
      <c r="AD152" s="375">
        <v>1778371</v>
      </c>
      <c r="AE152" s="375">
        <v>1740813</v>
      </c>
      <c r="AF152" s="375">
        <v>1639527</v>
      </c>
      <c r="AG152" s="375">
        <v>1502946</v>
      </c>
      <c r="AH152" s="377" t="s">
        <v>205</v>
      </c>
      <c r="AI152" s="375">
        <v>0</v>
      </c>
      <c r="AJ152" s="375">
        <v>0</v>
      </c>
      <c r="AK152" s="375">
        <v>1</v>
      </c>
      <c r="AL152" s="376"/>
      <c r="AM152" s="375">
        <v>0</v>
      </c>
      <c r="AN152" s="375">
        <v>0</v>
      </c>
      <c r="AO152" s="375">
        <v>943</v>
      </c>
      <c r="AP152" s="377" t="s">
        <v>205</v>
      </c>
      <c r="AQ152" s="375">
        <v>4</v>
      </c>
      <c r="AR152" s="375">
        <v>4</v>
      </c>
      <c r="AS152" s="375">
        <v>10</v>
      </c>
      <c r="AT152" s="376"/>
      <c r="AU152" s="375">
        <v>1</v>
      </c>
      <c r="AV152" s="375">
        <v>4</v>
      </c>
      <c r="AW152" s="375">
        <v>1200</v>
      </c>
      <c r="AX152" s="377" t="s">
        <v>205</v>
      </c>
      <c r="AY152" s="375">
        <v>0</v>
      </c>
      <c r="AZ152" s="375">
        <v>0</v>
      </c>
      <c r="BA152" s="375">
        <v>0</v>
      </c>
      <c r="BB152" s="376"/>
      <c r="BC152" s="375">
        <v>0</v>
      </c>
      <c r="BD152" s="375">
        <v>0</v>
      </c>
      <c r="BE152" s="375">
        <v>0</v>
      </c>
      <c r="BF152" s="367" t="s">
        <v>205</v>
      </c>
      <c r="BG152" s="366" t="s">
        <v>3213</v>
      </c>
      <c r="BH152" s="366" t="s">
        <v>3477</v>
      </c>
      <c r="BI152" s="366" t="s">
        <v>4147</v>
      </c>
      <c r="BJ152" s="366" t="s">
        <v>205</v>
      </c>
      <c r="BK152" s="375">
        <v>21.140999999999998</v>
      </c>
      <c r="BL152" s="375">
        <v>10.535</v>
      </c>
      <c r="BM152" s="375">
        <v>13.36</v>
      </c>
      <c r="BN152" s="375">
        <v>7080.0789999999997</v>
      </c>
      <c r="BO152" s="375">
        <v>443.97199999999998</v>
      </c>
      <c r="BP152" s="369">
        <v>30687365.013</v>
      </c>
      <c r="BQ152" s="369">
        <v>58218800.101000004</v>
      </c>
    </row>
    <row r="153" spans="2:69" x14ac:dyDescent="0.25">
      <c r="B153" s="366" t="s">
        <v>2865</v>
      </c>
      <c r="C153" s="366" t="s">
        <v>2382</v>
      </c>
      <c r="D153" s="367" t="s">
        <v>33</v>
      </c>
      <c r="E153" s="367" t="s">
        <v>3665</v>
      </c>
      <c r="F153" s="367" t="s">
        <v>2598</v>
      </c>
      <c r="G153" s="367" t="s">
        <v>75</v>
      </c>
      <c r="H153" s="371">
        <v>53.489699999999999</v>
      </c>
      <c r="I153" s="371">
        <v>9.9481999999999999</v>
      </c>
      <c r="J153" s="367">
        <v>2015</v>
      </c>
      <c r="K153" s="368"/>
      <c r="L153" s="381"/>
      <c r="M153" s="367" t="s">
        <v>2689</v>
      </c>
      <c r="N153" s="367" t="s">
        <v>20</v>
      </c>
      <c r="O153" s="367" t="s">
        <v>2692</v>
      </c>
      <c r="P153" s="373">
        <v>2</v>
      </c>
      <c r="Q153" s="373">
        <v>0</v>
      </c>
      <c r="R153" s="373">
        <v>1640</v>
      </c>
      <c r="S153" s="373">
        <v>0</v>
      </c>
      <c r="T153" s="366" t="s">
        <v>205</v>
      </c>
      <c r="U153" s="376"/>
      <c r="V153" s="376"/>
      <c r="W153" s="376"/>
      <c r="X153" s="376"/>
      <c r="Y153" s="376"/>
      <c r="Z153" s="376"/>
      <c r="AA153" s="376"/>
      <c r="AB153" s="376"/>
      <c r="AC153" s="375">
        <v>121753</v>
      </c>
      <c r="AD153" s="375">
        <v>1563058</v>
      </c>
      <c r="AE153" s="375">
        <v>4475585</v>
      </c>
      <c r="AF153" s="375">
        <v>5547941</v>
      </c>
      <c r="AG153" s="375">
        <v>6157809</v>
      </c>
      <c r="AH153" s="377" t="s">
        <v>205</v>
      </c>
      <c r="AI153" s="376"/>
      <c r="AJ153" s="376"/>
      <c r="AK153" s="376"/>
      <c r="AL153" s="376"/>
      <c r="AM153" s="376"/>
      <c r="AN153" s="376"/>
      <c r="AO153" s="375">
        <v>1020</v>
      </c>
      <c r="AP153" s="377" t="s">
        <v>205</v>
      </c>
      <c r="AQ153" s="376"/>
      <c r="AR153" s="376"/>
      <c r="AS153" s="376"/>
      <c r="AT153" s="376"/>
      <c r="AU153" s="376"/>
      <c r="AV153" s="376"/>
      <c r="AW153" s="375">
        <v>1360</v>
      </c>
      <c r="AX153" s="377" t="s">
        <v>205</v>
      </c>
      <c r="AY153" s="376"/>
      <c r="AZ153" s="376"/>
      <c r="BA153" s="376"/>
      <c r="BB153" s="376"/>
      <c r="BC153" s="376"/>
      <c r="BD153" s="382"/>
      <c r="BE153" s="375">
        <v>64.900000000000006</v>
      </c>
      <c r="BF153" s="367" t="s">
        <v>205</v>
      </c>
      <c r="BG153" s="366" t="s">
        <v>3214</v>
      </c>
      <c r="BH153" s="366" t="s">
        <v>205</v>
      </c>
      <c r="BI153" s="366" t="s">
        <v>4148</v>
      </c>
      <c r="BJ153" s="366" t="s">
        <v>205</v>
      </c>
      <c r="BK153" s="375">
        <v>9.0310000000000006</v>
      </c>
      <c r="BL153" s="375">
        <v>4.7489999999999997</v>
      </c>
      <c r="BM153" s="375">
        <v>5.2990000000000004</v>
      </c>
      <c r="BN153" s="375">
        <v>3303.9140000000002</v>
      </c>
      <c r="BO153" s="375">
        <v>203.29300000000001</v>
      </c>
      <c r="BP153" s="369">
        <v>13207961.834000001</v>
      </c>
      <c r="BQ153" s="369">
        <v>24967155.690000001</v>
      </c>
    </row>
    <row r="154" spans="2:69" x14ac:dyDescent="0.25">
      <c r="B154" s="366" t="s">
        <v>2866</v>
      </c>
      <c r="C154" s="366" t="s">
        <v>981</v>
      </c>
      <c r="D154" s="367" t="s">
        <v>33</v>
      </c>
      <c r="E154" s="367" t="s">
        <v>3665</v>
      </c>
      <c r="F154" s="367" t="s">
        <v>2598</v>
      </c>
      <c r="G154" s="367" t="s">
        <v>73</v>
      </c>
      <c r="H154" s="371">
        <v>53.578800000000001</v>
      </c>
      <c r="I154" s="371">
        <v>8.1326999999999998</v>
      </c>
      <c r="J154" s="367">
        <v>2015</v>
      </c>
      <c r="K154" s="368"/>
      <c r="L154" s="381"/>
      <c r="M154" s="367" t="s">
        <v>2689</v>
      </c>
      <c r="N154" s="367" t="s">
        <v>20</v>
      </c>
      <c r="O154" s="367" t="s">
        <v>2692</v>
      </c>
      <c r="P154" s="373">
        <v>1</v>
      </c>
      <c r="Q154" s="373">
        <v>0</v>
      </c>
      <c r="R154" s="373">
        <v>794.56521739130426</v>
      </c>
      <c r="S154" s="373">
        <v>0</v>
      </c>
      <c r="T154" s="366" t="s">
        <v>205</v>
      </c>
      <c r="U154" s="376"/>
      <c r="V154" s="376"/>
      <c r="W154" s="376"/>
      <c r="X154" s="376"/>
      <c r="Y154" s="376"/>
      <c r="Z154" s="376"/>
      <c r="AA154" s="376"/>
      <c r="AB154" s="376"/>
      <c r="AC154" s="375">
        <v>101548</v>
      </c>
      <c r="AD154" s="375">
        <v>1169342</v>
      </c>
      <c r="AE154" s="375">
        <v>2656618</v>
      </c>
      <c r="AF154" s="375">
        <v>1069696</v>
      </c>
      <c r="AG154" s="375">
        <v>2114040</v>
      </c>
      <c r="AH154" s="377" t="s">
        <v>205</v>
      </c>
      <c r="AI154" s="376"/>
      <c r="AJ154" s="376"/>
      <c r="AK154" s="376"/>
      <c r="AL154" s="375">
        <v>14</v>
      </c>
      <c r="AM154" s="375">
        <v>207</v>
      </c>
      <c r="AN154" s="375">
        <v>403</v>
      </c>
      <c r="AO154" s="375">
        <v>166.24299999999999</v>
      </c>
      <c r="AP154" s="377" t="s">
        <v>205</v>
      </c>
      <c r="AQ154" s="376"/>
      <c r="AR154" s="376"/>
      <c r="AS154" s="376"/>
      <c r="AT154" s="375">
        <v>124</v>
      </c>
      <c r="AU154" s="375">
        <v>694</v>
      </c>
      <c r="AV154" s="375">
        <v>757</v>
      </c>
      <c r="AW154" s="375">
        <v>300.50799999999998</v>
      </c>
      <c r="AX154" s="377" t="s">
        <v>205</v>
      </c>
      <c r="AY154" s="376"/>
      <c r="AZ154" s="376"/>
      <c r="BA154" s="376"/>
      <c r="BB154" s="375">
        <v>0</v>
      </c>
      <c r="BC154" s="375">
        <v>5</v>
      </c>
      <c r="BD154" s="375">
        <v>12</v>
      </c>
      <c r="BE154" s="375">
        <v>2.7309999999999999</v>
      </c>
      <c r="BF154" s="367" t="s">
        <v>205</v>
      </c>
      <c r="BG154" s="366" t="s">
        <v>3215</v>
      </c>
      <c r="BH154" s="366" t="s">
        <v>3478</v>
      </c>
      <c r="BI154" s="366" t="s">
        <v>4149</v>
      </c>
      <c r="BJ154" s="366" t="s">
        <v>205</v>
      </c>
      <c r="BK154" s="375">
        <v>16.657</v>
      </c>
      <c r="BL154" s="375">
        <v>7.335</v>
      </c>
      <c r="BM154" s="375">
        <v>7.0629999999999997</v>
      </c>
      <c r="BN154" s="375">
        <v>5133.8919999999998</v>
      </c>
      <c r="BO154" s="375">
        <v>330.685</v>
      </c>
      <c r="BP154" s="369">
        <v>23731594.386999998</v>
      </c>
      <c r="BQ154" s="369">
        <v>45413309.234999999</v>
      </c>
    </row>
    <row r="155" spans="2:69" x14ac:dyDescent="0.25">
      <c r="B155" s="366" t="s">
        <v>2867</v>
      </c>
      <c r="C155" s="366" t="s">
        <v>2383</v>
      </c>
      <c r="D155" s="367" t="s">
        <v>33</v>
      </c>
      <c r="E155" s="367" t="s">
        <v>3665</v>
      </c>
      <c r="F155" s="367" t="s">
        <v>2597</v>
      </c>
      <c r="G155" s="367" t="s">
        <v>2646</v>
      </c>
      <c r="H155" s="371">
        <v>52.318199999999997</v>
      </c>
      <c r="I155" s="371">
        <v>14.531499999999999</v>
      </c>
      <c r="J155" s="367">
        <v>1997</v>
      </c>
      <c r="K155" s="367">
        <v>2022</v>
      </c>
      <c r="L155" s="370">
        <v>43319</v>
      </c>
      <c r="M155" s="367" t="s">
        <v>2689</v>
      </c>
      <c r="N155" s="367" t="s">
        <v>20</v>
      </c>
      <c r="O155" s="367" t="s">
        <v>2692</v>
      </c>
      <c r="P155" s="373">
        <v>1</v>
      </c>
      <c r="Q155" s="373">
        <v>0</v>
      </c>
      <c r="R155" s="373">
        <v>49</v>
      </c>
      <c r="S155" s="373">
        <v>0</v>
      </c>
      <c r="T155" s="366" t="s">
        <v>205</v>
      </c>
      <c r="U155" s="375">
        <v>210768</v>
      </c>
      <c r="V155" s="375">
        <v>208227</v>
      </c>
      <c r="W155" s="375">
        <v>192361</v>
      </c>
      <c r="X155" s="375">
        <v>182064</v>
      </c>
      <c r="Y155" s="375">
        <v>184442</v>
      </c>
      <c r="Z155" s="375">
        <v>192007</v>
      </c>
      <c r="AA155" s="375">
        <v>176903</v>
      </c>
      <c r="AB155" s="375">
        <v>179881</v>
      </c>
      <c r="AC155" s="375">
        <v>177996</v>
      </c>
      <c r="AD155" s="375">
        <v>161046</v>
      </c>
      <c r="AE155" s="375">
        <v>168087</v>
      </c>
      <c r="AF155" s="375">
        <v>175163</v>
      </c>
      <c r="AG155" s="375">
        <v>164665</v>
      </c>
      <c r="AH155" s="377" t="s">
        <v>205</v>
      </c>
      <c r="AI155" s="375">
        <v>131</v>
      </c>
      <c r="AJ155" s="375">
        <v>156</v>
      </c>
      <c r="AK155" s="375">
        <v>162</v>
      </c>
      <c r="AL155" s="375">
        <v>153</v>
      </c>
      <c r="AM155" s="375">
        <v>184</v>
      </c>
      <c r="AN155" s="375">
        <v>195</v>
      </c>
      <c r="AO155" s="375">
        <v>173.863</v>
      </c>
      <c r="AP155" s="377" t="s">
        <v>205</v>
      </c>
      <c r="AQ155" s="375">
        <v>153</v>
      </c>
      <c r="AR155" s="375">
        <v>140</v>
      </c>
      <c r="AS155" s="375">
        <v>139</v>
      </c>
      <c r="AT155" s="375">
        <v>137</v>
      </c>
      <c r="AU155" s="375">
        <v>146</v>
      </c>
      <c r="AV155" s="375">
        <v>143</v>
      </c>
      <c r="AW155" s="375">
        <v>148.416</v>
      </c>
      <c r="AX155" s="377" t="s">
        <v>205</v>
      </c>
      <c r="AY155" s="375">
        <v>0</v>
      </c>
      <c r="AZ155" s="375">
        <v>0</v>
      </c>
      <c r="BA155" s="375">
        <v>0</v>
      </c>
      <c r="BB155" s="375">
        <v>0</v>
      </c>
      <c r="BC155" s="375">
        <v>1</v>
      </c>
      <c r="BD155" s="375">
        <v>0</v>
      </c>
      <c r="BE155" s="375">
        <v>0.61</v>
      </c>
      <c r="BF155" s="367" t="s">
        <v>205</v>
      </c>
      <c r="BG155" s="366" t="s">
        <v>3216</v>
      </c>
      <c r="BH155" s="366" t="s">
        <v>3479</v>
      </c>
      <c r="BI155" s="366" t="s">
        <v>4150</v>
      </c>
      <c r="BJ155" s="366" t="s">
        <v>205</v>
      </c>
      <c r="BK155" s="375">
        <v>3.6040000000000001</v>
      </c>
      <c r="BL155" s="375">
        <v>1.867</v>
      </c>
      <c r="BM155" s="375">
        <v>1.915</v>
      </c>
      <c r="BN155" s="375">
        <v>1326.461</v>
      </c>
      <c r="BO155" s="375">
        <v>78.358999999999995</v>
      </c>
      <c r="BP155" s="369">
        <v>5289669.6830000002</v>
      </c>
      <c r="BQ155" s="369">
        <v>9983653.5010000002</v>
      </c>
    </row>
    <row r="156" spans="2:69" x14ac:dyDescent="0.25">
      <c r="B156" s="366" t="s">
        <v>2868</v>
      </c>
      <c r="C156" s="366" t="s">
        <v>2384</v>
      </c>
      <c r="D156" s="367" t="s">
        <v>33</v>
      </c>
      <c r="E156" s="367" t="s">
        <v>3665</v>
      </c>
      <c r="F156" s="367" t="s">
        <v>2598</v>
      </c>
      <c r="G156" s="367" t="s">
        <v>74</v>
      </c>
      <c r="H156" s="371">
        <v>48.782699999999998</v>
      </c>
      <c r="I156" s="371">
        <v>9.2311999999999994</v>
      </c>
      <c r="J156" s="367">
        <v>2009</v>
      </c>
      <c r="K156" s="368"/>
      <c r="L156" s="381"/>
      <c r="M156" s="367" t="s">
        <v>2689</v>
      </c>
      <c r="N156" s="367" t="s">
        <v>20</v>
      </c>
      <c r="O156" s="367" t="s">
        <v>2692</v>
      </c>
      <c r="P156" s="373">
        <v>1</v>
      </c>
      <c r="Q156" s="373">
        <v>0</v>
      </c>
      <c r="R156" s="373">
        <v>25</v>
      </c>
      <c r="S156" s="373">
        <v>0</v>
      </c>
      <c r="T156" s="366" t="s">
        <v>205</v>
      </c>
      <c r="U156" s="375">
        <v>142915</v>
      </c>
      <c r="V156" s="375">
        <v>154244</v>
      </c>
      <c r="W156" s="375">
        <v>109716</v>
      </c>
      <c r="X156" s="375">
        <v>130531</v>
      </c>
      <c r="Y156" s="375">
        <v>145845</v>
      </c>
      <c r="Z156" s="375">
        <v>190272</v>
      </c>
      <c r="AA156" s="375">
        <v>143252</v>
      </c>
      <c r="AB156" s="375">
        <v>167931</v>
      </c>
      <c r="AC156" s="375">
        <v>162259</v>
      </c>
      <c r="AD156" s="375">
        <v>153309</v>
      </c>
      <c r="AE156" s="375">
        <v>167006</v>
      </c>
      <c r="AF156" s="375">
        <v>128783</v>
      </c>
      <c r="AG156" s="375">
        <v>149856</v>
      </c>
      <c r="AH156" s="377" t="s">
        <v>205</v>
      </c>
      <c r="AI156" s="375">
        <v>97</v>
      </c>
      <c r="AJ156" s="375">
        <v>52</v>
      </c>
      <c r="AK156" s="375">
        <v>64</v>
      </c>
      <c r="AL156" s="375">
        <v>70</v>
      </c>
      <c r="AM156" s="375">
        <v>75</v>
      </c>
      <c r="AN156" s="375">
        <v>80</v>
      </c>
      <c r="AO156" s="375">
        <v>66.33</v>
      </c>
      <c r="AP156" s="377" t="s">
        <v>205</v>
      </c>
      <c r="AQ156" s="375">
        <v>66</v>
      </c>
      <c r="AR156" s="375">
        <v>42</v>
      </c>
      <c r="AS156" s="375">
        <v>45</v>
      </c>
      <c r="AT156" s="375">
        <v>39</v>
      </c>
      <c r="AU156" s="375">
        <v>53</v>
      </c>
      <c r="AV156" s="375">
        <v>56</v>
      </c>
      <c r="AW156" s="375">
        <v>39.99</v>
      </c>
      <c r="AX156" s="377" t="s">
        <v>205</v>
      </c>
      <c r="AY156" s="375">
        <v>0</v>
      </c>
      <c r="AZ156" s="375">
        <v>1</v>
      </c>
      <c r="BA156" s="375">
        <v>1</v>
      </c>
      <c r="BB156" s="375">
        <v>1</v>
      </c>
      <c r="BC156" s="375">
        <v>0</v>
      </c>
      <c r="BD156" s="375">
        <v>0</v>
      </c>
      <c r="BE156" s="375">
        <v>0.83</v>
      </c>
      <c r="BF156" s="367" t="s">
        <v>205</v>
      </c>
      <c r="BG156" s="366" t="s">
        <v>3217</v>
      </c>
      <c r="BH156" s="366" t="s">
        <v>3480</v>
      </c>
      <c r="BI156" s="366" t="s">
        <v>205</v>
      </c>
      <c r="BJ156" s="366" t="s">
        <v>205</v>
      </c>
      <c r="BK156" s="375">
        <v>2.2149999999999999</v>
      </c>
      <c r="BL156" s="375">
        <v>1.103</v>
      </c>
      <c r="BM156" s="375">
        <v>0.90100000000000002</v>
      </c>
      <c r="BN156" s="375">
        <v>833.74</v>
      </c>
      <c r="BO156" s="375">
        <v>49.493000000000002</v>
      </c>
      <c r="BP156" s="369">
        <v>3226569.96</v>
      </c>
      <c r="BQ156" s="369">
        <v>6109573.9040000001</v>
      </c>
    </row>
    <row r="157" spans="2:69" x14ac:dyDescent="0.25">
      <c r="B157" s="366" t="s">
        <v>2869</v>
      </c>
      <c r="C157" s="366" t="s">
        <v>987</v>
      </c>
      <c r="D157" s="367" t="s">
        <v>33</v>
      </c>
      <c r="E157" s="367" t="s">
        <v>3665</v>
      </c>
      <c r="F157" s="367" t="s">
        <v>2597</v>
      </c>
      <c r="G157" s="367" t="s">
        <v>65</v>
      </c>
      <c r="H157" s="371">
        <v>50.986899999999999</v>
      </c>
      <c r="I157" s="371">
        <v>6.6581000000000001</v>
      </c>
      <c r="J157" s="367">
        <v>1984</v>
      </c>
      <c r="K157" s="368"/>
      <c r="L157" s="381"/>
      <c r="M157" s="367" t="s">
        <v>2689</v>
      </c>
      <c r="N157" s="367" t="s">
        <v>20</v>
      </c>
      <c r="O157" s="367" t="s">
        <v>2692</v>
      </c>
      <c r="P157" s="373">
        <v>1</v>
      </c>
      <c r="Q157" s="373">
        <v>0</v>
      </c>
      <c r="R157" s="373">
        <v>16.304347826086957</v>
      </c>
      <c r="S157" s="373">
        <v>0</v>
      </c>
      <c r="T157" s="366" t="s">
        <v>205</v>
      </c>
      <c r="U157" s="375">
        <v>1060298</v>
      </c>
      <c r="V157" s="375">
        <v>977009</v>
      </c>
      <c r="W157" s="375">
        <v>1033304</v>
      </c>
      <c r="X157" s="375">
        <v>419805</v>
      </c>
      <c r="Y157" s="375">
        <v>362076</v>
      </c>
      <c r="Z157" s="375">
        <v>424397</v>
      </c>
      <c r="AA157" s="375">
        <v>426286</v>
      </c>
      <c r="AB157" s="375">
        <v>426286</v>
      </c>
      <c r="AC157" s="375">
        <v>442684</v>
      </c>
      <c r="AD157" s="375">
        <v>487027</v>
      </c>
      <c r="AE157" s="375">
        <v>426329</v>
      </c>
      <c r="AF157" s="375">
        <v>409274</v>
      </c>
      <c r="AG157" s="375">
        <v>400907</v>
      </c>
      <c r="AH157" s="377" t="s">
        <v>205</v>
      </c>
      <c r="AI157" s="376"/>
      <c r="AJ157" s="376"/>
      <c r="AK157" s="376"/>
      <c r="AL157" s="376"/>
      <c r="AM157" s="376"/>
      <c r="AN157" s="376"/>
      <c r="AO157" s="375">
        <v>776</v>
      </c>
      <c r="AP157" s="377" t="s">
        <v>205</v>
      </c>
      <c r="AQ157" s="376"/>
      <c r="AR157" s="376"/>
      <c r="AS157" s="376"/>
      <c r="AT157" s="376"/>
      <c r="AU157" s="376"/>
      <c r="AV157" s="376"/>
      <c r="AW157" s="375">
        <v>280</v>
      </c>
      <c r="AX157" s="377" t="s">
        <v>205</v>
      </c>
      <c r="AY157" s="376"/>
      <c r="AZ157" s="376"/>
      <c r="BA157" s="376"/>
      <c r="BB157" s="376"/>
      <c r="BC157" s="376"/>
      <c r="BD157" s="382"/>
      <c r="BE157" s="375">
        <v>148</v>
      </c>
      <c r="BF157" s="367" t="s">
        <v>205</v>
      </c>
      <c r="BG157" s="366" t="s">
        <v>3606</v>
      </c>
      <c r="BH157" s="366" t="s">
        <v>205</v>
      </c>
      <c r="BI157" s="366" t="s">
        <v>4151</v>
      </c>
      <c r="BJ157" s="366" t="s">
        <v>205</v>
      </c>
      <c r="BK157" s="375">
        <v>24.07</v>
      </c>
      <c r="BL157" s="375">
        <v>12.715999999999999</v>
      </c>
      <c r="BM157" s="375">
        <v>9.5370000000000008</v>
      </c>
      <c r="BN157" s="375">
        <v>8842.4060000000009</v>
      </c>
      <c r="BO157" s="375">
        <v>557.21699999999998</v>
      </c>
      <c r="BP157" s="369">
        <v>35422370.098999999</v>
      </c>
      <c r="BQ157" s="369">
        <v>66764823.659999996</v>
      </c>
    </row>
    <row r="158" spans="2:69" x14ac:dyDescent="0.25">
      <c r="B158" s="366" t="s">
        <v>2870</v>
      </c>
      <c r="C158" s="366" t="s">
        <v>989</v>
      </c>
      <c r="D158" s="367" t="s">
        <v>33</v>
      </c>
      <c r="E158" s="367" t="s">
        <v>3665</v>
      </c>
      <c r="F158" s="367" t="s">
        <v>2597</v>
      </c>
      <c r="G158" s="367" t="s">
        <v>65</v>
      </c>
      <c r="H158" s="371">
        <v>50.867100000000001</v>
      </c>
      <c r="I158" s="371">
        <v>6.8361000000000001</v>
      </c>
      <c r="J158" s="367">
        <v>1991</v>
      </c>
      <c r="K158" s="368"/>
      <c r="L158" s="381"/>
      <c r="M158" s="367" t="s">
        <v>2689</v>
      </c>
      <c r="N158" s="367" t="s">
        <v>20</v>
      </c>
      <c r="O158" s="367" t="s">
        <v>2692</v>
      </c>
      <c r="P158" s="373">
        <v>1</v>
      </c>
      <c r="Q158" s="373">
        <v>0</v>
      </c>
      <c r="R158" s="373">
        <v>56.521739130434781</v>
      </c>
      <c r="S158" s="373">
        <v>0</v>
      </c>
      <c r="T158" s="366" t="s">
        <v>205</v>
      </c>
      <c r="U158" s="375">
        <v>1016733</v>
      </c>
      <c r="V158" s="375">
        <v>1020873</v>
      </c>
      <c r="W158" s="375">
        <v>1105032</v>
      </c>
      <c r="X158" s="375">
        <v>1038219</v>
      </c>
      <c r="Y158" s="375">
        <v>841867</v>
      </c>
      <c r="Z158" s="375">
        <v>826218</v>
      </c>
      <c r="AA158" s="375">
        <v>854622</v>
      </c>
      <c r="AB158" s="375">
        <v>992342</v>
      </c>
      <c r="AC158" s="375">
        <v>1079838</v>
      </c>
      <c r="AD158" s="375">
        <v>1064974</v>
      </c>
      <c r="AE158" s="375">
        <v>957744</v>
      </c>
      <c r="AF158" s="375">
        <v>805275</v>
      </c>
      <c r="AG158" s="375">
        <v>825612</v>
      </c>
      <c r="AH158" s="377" t="s">
        <v>205</v>
      </c>
      <c r="AI158" s="376"/>
      <c r="AJ158" s="376"/>
      <c r="AK158" s="376"/>
      <c r="AL158" s="376"/>
      <c r="AM158" s="376"/>
      <c r="AN158" s="376"/>
      <c r="AO158" s="376"/>
      <c r="AP158" s="377" t="s">
        <v>205</v>
      </c>
      <c r="AQ158" s="376"/>
      <c r="AR158" s="376"/>
      <c r="AS158" s="376"/>
      <c r="AT158" s="376"/>
      <c r="AU158" s="376"/>
      <c r="AV158" s="376"/>
      <c r="AW158" s="376"/>
      <c r="AX158" s="377" t="s">
        <v>205</v>
      </c>
      <c r="AY158" s="376"/>
      <c r="AZ158" s="376"/>
      <c r="BA158" s="376"/>
      <c r="BB158" s="376"/>
      <c r="BC158" s="376"/>
      <c r="BD158" s="382"/>
      <c r="BE158" s="382"/>
      <c r="BF158" s="367" t="s">
        <v>205</v>
      </c>
      <c r="BG158" s="366" t="s">
        <v>3218</v>
      </c>
      <c r="BH158" s="366" t="s">
        <v>205</v>
      </c>
      <c r="BI158" s="366" t="s">
        <v>205</v>
      </c>
      <c r="BJ158" s="366" t="s">
        <v>205</v>
      </c>
      <c r="BK158" s="375">
        <v>17.199000000000002</v>
      </c>
      <c r="BL158" s="375">
        <v>7.5190000000000001</v>
      </c>
      <c r="BM158" s="375">
        <v>7.2859999999999996</v>
      </c>
      <c r="BN158" s="375">
        <v>4625.1549999999997</v>
      </c>
      <c r="BO158" s="375">
        <v>332.11200000000002</v>
      </c>
      <c r="BP158" s="369">
        <v>24443651.324000001</v>
      </c>
      <c r="BQ158" s="369">
        <v>46835655.208999999</v>
      </c>
    </row>
    <row r="159" spans="2:69" x14ac:dyDescent="0.25">
      <c r="B159" s="366" t="s">
        <v>2713</v>
      </c>
      <c r="C159" s="366" t="s">
        <v>2385</v>
      </c>
      <c r="D159" s="367" t="s">
        <v>44</v>
      </c>
      <c r="E159" s="367" t="s">
        <v>3665</v>
      </c>
      <c r="F159" s="367" t="s">
        <v>2598</v>
      </c>
      <c r="G159" s="367" t="s">
        <v>3789</v>
      </c>
      <c r="H159" s="371">
        <v>55.092799999999997</v>
      </c>
      <c r="I159" s="371">
        <v>14.696099999999999</v>
      </c>
      <c r="J159" s="367">
        <v>1995</v>
      </c>
      <c r="K159" s="367">
        <v>2016</v>
      </c>
      <c r="L159" s="381"/>
      <c r="M159" s="367" t="s">
        <v>2689</v>
      </c>
      <c r="N159" s="367" t="s">
        <v>21</v>
      </c>
      <c r="O159" s="367" t="s">
        <v>2693</v>
      </c>
      <c r="P159" s="373">
        <v>0</v>
      </c>
      <c r="Q159" s="373">
        <v>0</v>
      </c>
      <c r="R159" s="373">
        <v>0</v>
      </c>
      <c r="S159" s="373">
        <v>0</v>
      </c>
      <c r="T159" s="366" t="s">
        <v>205</v>
      </c>
      <c r="U159" s="375">
        <v>68320</v>
      </c>
      <c r="V159" s="375">
        <v>79355</v>
      </c>
      <c r="W159" s="375">
        <v>57270</v>
      </c>
      <c r="X159" s="375">
        <v>64917</v>
      </c>
      <c r="Y159" s="375">
        <v>71837</v>
      </c>
      <c r="Z159" s="375">
        <v>80708</v>
      </c>
      <c r="AA159" s="375">
        <v>48195</v>
      </c>
      <c r="AB159" s="375">
        <v>48744</v>
      </c>
      <c r="AC159" s="375">
        <v>67007</v>
      </c>
      <c r="AD159" s="375">
        <v>40855</v>
      </c>
      <c r="AE159" s="375">
        <v>45809</v>
      </c>
      <c r="AF159" s="375">
        <v>49648</v>
      </c>
      <c r="AG159" s="375">
        <v>32480</v>
      </c>
      <c r="AH159" s="377" t="s">
        <v>205</v>
      </c>
      <c r="AI159" s="376"/>
      <c r="AJ159" s="376"/>
      <c r="AK159" s="376"/>
      <c r="AL159" s="376"/>
      <c r="AM159" s="376"/>
      <c r="AN159" s="376"/>
      <c r="AO159" s="376"/>
      <c r="AP159" s="377" t="s">
        <v>205</v>
      </c>
      <c r="AQ159" s="376"/>
      <c r="AR159" s="376"/>
      <c r="AS159" s="376"/>
      <c r="AT159" s="376"/>
      <c r="AU159" s="376"/>
      <c r="AV159" s="376"/>
      <c r="AW159" s="376"/>
      <c r="AX159" s="377" t="s">
        <v>205</v>
      </c>
      <c r="AY159" s="376"/>
      <c r="AZ159" s="376"/>
      <c r="BA159" s="376"/>
      <c r="BB159" s="376"/>
      <c r="BC159" s="376"/>
      <c r="BD159" s="382"/>
      <c r="BE159" s="382"/>
      <c r="BF159" s="367" t="s">
        <v>205</v>
      </c>
      <c r="BG159" s="366" t="s">
        <v>3219</v>
      </c>
      <c r="BH159" s="366" t="s">
        <v>205</v>
      </c>
      <c r="BI159" s="366" t="s">
        <v>205</v>
      </c>
      <c r="BJ159" s="366" t="s">
        <v>205</v>
      </c>
      <c r="BK159" s="376"/>
      <c r="BL159" s="376"/>
      <c r="BM159" s="376"/>
      <c r="BN159" s="376"/>
      <c r="BO159" s="376"/>
      <c r="BP159" s="368"/>
      <c r="BQ159" s="368"/>
    </row>
    <row r="160" spans="2:69" x14ac:dyDescent="0.25">
      <c r="B160" s="366" t="s">
        <v>2871</v>
      </c>
      <c r="C160" s="366" t="s">
        <v>2386</v>
      </c>
      <c r="D160" s="367" t="s">
        <v>44</v>
      </c>
      <c r="E160" s="367" t="s">
        <v>3665</v>
      </c>
      <c r="F160" s="367" t="s">
        <v>2598</v>
      </c>
      <c r="G160" s="367" t="s">
        <v>3790</v>
      </c>
      <c r="H160" s="371">
        <v>55.455100000000002</v>
      </c>
      <c r="I160" s="371">
        <v>8.4578000000000007</v>
      </c>
      <c r="J160" s="367">
        <v>1992</v>
      </c>
      <c r="K160" s="367">
        <v>2023</v>
      </c>
      <c r="L160" s="370">
        <v>42768</v>
      </c>
      <c r="M160" s="367" t="s">
        <v>2689</v>
      </c>
      <c r="N160" s="367" t="s">
        <v>20</v>
      </c>
      <c r="O160" s="367" t="s">
        <v>2692</v>
      </c>
      <c r="P160" s="373">
        <v>1</v>
      </c>
      <c r="Q160" s="373">
        <v>0</v>
      </c>
      <c r="R160" s="373">
        <v>407</v>
      </c>
      <c r="S160" s="373">
        <v>0</v>
      </c>
      <c r="T160" s="366" t="s">
        <v>205</v>
      </c>
      <c r="U160" s="375">
        <v>1502942</v>
      </c>
      <c r="V160" s="375">
        <v>2042001</v>
      </c>
      <c r="W160" s="375">
        <v>1806807</v>
      </c>
      <c r="X160" s="375">
        <v>1158930</v>
      </c>
      <c r="Y160" s="375">
        <v>1318927</v>
      </c>
      <c r="Z160" s="375">
        <v>1322607</v>
      </c>
      <c r="AA160" s="375">
        <v>1832387</v>
      </c>
      <c r="AB160" s="375">
        <v>1620813</v>
      </c>
      <c r="AC160" s="375">
        <v>2045749</v>
      </c>
      <c r="AD160" s="375">
        <v>1448072</v>
      </c>
      <c r="AE160" s="375">
        <v>875783</v>
      </c>
      <c r="AF160" s="375">
        <v>1212705</v>
      </c>
      <c r="AG160" s="375">
        <v>767819</v>
      </c>
      <c r="AH160" s="377" t="s">
        <v>205</v>
      </c>
      <c r="AI160" s="375">
        <v>99</v>
      </c>
      <c r="AJ160" s="375">
        <v>115</v>
      </c>
      <c r="AK160" s="375">
        <v>112</v>
      </c>
      <c r="AL160" s="375">
        <v>131</v>
      </c>
      <c r="AM160" s="375">
        <v>87</v>
      </c>
      <c r="AN160" s="375">
        <v>54</v>
      </c>
      <c r="AO160" s="375">
        <v>144</v>
      </c>
      <c r="AP160" s="377" t="s">
        <v>205</v>
      </c>
      <c r="AQ160" s="375">
        <v>320</v>
      </c>
      <c r="AR160" s="375">
        <v>516</v>
      </c>
      <c r="AS160" s="375">
        <v>570</v>
      </c>
      <c r="AT160" s="375">
        <v>691</v>
      </c>
      <c r="AU160" s="375">
        <v>415</v>
      </c>
      <c r="AV160" s="375">
        <v>148</v>
      </c>
      <c r="AW160" s="375">
        <v>200</v>
      </c>
      <c r="AX160" s="377" t="s">
        <v>205</v>
      </c>
      <c r="AY160" s="375">
        <v>26</v>
      </c>
      <c r="AZ160" s="375">
        <v>43</v>
      </c>
      <c r="BA160" s="375">
        <v>20</v>
      </c>
      <c r="BB160" s="375">
        <v>34</v>
      </c>
      <c r="BC160" s="375">
        <v>18</v>
      </c>
      <c r="BD160" s="375">
        <v>14</v>
      </c>
      <c r="BE160" s="375">
        <v>15</v>
      </c>
      <c r="BF160" s="367" t="s">
        <v>205</v>
      </c>
      <c r="BG160" s="366" t="s">
        <v>3220</v>
      </c>
      <c r="BH160" s="366" t="s">
        <v>3481</v>
      </c>
      <c r="BI160" s="366" t="s">
        <v>4152</v>
      </c>
      <c r="BJ160" s="366" t="s">
        <v>205</v>
      </c>
      <c r="BK160" s="375">
        <v>1.758</v>
      </c>
      <c r="BL160" s="375">
        <v>0.91800000000000004</v>
      </c>
      <c r="BM160" s="375">
        <v>1.113</v>
      </c>
      <c r="BN160" s="375">
        <v>593.02499999999998</v>
      </c>
      <c r="BO160" s="375">
        <v>39.143000000000001</v>
      </c>
      <c r="BP160" s="369">
        <v>2560174.1129999999</v>
      </c>
      <c r="BQ160" s="369">
        <v>4849540.2470000004</v>
      </c>
    </row>
    <row r="161" spans="2:69" x14ac:dyDescent="0.25">
      <c r="B161" s="366" t="s">
        <v>2872</v>
      </c>
      <c r="C161" s="366" t="s">
        <v>2387</v>
      </c>
      <c r="D161" s="367" t="s">
        <v>44</v>
      </c>
      <c r="E161" s="367" t="s">
        <v>3665</v>
      </c>
      <c r="F161" s="367" t="s">
        <v>2598</v>
      </c>
      <c r="G161" s="367" t="s">
        <v>3790</v>
      </c>
      <c r="H161" s="371">
        <v>55.6021</v>
      </c>
      <c r="I161" s="371">
        <v>12.483700000000001</v>
      </c>
      <c r="J161" s="367">
        <v>1990</v>
      </c>
      <c r="K161" s="367">
        <v>2016</v>
      </c>
      <c r="L161" s="381"/>
      <c r="M161" s="367" t="s">
        <v>2689</v>
      </c>
      <c r="N161" s="367" t="s">
        <v>21</v>
      </c>
      <c r="O161" s="367" t="s">
        <v>2693</v>
      </c>
      <c r="P161" s="373">
        <v>0</v>
      </c>
      <c r="Q161" s="373">
        <v>0</v>
      </c>
      <c r="R161" s="373">
        <v>0</v>
      </c>
      <c r="S161" s="373">
        <v>0</v>
      </c>
      <c r="T161" s="366" t="s">
        <v>205</v>
      </c>
      <c r="U161" s="375">
        <v>902466</v>
      </c>
      <c r="V161" s="375">
        <v>1425592</v>
      </c>
      <c r="W161" s="375">
        <v>2192353</v>
      </c>
      <c r="X161" s="375">
        <v>1890106</v>
      </c>
      <c r="Y161" s="375">
        <v>1772512</v>
      </c>
      <c r="Z161" s="375">
        <v>1625381</v>
      </c>
      <c r="AA161" s="375">
        <v>1543126</v>
      </c>
      <c r="AB161" s="375">
        <v>1007432</v>
      </c>
      <c r="AC161" s="375">
        <v>1458805</v>
      </c>
      <c r="AD161" s="375">
        <v>884002</v>
      </c>
      <c r="AE161" s="375">
        <v>721170</v>
      </c>
      <c r="AF161" s="375">
        <v>593983</v>
      </c>
      <c r="AG161" s="375">
        <v>337418</v>
      </c>
      <c r="AH161" s="377" t="s">
        <v>205</v>
      </c>
      <c r="AI161" s="375">
        <v>74</v>
      </c>
      <c r="AJ161" s="375">
        <v>56</v>
      </c>
      <c r="AK161" s="375">
        <v>61</v>
      </c>
      <c r="AL161" s="375">
        <v>459</v>
      </c>
      <c r="AM161" s="375">
        <v>225</v>
      </c>
      <c r="AN161" s="375">
        <v>272</v>
      </c>
      <c r="AO161" s="375">
        <v>141</v>
      </c>
      <c r="AP161" s="377" t="s">
        <v>205</v>
      </c>
      <c r="AQ161" s="375">
        <v>660</v>
      </c>
      <c r="AR161" s="375">
        <v>680</v>
      </c>
      <c r="AS161" s="375">
        <v>363</v>
      </c>
      <c r="AT161" s="375">
        <v>721</v>
      </c>
      <c r="AU161" s="375">
        <v>470</v>
      </c>
      <c r="AV161" s="375">
        <v>508</v>
      </c>
      <c r="AW161" s="375">
        <v>597</v>
      </c>
      <c r="AX161" s="377" t="s">
        <v>205</v>
      </c>
      <c r="AY161" s="375">
        <v>13</v>
      </c>
      <c r="AZ161" s="375">
        <v>9</v>
      </c>
      <c r="BA161" s="375">
        <v>7</v>
      </c>
      <c r="BB161" s="375">
        <v>67</v>
      </c>
      <c r="BC161" s="375">
        <v>32</v>
      </c>
      <c r="BD161" s="375">
        <v>13</v>
      </c>
      <c r="BE161" s="375">
        <v>15</v>
      </c>
      <c r="BF161" s="367" t="s">
        <v>205</v>
      </c>
      <c r="BG161" s="366" t="s">
        <v>3221</v>
      </c>
      <c r="BH161" s="366" t="s">
        <v>3482</v>
      </c>
      <c r="BI161" s="366" t="s">
        <v>4153</v>
      </c>
      <c r="BJ161" s="366" t="s">
        <v>205</v>
      </c>
      <c r="BK161" s="375">
        <v>7.1470000000000002</v>
      </c>
      <c r="BL161" s="375">
        <v>3.758</v>
      </c>
      <c r="BM161" s="375">
        <v>4.1980000000000004</v>
      </c>
      <c r="BN161" s="375">
        <v>2589.0880000000002</v>
      </c>
      <c r="BO161" s="375">
        <v>160.666</v>
      </c>
      <c r="BP161" s="369">
        <v>10450033.627</v>
      </c>
      <c r="BQ161" s="369">
        <v>19755579.059</v>
      </c>
    </row>
    <row r="162" spans="2:69" x14ac:dyDescent="0.25">
      <c r="B162" s="366" t="s">
        <v>2873</v>
      </c>
      <c r="C162" s="366" t="s">
        <v>2388</v>
      </c>
      <c r="D162" s="367" t="s">
        <v>44</v>
      </c>
      <c r="E162" s="367" t="s">
        <v>3665</v>
      </c>
      <c r="F162" s="367" t="s">
        <v>2598</v>
      </c>
      <c r="G162" s="367" t="s">
        <v>3790</v>
      </c>
      <c r="H162" s="371">
        <v>55.661499999999997</v>
      </c>
      <c r="I162" s="371">
        <v>11.0848</v>
      </c>
      <c r="J162" s="367">
        <v>1962</v>
      </c>
      <c r="K162" s="367">
        <v>2023</v>
      </c>
      <c r="L162" s="370">
        <v>42768</v>
      </c>
      <c r="M162" s="367" t="s">
        <v>2689</v>
      </c>
      <c r="N162" s="367" t="s">
        <v>20</v>
      </c>
      <c r="O162" s="367" t="s">
        <v>2692</v>
      </c>
      <c r="P162" s="373">
        <v>3</v>
      </c>
      <c r="Q162" s="373">
        <v>0</v>
      </c>
      <c r="R162" s="373">
        <v>1057</v>
      </c>
      <c r="S162" s="373">
        <v>0</v>
      </c>
      <c r="T162" s="366" t="s">
        <v>205</v>
      </c>
      <c r="U162" s="375">
        <v>2499732</v>
      </c>
      <c r="V162" s="375">
        <v>4167135</v>
      </c>
      <c r="W162" s="375">
        <v>3246567</v>
      </c>
      <c r="X162" s="375">
        <v>2484733</v>
      </c>
      <c r="Y162" s="375">
        <v>2430356</v>
      </c>
      <c r="Z162" s="375">
        <v>1929476</v>
      </c>
      <c r="AA162" s="375">
        <v>1607061</v>
      </c>
      <c r="AB162" s="375">
        <v>727317</v>
      </c>
      <c r="AC162" s="375">
        <v>1179576</v>
      </c>
      <c r="AD162" s="375">
        <v>943707</v>
      </c>
      <c r="AE162" s="375">
        <v>695549</v>
      </c>
      <c r="AF162" s="375">
        <v>952588</v>
      </c>
      <c r="AG162" s="375">
        <v>1048994</v>
      </c>
      <c r="AH162" s="377" t="s">
        <v>205</v>
      </c>
      <c r="AI162" s="376"/>
      <c r="AJ162" s="376"/>
      <c r="AK162" s="376"/>
      <c r="AL162" s="375">
        <v>116</v>
      </c>
      <c r="AM162" s="375">
        <v>91</v>
      </c>
      <c r="AN162" s="375">
        <v>67</v>
      </c>
      <c r="AO162" s="375">
        <v>83.5</v>
      </c>
      <c r="AP162" s="377" t="s">
        <v>205</v>
      </c>
      <c r="AQ162" s="376"/>
      <c r="AR162" s="376"/>
      <c r="AS162" s="376"/>
      <c r="AT162" s="375">
        <v>1607</v>
      </c>
      <c r="AU162" s="375">
        <v>1048</v>
      </c>
      <c r="AV162" s="375">
        <v>852</v>
      </c>
      <c r="AW162" s="375">
        <v>1007.5999999999999</v>
      </c>
      <c r="AX162" s="377" t="s">
        <v>205</v>
      </c>
      <c r="AY162" s="376"/>
      <c r="AZ162" s="376"/>
      <c r="BA162" s="376"/>
      <c r="BB162" s="375">
        <v>17</v>
      </c>
      <c r="BC162" s="375">
        <v>18</v>
      </c>
      <c r="BD162" s="375">
        <v>3</v>
      </c>
      <c r="BE162" s="375">
        <v>8.6</v>
      </c>
      <c r="BF162" s="367" t="s">
        <v>205</v>
      </c>
      <c r="BG162" s="366" t="s">
        <v>3222</v>
      </c>
      <c r="BH162" s="366" t="s">
        <v>3483</v>
      </c>
      <c r="BI162" s="366" t="s">
        <v>4154</v>
      </c>
      <c r="BJ162" s="366" t="s">
        <v>205</v>
      </c>
      <c r="BK162" s="375">
        <v>6.23</v>
      </c>
      <c r="BL162" s="375">
        <v>3.1539999999999999</v>
      </c>
      <c r="BM162" s="375">
        <v>5.0549999999999997</v>
      </c>
      <c r="BN162" s="375">
        <v>1855.9349999999999</v>
      </c>
      <c r="BO162" s="375">
        <v>136.327</v>
      </c>
      <c r="BP162" s="369">
        <v>8943592.5260000005</v>
      </c>
      <c r="BQ162" s="369">
        <v>17054982.227000002</v>
      </c>
    </row>
    <row r="163" spans="2:69" x14ac:dyDescent="0.25">
      <c r="B163" s="366" t="s">
        <v>2874</v>
      </c>
      <c r="C163" s="366" t="s">
        <v>2389</v>
      </c>
      <c r="D163" s="367" t="s">
        <v>44</v>
      </c>
      <c r="E163" s="367" t="s">
        <v>3665</v>
      </c>
      <c r="F163" s="367" t="s">
        <v>2598</v>
      </c>
      <c r="G163" s="367" t="s">
        <v>2702</v>
      </c>
      <c r="H163" s="372"/>
      <c r="I163" s="372"/>
      <c r="J163" s="367">
        <v>1989</v>
      </c>
      <c r="K163" s="368"/>
      <c r="L163" s="381"/>
      <c r="M163" s="367" t="s">
        <v>3826</v>
      </c>
      <c r="N163" s="367" t="s">
        <v>20</v>
      </c>
      <c r="O163" s="367" t="s">
        <v>2692</v>
      </c>
      <c r="P163" s="373">
        <v>1</v>
      </c>
      <c r="Q163" s="373">
        <v>0</v>
      </c>
      <c r="R163" s="373">
        <v>263</v>
      </c>
      <c r="S163" s="373">
        <v>0</v>
      </c>
      <c r="T163" s="366" t="s">
        <v>205</v>
      </c>
      <c r="U163" s="375">
        <v>1242910</v>
      </c>
      <c r="V163" s="375">
        <v>1494879</v>
      </c>
      <c r="W163" s="375">
        <v>1335663</v>
      </c>
      <c r="X163" s="375">
        <v>1089604</v>
      </c>
      <c r="Y163" s="375">
        <v>1684995</v>
      </c>
      <c r="Z163" s="375">
        <v>1397806</v>
      </c>
      <c r="AA163" s="375">
        <v>1254754</v>
      </c>
      <c r="AB163" s="375">
        <v>994804</v>
      </c>
      <c r="AC163" s="375">
        <v>1232563</v>
      </c>
      <c r="AD163" s="375">
        <v>1262754</v>
      </c>
      <c r="AE163" s="375">
        <v>862186</v>
      </c>
      <c r="AF163" s="375">
        <v>1109048</v>
      </c>
      <c r="AG163" s="375">
        <v>962853</v>
      </c>
      <c r="AH163" s="377" t="s">
        <v>205</v>
      </c>
      <c r="AI163" s="375">
        <v>304</v>
      </c>
      <c r="AJ163" s="375">
        <v>333</v>
      </c>
      <c r="AK163" s="375">
        <v>216</v>
      </c>
      <c r="AL163" s="375">
        <v>222</v>
      </c>
      <c r="AM163" s="375">
        <v>221</v>
      </c>
      <c r="AN163" s="375">
        <v>90</v>
      </c>
      <c r="AO163" s="375">
        <v>115.5</v>
      </c>
      <c r="AP163" s="377" t="s">
        <v>205</v>
      </c>
      <c r="AQ163" s="375">
        <v>421</v>
      </c>
      <c r="AR163" s="375">
        <v>282</v>
      </c>
      <c r="AS163" s="375">
        <v>410</v>
      </c>
      <c r="AT163" s="375">
        <v>604</v>
      </c>
      <c r="AU163" s="375">
        <v>602</v>
      </c>
      <c r="AV163" s="375">
        <v>414</v>
      </c>
      <c r="AW163" s="375">
        <v>256.40000000000003</v>
      </c>
      <c r="AX163" s="377" t="s">
        <v>205</v>
      </c>
      <c r="AY163" s="375">
        <v>22</v>
      </c>
      <c r="AZ163" s="375">
        <v>30</v>
      </c>
      <c r="BA163" s="375">
        <v>26</v>
      </c>
      <c r="BB163" s="375">
        <v>112</v>
      </c>
      <c r="BC163" s="375">
        <v>112</v>
      </c>
      <c r="BD163" s="375">
        <v>79</v>
      </c>
      <c r="BE163" s="375">
        <v>63.5</v>
      </c>
      <c r="BF163" s="367" t="s">
        <v>205</v>
      </c>
      <c r="BG163" s="366" t="s">
        <v>3223</v>
      </c>
      <c r="BH163" s="366" t="s">
        <v>3484</v>
      </c>
      <c r="BI163" s="366" t="s">
        <v>4155</v>
      </c>
      <c r="BJ163" s="366" t="s">
        <v>205</v>
      </c>
      <c r="BK163" s="375">
        <v>2.0979999999999999</v>
      </c>
      <c r="BL163" s="375">
        <v>1.0860000000000001</v>
      </c>
      <c r="BM163" s="375">
        <v>1.4339999999999999</v>
      </c>
      <c r="BN163" s="375">
        <v>633.76900000000001</v>
      </c>
      <c r="BO163" s="375">
        <v>46.069000000000003</v>
      </c>
      <c r="BP163" s="369">
        <v>3039589.4780000001</v>
      </c>
      <c r="BQ163" s="369">
        <v>5771329.1090000002</v>
      </c>
    </row>
    <row r="164" spans="2:69" x14ac:dyDescent="0.25">
      <c r="B164" s="366" t="s">
        <v>2875</v>
      </c>
      <c r="C164" s="366" t="s">
        <v>2390</v>
      </c>
      <c r="D164" s="367" t="s">
        <v>44</v>
      </c>
      <c r="E164" s="367" t="s">
        <v>3665</v>
      </c>
      <c r="F164" s="367" t="s">
        <v>2598</v>
      </c>
      <c r="G164" s="367" t="s">
        <v>3791</v>
      </c>
      <c r="H164" s="371">
        <v>55.429400000000001</v>
      </c>
      <c r="I164" s="371">
        <v>10.4102</v>
      </c>
      <c r="J164" s="367">
        <v>1991</v>
      </c>
      <c r="K164" s="368"/>
      <c r="L164" s="381"/>
      <c r="M164" s="367" t="s">
        <v>3826</v>
      </c>
      <c r="N164" s="367" t="s">
        <v>20</v>
      </c>
      <c r="O164" s="367" t="s">
        <v>2692</v>
      </c>
      <c r="P164" s="373">
        <v>1</v>
      </c>
      <c r="Q164" s="373">
        <v>0</v>
      </c>
      <c r="R164" s="373">
        <v>362</v>
      </c>
      <c r="S164" s="373">
        <v>0</v>
      </c>
      <c r="T164" s="366" t="s">
        <v>205</v>
      </c>
      <c r="U164" s="375">
        <v>1771954</v>
      </c>
      <c r="V164" s="375">
        <v>2118231</v>
      </c>
      <c r="W164" s="375">
        <v>1802814</v>
      </c>
      <c r="X164" s="375">
        <v>1964639</v>
      </c>
      <c r="Y164" s="375">
        <v>1956875</v>
      </c>
      <c r="Z164" s="375">
        <v>1996064</v>
      </c>
      <c r="AA164" s="375">
        <v>1329553</v>
      </c>
      <c r="AB164" s="375">
        <v>1636993</v>
      </c>
      <c r="AC164" s="375">
        <v>1659785</v>
      </c>
      <c r="AD164" s="375">
        <v>1254385</v>
      </c>
      <c r="AE164" s="375">
        <v>901683</v>
      </c>
      <c r="AF164" s="375">
        <v>1155662</v>
      </c>
      <c r="AG164" s="375">
        <v>1053586</v>
      </c>
      <c r="AH164" s="377" t="s">
        <v>205</v>
      </c>
      <c r="AI164" s="376"/>
      <c r="AJ164" s="376"/>
      <c r="AK164" s="376"/>
      <c r="AL164" s="375">
        <v>272</v>
      </c>
      <c r="AM164" s="375">
        <v>123</v>
      </c>
      <c r="AN164" s="375">
        <v>107</v>
      </c>
      <c r="AO164" s="375">
        <v>105.822</v>
      </c>
      <c r="AP164" s="377" t="s">
        <v>205</v>
      </c>
      <c r="AQ164" s="376"/>
      <c r="AR164" s="376"/>
      <c r="AS164" s="376"/>
      <c r="AT164" s="375">
        <v>410</v>
      </c>
      <c r="AU164" s="375">
        <v>387</v>
      </c>
      <c r="AV164" s="375">
        <v>129</v>
      </c>
      <c r="AW164" s="375">
        <v>142.46699999999998</v>
      </c>
      <c r="AX164" s="377" t="s">
        <v>205</v>
      </c>
      <c r="AY164" s="376"/>
      <c r="AZ164" s="376"/>
      <c r="BA164" s="376"/>
      <c r="BB164" s="375">
        <v>53</v>
      </c>
      <c r="BC164" s="375">
        <v>21</v>
      </c>
      <c r="BD164" s="375">
        <v>10</v>
      </c>
      <c r="BE164" s="375">
        <v>18.755399999999998</v>
      </c>
      <c r="BF164" s="367" t="s">
        <v>205</v>
      </c>
      <c r="BG164" s="366" t="s">
        <v>3224</v>
      </c>
      <c r="BH164" s="366" t="s">
        <v>3485</v>
      </c>
      <c r="BI164" s="366" t="s">
        <v>205</v>
      </c>
      <c r="BJ164" s="366" t="s">
        <v>205</v>
      </c>
      <c r="BK164" s="375">
        <v>2.4</v>
      </c>
      <c r="BL164" s="375">
        <v>1.274</v>
      </c>
      <c r="BM164" s="375">
        <v>1.2669999999999999</v>
      </c>
      <c r="BN164" s="375">
        <v>900.91300000000001</v>
      </c>
      <c r="BO164" s="375">
        <v>54.255000000000003</v>
      </c>
      <c r="BP164" s="369">
        <v>3525495.9730000002</v>
      </c>
      <c r="BQ164" s="369">
        <v>6650350.1299999999</v>
      </c>
    </row>
    <row r="165" spans="2:69" x14ac:dyDescent="0.25">
      <c r="B165" s="366" t="s">
        <v>2876</v>
      </c>
      <c r="C165" s="366" t="s">
        <v>2391</v>
      </c>
      <c r="D165" s="367" t="s">
        <v>44</v>
      </c>
      <c r="E165" s="367" t="s">
        <v>3665</v>
      </c>
      <c r="F165" s="367" t="s">
        <v>2598</v>
      </c>
      <c r="G165" s="367" t="s">
        <v>3790</v>
      </c>
      <c r="H165" s="371">
        <v>55.2072</v>
      </c>
      <c r="I165" s="371">
        <v>11.251300000000001</v>
      </c>
      <c r="J165" s="367">
        <v>1966</v>
      </c>
      <c r="K165" s="367">
        <v>2012</v>
      </c>
      <c r="L165" s="381"/>
      <c r="M165" s="367" t="s">
        <v>2689</v>
      </c>
      <c r="N165" s="367" t="s">
        <v>21</v>
      </c>
      <c r="O165" s="367" t="s">
        <v>2691</v>
      </c>
      <c r="P165" s="373">
        <v>0</v>
      </c>
      <c r="Q165" s="373">
        <v>0</v>
      </c>
      <c r="R165" s="373">
        <v>0</v>
      </c>
      <c r="S165" s="373">
        <v>0</v>
      </c>
      <c r="T165" s="366" t="s">
        <v>205</v>
      </c>
      <c r="U165" s="375">
        <v>621590</v>
      </c>
      <c r="V165" s="375">
        <v>1647231</v>
      </c>
      <c r="W165" s="375">
        <v>903489</v>
      </c>
      <c r="X165" s="375">
        <v>579664</v>
      </c>
      <c r="Y165" s="375">
        <v>216269</v>
      </c>
      <c r="Z165" s="375">
        <v>155899</v>
      </c>
      <c r="AA165" s="375">
        <v>18400</v>
      </c>
      <c r="AB165" s="375">
        <v>13049</v>
      </c>
      <c r="AC165" s="375">
        <v>75</v>
      </c>
      <c r="AD165" s="376"/>
      <c r="AE165" s="376"/>
      <c r="AF165" s="376"/>
      <c r="AG165" s="376"/>
      <c r="AH165" s="377" t="s">
        <v>205</v>
      </c>
      <c r="AI165" s="376"/>
      <c r="AJ165" s="376"/>
      <c r="AK165" s="376"/>
      <c r="AL165" s="376"/>
      <c r="AM165" s="376"/>
      <c r="AN165" s="376"/>
      <c r="AO165" s="376"/>
      <c r="AP165" s="377" t="s">
        <v>205</v>
      </c>
      <c r="AQ165" s="376"/>
      <c r="AR165" s="376"/>
      <c r="AS165" s="376"/>
      <c r="AT165" s="376"/>
      <c r="AU165" s="376"/>
      <c r="AV165" s="376"/>
      <c r="AW165" s="376"/>
      <c r="AX165" s="377" t="s">
        <v>205</v>
      </c>
      <c r="AY165" s="376"/>
      <c r="AZ165" s="376"/>
      <c r="BA165" s="376"/>
      <c r="BB165" s="376"/>
      <c r="BC165" s="376"/>
      <c r="BD165" s="382"/>
      <c r="BE165" s="382"/>
      <c r="BF165" s="367" t="s">
        <v>205</v>
      </c>
      <c r="BG165" s="366" t="s">
        <v>3827</v>
      </c>
      <c r="BH165" s="366" t="s">
        <v>205</v>
      </c>
      <c r="BI165" s="366" t="s">
        <v>205</v>
      </c>
      <c r="BJ165" s="366" t="s">
        <v>205</v>
      </c>
      <c r="BK165" s="376"/>
      <c r="BL165" s="376"/>
      <c r="BM165" s="376"/>
      <c r="BN165" s="376"/>
      <c r="BO165" s="376"/>
      <c r="BP165" s="368"/>
      <c r="BQ165" s="368"/>
    </row>
    <row r="166" spans="2:69" x14ac:dyDescent="0.25">
      <c r="B166" s="366" t="s">
        <v>2877</v>
      </c>
      <c r="C166" s="366" t="s">
        <v>2392</v>
      </c>
      <c r="D166" s="367" t="s">
        <v>44</v>
      </c>
      <c r="E166" s="367" t="s">
        <v>3665</v>
      </c>
      <c r="F166" s="367" t="s">
        <v>2598</v>
      </c>
      <c r="G166" s="367" t="s">
        <v>3790</v>
      </c>
      <c r="H166" s="371">
        <v>56.2515</v>
      </c>
      <c r="I166" s="371">
        <v>10.3438</v>
      </c>
      <c r="J166" s="367">
        <v>1984</v>
      </c>
      <c r="K166" s="367">
        <v>2016</v>
      </c>
      <c r="L166" s="381"/>
      <c r="M166" s="367" t="s">
        <v>2689</v>
      </c>
      <c r="N166" s="367" t="s">
        <v>21</v>
      </c>
      <c r="O166" s="367" t="s">
        <v>2693</v>
      </c>
      <c r="P166" s="373">
        <v>0</v>
      </c>
      <c r="Q166" s="373">
        <v>0</v>
      </c>
      <c r="R166" s="373">
        <v>0</v>
      </c>
      <c r="S166" s="373">
        <v>0</v>
      </c>
      <c r="T166" s="366" t="s">
        <v>205</v>
      </c>
      <c r="U166" s="375">
        <v>2227935</v>
      </c>
      <c r="V166" s="375">
        <v>3138306</v>
      </c>
      <c r="W166" s="375">
        <v>2339894</v>
      </c>
      <c r="X166" s="375">
        <v>2743711</v>
      </c>
      <c r="Y166" s="375">
        <v>2624864</v>
      </c>
      <c r="Z166" s="375">
        <v>2470171</v>
      </c>
      <c r="AA166" s="375">
        <v>2226004</v>
      </c>
      <c r="AB166" s="375">
        <v>2197138</v>
      </c>
      <c r="AC166" s="375">
        <v>2555142</v>
      </c>
      <c r="AD166" s="375">
        <v>1849965</v>
      </c>
      <c r="AE166" s="375">
        <v>1477579</v>
      </c>
      <c r="AF166" s="375">
        <v>1380714</v>
      </c>
      <c r="AG166" s="375">
        <v>475338</v>
      </c>
      <c r="AH166" s="377" t="s">
        <v>205</v>
      </c>
      <c r="AI166" s="375">
        <v>90</v>
      </c>
      <c r="AJ166" s="375">
        <v>151</v>
      </c>
      <c r="AK166" s="375">
        <v>188</v>
      </c>
      <c r="AL166" s="375">
        <v>310</v>
      </c>
      <c r="AM166" s="375">
        <v>164</v>
      </c>
      <c r="AN166" s="375">
        <v>167</v>
      </c>
      <c r="AO166" s="375">
        <v>183</v>
      </c>
      <c r="AP166" s="377" t="s">
        <v>205</v>
      </c>
      <c r="AQ166" s="375">
        <v>578</v>
      </c>
      <c r="AR166" s="375">
        <v>685</v>
      </c>
      <c r="AS166" s="375">
        <v>430</v>
      </c>
      <c r="AT166" s="375">
        <v>471</v>
      </c>
      <c r="AU166" s="375">
        <v>254</v>
      </c>
      <c r="AV166" s="375">
        <v>259</v>
      </c>
      <c r="AW166" s="375">
        <v>253</v>
      </c>
      <c r="AX166" s="377" t="s">
        <v>205</v>
      </c>
      <c r="AY166" s="375">
        <v>29</v>
      </c>
      <c r="AZ166" s="375">
        <v>42</v>
      </c>
      <c r="BA166" s="375">
        <v>54</v>
      </c>
      <c r="BB166" s="375">
        <v>69</v>
      </c>
      <c r="BC166" s="375">
        <v>78</v>
      </c>
      <c r="BD166" s="375">
        <v>34</v>
      </c>
      <c r="BE166" s="375">
        <v>7</v>
      </c>
      <c r="BF166" s="367" t="s">
        <v>205</v>
      </c>
      <c r="BG166" s="366" t="s">
        <v>3225</v>
      </c>
      <c r="BH166" s="366" t="s">
        <v>3486</v>
      </c>
      <c r="BI166" s="366" t="s">
        <v>4156</v>
      </c>
      <c r="BJ166" s="366" t="s">
        <v>205</v>
      </c>
      <c r="BK166" s="375">
        <v>4.1749999999999998</v>
      </c>
      <c r="BL166" s="375">
        <v>2.2069999999999999</v>
      </c>
      <c r="BM166" s="375">
        <v>2.327</v>
      </c>
      <c r="BN166" s="375">
        <v>1500.972</v>
      </c>
      <c r="BO166" s="375">
        <v>93.81</v>
      </c>
      <c r="BP166" s="369">
        <v>6117131.9730000002</v>
      </c>
      <c r="BQ166" s="369">
        <v>11553659.567</v>
      </c>
    </row>
    <row r="167" spans="2:69" x14ac:dyDescent="0.25">
      <c r="B167" s="366" t="s">
        <v>2878</v>
      </c>
      <c r="C167" s="366" t="s">
        <v>2393</v>
      </c>
      <c r="D167" s="367" t="s">
        <v>44</v>
      </c>
      <c r="E167" s="367" t="s">
        <v>3665</v>
      </c>
      <c r="F167" s="367" t="s">
        <v>2598</v>
      </c>
      <c r="G167" s="367" t="s">
        <v>2647</v>
      </c>
      <c r="H167" s="371">
        <v>57.077599999999997</v>
      </c>
      <c r="I167" s="371">
        <v>10.0404</v>
      </c>
      <c r="J167" s="367">
        <v>1977</v>
      </c>
      <c r="K167" s="368"/>
      <c r="L167" s="381"/>
      <c r="M167" s="367" t="s">
        <v>3826</v>
      </c>
      <c r="N167" s="367" t="s">
        <v>20</v>
      </c>
      <c r="O167" s="367" t="s">
        <v>2692</v>
      </c>
      <c r="P167" s="373">
        <v>2</v>
      </c>
      <c r="Q167" s="373">
        <v>0</v>
      </c>
      <c r="R167" s="373">
        <v>716</v>
      </c>
      <c r="S167" s="373">
        <v>0</v>
      </c>
      <c r="T167" s="366" t="s">
        <v>205</v>
      </c>
      <c r="U167" s="375">
        <v>1862211</v>
      </c>
      <c r="V167" s="375">
        <v>2629588</v>
      </c>
      <c r="W167" s="375">
        <v>2760325</v>
      </c>
      <c r="X167" s="375">
        <v>2018875</v>
      </c>
      <c r="Y167" s="375">
        <v>2377528</v>
      </c>
      <c r="Z167" s="375">
        <v>2694732</v>
      </c>
      <c r="AA167" s="375">
        <v>1790296</v>
      </c>
      <c r="AB167" s="375">
        <v>1401217</v>
      </c>
      <c r="AC167" s="375">
        <v>2167889</v>
      </c>
      <c r="AD167" s="375">
        <v>2038561</v>
      </c>
      <c r="AE167" s="375">
        <v>1269764</v>
      </c>
      <c r="AF167" s="375">
        <v>1633507</v>
      </c>
      <c r="AG167" s="375">
        <v>1142840</v>
      </c>
      <c r="AH167" s="377" t="s">
        <v>205</v>
      </c>
      <c r="AI167" s="376"/>
      <c r="AJ167" s="376"/>
      <c r="AK167" s="376"/>
      <c r="AL167" s="375">
        <v>68</v>
      </c>
      <c r="AM167" s="375">
        <v>99</v>
      </c>
      <c r="AN167" s="375">
        <v>36</v>
      </c>
      <c r="AO167" s="375">
        <v>36.299999999999997</v>
      </c>
      <c r="AP167" s="377" t="s">
        <v>205</v>
      </c>
      <c r="AQ167" s="376"/>
      <c r="AR167" s="376"/>
      <c r="AS167" s="376"/>
      <c r="AT167" s="375">
        <v>131</v>
      </c>
      <c r="AU167" s="375">
        <v>146</v>
      </c>
      <c r="AV167" s="375">
        <v>106</v>
      </c>
      <c r="AW167" s="375">
        <v>198.6</v>
      </c>
      <c r="AX167" s="377" t="s">
        <v>205</v>
      </c>
      <c r="AY167" s="376"/>
      <c r="AZ167" s="376"/>
      <c r="BA167" s="376"/>
      <c r="BB167" s="375">
        <v>217</v>
      </c>
      <c r="BC167" s="375">
        <v>78</v>
      </c>
      <c r="BD167" s="375">
        <v>20</v>
      </c>
      <c r="BE167" s="375">
        <v>56.7</v>
      </c>
      <c r="BF167" s="367" t="s">
        <v>205</v>
      </c>
      <c r="BG167" s="366" t="s">
        <v>3226</v>
      </c>
      <c r="BH167" s="366" t="s">
        <v>3487</v>
      </c>
      <c r="BI167" s="366" t="s">
        <v>205</v>
      </c>
      <c r="BJ167" s="366" t="s">
        <v>205</v>
      </c>
      <c r="BK167" s="375">
        <v>1.2669999999999999</v>
      </c>
      <c r="BL167" s="375">
        <v>0.66200000000000003</v>
      </c>
      <c r="BM167" s="375">
        <v>0.8</v>
      </c>
      <c r="BN167" s="375">
        <v>409.59199999999998</v>
      </c>
      <c r="BO167" s="375">
        <v>28.073</v>
      </c>
      <c r="BP167" s="369">
        <v>1844719.17</v>
      </c>
      <c r="BQ167" s="369">
        <v>3495138.2059999998</v>
      </c>
    </row>
    <row r="168" spans="2:69" x14ac:dyDescent="0.25">
      <c r="B168" s="366" t="s">
        <v>2879</v>
      </c>
      <c r="C168" s="366" t="s">
        <v>2394</v>
      </c>
      <c r="D168" s="367" t="s">
        <v>47</v>
      </c>
      <c r="E168" s="367" t="s">
        <v>3665</v>
      </c>
      <c r="F168" s="367" t="s">
        <v>2597</v>
      </c>
      <c r="G168" s="367" t="s">
        <v>76</v>
      </c>
      <c r="H168" s="371">
        <v>40.393799999999999</v>
      </c>
      <c r="I168" s="371">
        <v>21.9251</v>
      </c>
      <c r="J168" s="367">
        <v>1984</v>
      </c>
      <c r="K168" s="368"/>
      <c r="L168" s="381"/>
      <c r="M168" s="367" t="s">
        <v>2689</v>
      </c>
      <c r="N168" s="367" t="s">
        <v>20</v>
      </c>
      <c r="O168" s="367" t="s">
        <v>2692</v>
      </c>
      <c r="P168" s="373">
        <v>5</v>
      </c>
      <c r="Q168" s="373">
        <v>0</v>
      </c>
      <c r="R168" s="373">
        <v>1595</v>
      </c>
      <c r="S168" s="373">
        <v>0</v>
      </c>
      <c r="T168" s="366" t="s">
        <v>205</v>
      </c>
      <c r="U168" s="375">
        <v>13629229</v>
      </c>
      <c r="V168" s="375">
        <v>12362217</v>
      </c>
      <c r="W168" s="375">
        <v>12954019</v>
      </c>
      <c r="X168" s="375">
        <v>11803191</v>
      </c>
      <c r="Y168" s="375">
        <v>12919320</v>
      </c>
      <c r="Z168" s="375">
        <v>14292671</v>
      </c>
      <c r="AA168" s="375">
        <v>14228640</v>
      </c>
      <c r="AB168" s="375">
        <v>14732181</v>
      </c>
      <c r="AC168" s="375">
        <v>13105386</v>
      </c>
      <c r="AD168" s="375">
        <v>11810688</v>
      </c>
      <c r="AE168" s="375">
        <v>10558256</v>
      </c>
      <c r="AF168" s="375">
        <v>9050119</v>
      </c>
      <c r="AG168" s="375">
        <v>8936672</v>
      </c>
      <c r="AH168" s="377" t="s">
        <v>205</v>
      </c>
      <c r="AI168" s="375">
        <v>46386</v>
      </c>
      <c r="AJ168" s="375">
        <v>30073</v>
      </c>
      <c r="AK168" s="375">
        <v>28930</v>
      </c>
      <c r="AL168" s="375">
        <v>28162</v>
      </c>
      <c r="AM168" s="375">
        <v>15432</v>
      </c>
      <c r="AN168" s="375">
        <v>15780</v>
      </c>
      <c r="AO168" s="375">
        <v>5970</v>
      </c>
      <c r="AP168" s="377" t="s">
        <v>205</v>
      </c>
      <c r="AQ168" s="375">
        <v>20258</v>
      </c>
      <c r="AR168" s="375">
        <v>20962</v>
      </c>
      <c r="AS168" s="375">
        <v>17671</v>
      </c>
      <c r="AT168" s="375">
        <v>14690</v>
      </c>
      <c r="AU168" s="375">
        <v>13173</v>
      </c>
      <c r="AV168" s="375">
        <v>10999</v>
      </c>
      <c r="AW168" s="375">
        <v>8699</v>
      </c>
      <c r="AX168" s="377" t="s">
        <v>205</v>
      </c>
      <c r="AY168" s="375">
        <v>861</v>
      </c>
      <c r="AZ168" s="375">
        <v>971</v>
      </c>
      <c r="BA168" s="375">
        <v>730</v>
      </c>
      <c r="BB168" s="375">
        <v>456</v>
      </c>
      <c r="BC168" s="375">
        <v>769</v>
      </c>
      <c r="BD168" s="375">
        <v>457</v>
      </c>
      <c r="BE168" s="375">
        <v>653</v>
      </c>
      <c r="BF168" s="367" t="s">
        <v>205</v>
      </c>
      <c r="BG168" s="366" t="s">
        <v>3227</v>
      </c>
      <c r="BH168" s="366" t="s">
        <v>3828</v>
      </c>
      <c r="BI168" s="366" t="s">
        <v>4157</v>
      </c>
      <c r="BJ168" s="366" t="s">
        <v>205</v>
      </c>
      <c r="BK168" s="375">
        <v>167.97300000000001</v>
      </c>
      <c r="BL168" s="375">
        <v>98.584999999999994</v>
      </c>
      <c r="BM168" s="375">
        <v>143.41999999999999</v>
      </c>
      <c r="BN168" s="375">
        <v>50812.326000000001</v>
      </c>
      <c r="BO168" s="375">
        <v>5763.9290000000001</v>
      </c>
      <c r="BP168" s="369">
        <v>258806284.98300001</v>
      </c>
      <c r="BQ168" s="369">
        <v>478031993.70499998</v>
      </c>
    </row>
    <row r="169" spans="2:69" x14ac:dyDescent="0.25">
      <c r="B169" s="366" t="s">
        <v>2880</v>
      </c>
      <c r="C169" s="366" t="s">
        <v>2395</v>
      </c>
      <c r="D169" s="367" t="s">
        <v>47</v>
      </c>
      <c r="E169" s="367" t="s">
        <v>3665</v>
      </c>
      <c r="F169" s="367" t="s">
        <v>2597</v>
      </c>
      <c r="G169" s="367" t="s">
        <v>76</v>
      </c>
      <c r="H169" s="371">
        <v>40.619300000000003</v>
      </c>
      <c r="I169" s="371">
        <v>21.6829</v>
      </c>
      <c r="J169" s="367">
        <v>1987</v>
      </c>
      <c r="K169" s="368"/>
      <c r="L169" s="381"/>
      <c r="M169" s="367" t="s">
        <v>2689</v>
      </c>
      <c r="N169" s="367" t="s">
        <v>20</v>
      </c>
      <c r="O169" s="367" t="s">
        <v>2692</v>
      </c>
      <c r="P169" s="373">
        <v>2</v>
      </c>
      <c r="Q169" s="373">
        <v>0</v>
      </c>
      <c r="R169" s="373">
        <v>600</v>
      </c>
      <c r="S169" s="373">
        <v>0</v>
      </c>
      <c r="T169" s="366" t="s">
        <v>205</v>
      </c>
      <c r="U169" s="375">
        <v>5124545</v>
      </c>
      <c r="V169" s="375">
        <v>5119688</v>
      </c>
      <c r="W169" s="375">
        <v>3922271</v>
      </c>
      <c r="X169" s="375">
        <v>5256992</v>
      </c>
      <c r="Y169" s="375">
        <v>4396383</v>
      </c>
      <c r="Z169" s="375">
        <v>4609479</v>
      </c>
      <c r="AA169" s="375">
        <v>5056625</v>
      </c>
      <c r="AB169" s="375">
        <v>5016496</v>
      </c>
      <c r="AC169" s="375">
        <v>4197293</v>
      </c>
      <c r="AD169" s="375">
        <v>4095373</v>
      </c>
      <c r="AE169" s="375">
        <v>3743116</v>
      </c>
      <c r="AF169" s="375">
        <v>2652482</v>
      </c>
      <c r="AG169" s="375">
        <v>2751115</v>
      </c>
      <c r="AH169" s="377" t="s">
        <v>205</v>
      </c>
      <c r="AI169" s="375">
        <v>37866</v>
      </c>
      <c r="AJ169" s="375">
        <v>31904</v>
      </c>
      <c r="AK169" s="375">
        <v>20000</v>
      </c>
      <c r="AL169" s="375">
        <v>8558</v>
      </c>
      <c r="AM169" s="375">
        <v>17354</v>
      </c>
      <c r="AN169" s="375">
        <v>15277</v>
      </c>
      <c r="AO169" s="375">
        <v>9917</v>
      </c>
      <c r="AP169" s="377" t="s">
        <v>205</v>
      </c>
      <c r="AQ169" s="375">
        <v>4436</v>
      </c>
      <c r="AR169" s="375">
        <v>5064</v>
      </c>
      <c r="AS169" s="375">
        <v>3242</v>
      </c>
      <c r="AT169" s="375">
        <v>2718</v>
      </c>
      <c r="AU169" s="375">
        <v>3146</v>
      </c>
      <c r="AV169" s="375">
        <v>3193</v>
      </c>
      <c r="AW169" s="375">
        <v>2309</v>
      </c>
      <c r="AX169" s="377" t="s">
        <v>205</v>
      </c>
      <c r="AY169" s="375">
        <v>820</v>
      </c>
      <c r="AZ169" s="375">
        <v>662</v>
      </c>
      <c r="BA169" s="375">
        <v>430</v>
      </c>
      <c r="BB169" s="375">
        <v>380</v>
      </c>
      <c r="BC169" s="375">
        <v>923</v>
      </c>
      <c r="BD169" s="375">
        <v>683</v>
      </c>
      <c r="BE169" s="375">
        <v>564</v>
      </c>
      <c r="BF169" s="367" t="s">
        <v>205</v>
      </c>
      <c r="BG169" s="366" t="s">
        <v>3228</v>
      </c>
      <c r="BH169" s="366" t="s">
        <v>3488</v>
      </c>
      <c r="BI169" s="366" t="s">
        <v>4158</v>
      </c>
      <c r="BJ169" s="366" t="s">
        <v>205</v>
      </c>
      <c r="BK169" s="375">
        <v>136.36500000000001</v>
      </c>
      <c r="BL169" s="375">
        <v>76.492000000000004</v>
      </c>
      <c r="BM169" s="375">
        <v>80.281999999999996</v>
      </c>
      <c r="BN169" s="375">
        <v>44573.947999999997</v>
      </c>
      <c r="BO169" s="375">
        <v>4396.1679999999997</v>
      </c>
      <c r="BP169" s="369">
        <v>209033884.30599999</v>
      </c>
      <c r="BQ169" s="369">
        <v>386969292.84399998</v>
      </c>
    </row>
    <row r="170" spans="2:69" x14ac:dyDescent="0.25">
      <c r="B170" s="366" t="s">
        <v>2881</v>
      </c>
      <c r="C170" s="366" t="s">
        <v>2396</v>
      </c>
      <c r="D170" s="367" t="s">
        <v>47</v>
      </c>
      <c r="E170" s="367" t="s">
        <v>3665</v>
      </c>
      <c r="F170" s="367" t="s">
        <v>2597</v>
      </c>
      <c r="G170" s="367" t="s">
        <v>76</v>
      </c>
      <c r="H170" s="371">
        <v>40.811</v>
      </c>
      <c r="I170" s="371">
        <v>21.600999999999999</v>
      </c>
      <c r="J170" s="367">
        <v>2003</v>
      </c>
      <c r="K170" s="368"/>
      <c r="L170" s="381"/>
      <c r="M170" s="367" t="s">
        <v>2689</v>
      </c>
      <c r="N170" s="367" t="s">
        <v>20</v>
      </c>
      <c r="O170" s="367" t="s">
        <v>2692</v>
      </c>
      <c r="P170" s="373">
        <v>1</v>
      </c>
      <c r="Q170" s="373">
        <v>0</v>
      </c>
      <c r="R170" s="373">
        <v>330</v>
      </c>
      <c r="S170" s="373">
        <v>0</v>
      </c>
      <c r="T170" s="366" t="s">
        <v>205</v>
      </c>
      <c r="U170" s="375">
        <v>1955721</v>
      </c>
      <c r="V170" s="375">
        <v>1723533</v>
      </c>
      <c r="W170" s="375">
        <v>2031377</v>
      </c>
      <c r="X170" s="375">
        <v>1846726</v>
      </c>
      <c r="Y170" s="375">
        <v>1875199</v>
      </c>
      <c r="Z170" s="375">
        <v>2196000</v>
      </c>
      <c r="AA170" s="375">
        <v>1900480</v>
      </c>
      <c r="AB170" s="375">
        <v>1877823</v>
      </c>
      <c r="AC170" s="375">
        <v>1452834</v>
      </c>
      <c r="AD170" s="375">
        <v>2098480</v>
      </c>
      <c r="AE170" s="375">
        <v>1605506</v>
      </c>
      <c r="AF170" s="375">
        <v>1557925</v>
      </c>
      <c r="AG170" s="375">
        <v>2273794</v>
      </c>
      <c r="AH170" s="377" t="s">
        <v>205</v>
      </c>
      <c r="AI170" s="375">
        <v>2057</v>
      </c>
      <c r="AJ170" s="375">
        <v>1578</v>
      </c>
      <c r="AK170" s="375">
        <v>710</v>
      </c>
      <c r="AL170" s="375">
        <v>494</v>
      </c>
      <c r="AM170" s="375">
        <v>940</v>
      </c>
      <c r="AN170" s="375">
        <v>1059</v>
      </c>
      <c r="AO170" s="375">
        <v>848.926064</v>
      </c>
      <c r="AP170" s="377" t="s">
        <v>205</v>
      </c>
      <c r="AQ170" s="375">
        <v>1197</v>
      </c>
      <c r="AR170" s="375">
        <v>1057</v>
      </c>
      <c r="AS170" s="375">
        <v>941</v>
      </c>
      <c r="AT170" s="375">
        <v>877</v>
      </c>
      <c r="AU170" s="375">
        <v>907</v>
      </c>
      <c r="AV170" s="375">
        <v>694</v>
      </c>
      <c r="AW170" s="375">
        <v>669</v>
      </c>
      <c r="AX170" s="377" t="s">
        <v>205</v>
      </c>
      <c r="AY170" s="375">
        <v>42</v>
      </c>
      <c r="AZ170" s="375">
        <v>51</v>
      </c>
      <c r="BA170" s="375">
        <v>28</v>
      </c>
      <c r="BB170" s="375">
        <v>15</v>
      </c>
      <c r="BC170" s="375">
        <v>15</v>
      </c>
      <c r="BD170" s="375">
        <v>12</v>
      </c>
      <c r="BE170" s="375">
        <v>8.9855855899999995</v>
      </c>
      <c r="BF170" s="367" t="s">
        <v>205</v>
      </c>
      <c r="BG170" s="366" t="s">
        <v>3229</v>
      </c>
      <c r="BH170" s="366" t="s">
        <v>3489</v>
      </c>
      <c r="BI170" s="366" t="s">
        <v>4159</v>
      </c>
      <c r="BJ170" s="366" t="s">
        <v>205</v>
      </c>
      <c r="BK170" s="375">
        <v>10.972</v>
      </c>
      <c r="BL170" s="375">
        <v>6.4240000000000004</v>
      </c>
      <c r="BM170" s="375">
        <v>9.2240000000000002</v>
      </c>
      <c r="BN170" s="375">
        <v>3382.68</v>
      </c>
      <c r="BO170" s="375">
        <v>376.964</v>
      </c>
      <c r="BP170" s="369">
        <v>16910575.671999998</v>
      </c>
      <c r="BQ170" s="369">
        <v>31230791.346000001</v>
      </c>
    </row>
    <row r="171" spans="2:69" x14ac:dyDescent="0.25">
      <c r="B171" s="366" t="s">
        <v>2882</v>
      </c>
      <c r="C171" s="366" t="s">
        <v>2397</v>
      </c>
      <c r="D171" s="367" t="s">
        <v>47</v>
      </c>
      <c r="E171" s="367" t="s">
        <v>3665</v>
      </c>
      <c r="F171" s="367" t="s">
        <v>2597</v>
      </c>
      <c r="G171" s="367" t="s">
        <v>76</v>
      </c>
      <c r="H171" s="371">
        <v>40.409999999999997</v>
      </c>
      <c r="I171" s="371">
        <v>21.786000000000001</v>
      </c>
      <c r="J171" s="367">
        <v>1975</v>
      </c>
      <c r="K171" s="368"/>
      <c r="L171" s="381"/>
      <c r="M171" s="367" t="s">
        <v>2689</v>
      </c>
      <c r="N171" s="367" t="s">
        <v>20</v>
      </c>
      <c r="O171" s="367" t="s">
        <v>2692</v>
      </c>
      <c r="P171" s="373">
        <v>4</v>
      </c>
      <c r="Q171" s="373">
        <v>0</v>
      </c>
      <c r="R171" s="373">
        <v>1250</v>
      </c>
      <c r="S171" s="373">
        <v>0</v>
      </c>
      <c r="T171" s="366" t="s">
        <v>205</v>
      </c>
      <c r="U171" s="375">
        <v>9815429</v>
      </c>
      <c r="V171" s="375">
        <v>8763371</v>
      </c>
      <c r="W171" s="375">
        <v>9505560</v>
      </c>
      <c r="X171" s="375">
        <v>9644380</v>
      </c>
      <c r="Y171" s="375">
        <v>9646055</v>
      </c>
      <c r="Z171" s="375">
        <v>8399515</v>
      </c>
      <c r="AA171" s="375">
        <v>9285357</v>
      </c>
      <c r="AB171" s="375">
        <v>10635171</v>
      </c>
      <c r="AC171" s="375">
        <v>8905278</v>
      </c>
      <c r="AD171" s="375">
        <v>8548594</v>
      </c>
      <c r="AE171" s="375">
        <v>8870729</v>
      </c>
      <c r="AF171" s="375">
        <v>5589447</v>
      </c>
      <c r="AG171" s="375">
        <v>6397011</v>
      </c>
      <c r="AH171" s="377" t="s">
        <v>205</v>
      </c>
      <c r="AI171" s="375">
        <v>4116</v>
      </c>
      <c r="AJ171" s="375">
        <v>7715</v>
      </c>
      <c r="AK171" s="375">
        <v>8718</v>
      </c>
      <c r="AL171" s="375">
        <v>3791</v>
      </c>
      <c r="AM171" s="375">
        <v>5276</v>
      </c>
      <c r="AN171" s="375">
        <v>6924</v>
      </c>
      <c r="AO171" s="375">
        <v>3080</v>
      </c>
      <c r="AP171" s="377" t="s">
        <v>205</v>
      </c>
      <c r="AQ171" s="375">
        <v>9566</v>
      </c>
      <c r="AR171" s="375">
        <v>9377</v>
      </c>
      <c r="AS171" s="375">
        <v>8654</v>
      </c>
      <c r="AT171" s="375">
        <v>9925</v>
      </c>
      <c r="AU171" s="375">
        <v>8226</v>
      </c>
      <c r="AV171" s="375">
        <v>8063</v>
      </c>
      <c r="AW171" s="375">
        <v>5210</v>
      </c>
      <c r="AX171" s="377" t="s">
        <v>205</v>
      </c>
      <c r="AY171" s="375">
        <v>2407</v>
      </c>
      <c r="AZ171" s="375">
        <v>2417</v>
      </c>
      <c r="BA171" s="375">
        <v>3077</v>
      </c>
      <c r="BB171" s="375">
        <v>5582</v>
      </c>
      <c r="BC171" s="375">
        <v>4034</v>
      </c>
      <c r="BD171" s="375">
        <v>1675</v>
      </c>
      <c r="BE171" s="375">
        <v>778</v>
      </c>
      <c r="BF171" s="367" t="s">
        <v>205</v>
      </c>
      <c r="BG171" s="366" t="s">
        <v>3230</v>
      </c>
      <c r="BH171" s="366" t="s">
        <v>3829</v>
      </c>
      <c r="BI171" s="366" t="s">
        <v>4160</v>
      </c>
      <c r="BJ171" s="366" t="s">
        <v>205</v>
      </c>
      <c r="BK171" s="375">
        <v>96.477000000000004</v>
      </c>
      <c r="BL171" s="375">
        <v>57.747999999999998</v>
      </c>
      <c r="BM171" s="375">
        <v>92.617999999999995</v>
      </c>
      <c r="BN171" s="375">
        <v>24300.843000000001</v>
      </c>
      <c r="BO171" s="375">
        <v>3266.5929999999998</v>
      </c>
      <c r="BP171" s="369">
        <v>148254595.30000001</v>
      </c>
      <c r="BQ171" s="369">
        <v>274188140.74900001</v>
      </c>
    </row>
    <row r="172" spans="2:69" x14ac:dyDescent="0.25">
      <c r="B172" s="366" t="s">
        <v>2883</v>
      </c>
      <c r="C172" s="366" t="s">
        <v>2398</v>
      </c>
      <c r="D172" s="367" t="s">
        <v>47</v>
      </c>
      <c r="E172" s="367" t="s">
        <v>3665</v>
      </c>
      <c r="F172" s="367" t="s">
        <v>2597</v>
      </c>
      <c r="G172" s="367" t="s">
        <v>76</v>
      </c>
      <c r="H172" s="371">
        <v>40.480899999999998</v>
      </c>
      <c r="I172" s="371">
        <v>21.726900000000001</v>
      </c>
      <c r="J172" s="367">
        <v>2019</v>
      </c>
      <c r="K172" s="368"/>
      <c r="L172" s="381"/>
      <c r="M172" s="367" t="s">
        <v>2689</v>
      </c>
      <c r="N172" s="367" t="s">
        <v>19</v>
      </c>
      <c r="O172" s="367" t="s">
        <v>2698</v>
      </c>
      <c r="P172" s="373">
        <v>0</v>
      </c>
      <c r="Q172" s="373">
        <v>1</v>
      </c>
      <c r="R172" s="373">
        <v>0</v>
      </c>
      <c r="S172" s="373">
        <v>660</v>
      </c>
      <c r="T172" s="366" t="s">
        <v>205</v>
      </c>
      <c r="U172" s="375">
        <v>3487897</v>
      </c>
      <c r="V172" s="375">
        <v>3839630</v>
      </c>
      <c r="W172" s="375">
        <v>4330643</v>
      </c>
      <c r="X172" s="375">
        <v>5150138</v>
      </c>
      <c r="Y172" s="375">
        <v>5027815</v>
      </c>
      <c r="Z172" s="375">
        <v>4204275</v>
      </c>
      <c r="AA172" s="375">
        <v>4376666</v>
      </c>
      <c r="AB172" s="375">
        <v>4068466</v>
      </c>
      <c r="AC172" s="375">
        <v>3406363</v>
      </c>
      <c r="AD172" s="375">
        <v>2541516</v>
      </c>
      <c r="AE172" s="376"/>
      <c r="AF172" s="376"/>
      <c r="AG172" s="376"/>
      <c r="AH172" s="377" t="s">
        <v>205</v>
      </c>
      <c r="AI172" s="375">
        <v>4865</v>
      </c>
      <c r="AJ172" s="375">
        <v>7415</v>
      </c>
      <c r="AK172" s="375">
        <v>8296</v>
      </c>
      <c r="AL172" s="375">
        <v>5200</v>
      </c>
      <c r="AM172" s="375">
        <v>1642</v>
      </c>
      <c r="AN172" s="376"/>
      <c r="AO172" s="376"/>
      <c r="AP172" s="377" t="s">
        <v>205</v>
      </c>
      <c r="AQ172" s="375">
        <v>3946</v>
      </c>
      <c r="AR172" s="375">
        <v>3704</v>
      </c>
      <c r="AS172" s="375">
        <v>2434</v>
      </c>
      <c r="AT172" s="375">
        <v>1811</v>
      </c>
      <c r="AU172" s="375">
        <v>2002</v>
      </c>
      <c r="AV172" s="376"/>
      <c r="AW172" s="376"/>
      <c r="AX172" s="377" t="s">
        <v>205</v>
      </c>
      <c r="AY172" s="375">
        <v>6803</v>
      </c>
      <c r="AZ172" s="375">
        <v>7553</v>
      </c>
      <c r="BA172" s="375">
        <v>7048</v>
      </c>
      <c r="BB172" s="375">
        <v>5625</v>
      </c>
      <c r="BC172" s="375">
        <v>6463</v>
      </c>
      <c r="BD172" s="382"/>
      <c r="BE172" s="382"/>
      <c r="BF172" s="367" t="s">
        <v>205</v>
      </c>
      <c r="BG172" s="366" t="s">
        <v>3607</v>
      </c>
      <c r="BH172" s="366" t="s">
        <v>3644</v>
      </c>
      <c r="BI172" s="366" t="s">
        <v>205</v>
      </c>
      <c r="BJ172" s="366" t="s">
        <v>205</v>
      </c>
      <c r="BK172" s="376"/>
      <c r="BL172" s="376"/>
      <c r="BM172" s="376"/>
      <c r="BN172" s="376"/>
      <c r="BO172" s="376"/>
      <c r="BP172" s="368"/>
      <c r="BQ172" s="368"/>
    </row>
    <row r="173" spans="2:69" x14ac:dyDescent="0.25">
      <c r="B173" s="366" t="s">
        <v>2884</v>
      </c>
      <c r="C173" s="366" t="s">
        <v>2399</v>
      </c>
      <c r="D173" s="367" t="s">
        <v>47</v>
      </c>
      <c r="E173" s="367" t="s">
        <v>3665</v>
      </c>
      <c r="F173" s="367" t="s">
        <v>2597</v>
      </c>
      <c r="G173" s="367" t="s">
        <v>76</v>
      </c>
      <c r="H173" s="371">
        <v>40.474200000000003</v>
      </c>
      <c r="I173" s="371">
        <v>21.736699999999999</v>
      </c>
      <c r="J173" s="367">
        <v>1959</v>
      </c>
      <c r="K173" s="367">
        <v>2013</v>
      </c>
      <c r="L173" s="381"/>
      <c r="M173" s="367" t="s">
        <v>2689</v>
      </c>
      <c r="N173" s="367" t="s">
        <v>21</v>
      </c>
      <c r="O173" s="367" t="s">
        <v>2691</v>
      </c>
      <c r="P173" s="373">
        <v>0</v>
      </c>
      <c r="Q173" s="373">
        <v>0</v>
      </c>
      <c r="R173" s="373">
        <v>0</v>
      </c>
      <c r="S173" s="373">
        <v>0</v>
      </c>
      <c r="T173" s="366" t="s">
        <v>205</v>
      </c>
      <c r="U173" s="375">
        <v>358515</v>
      </c>
      <c r="V173" s="375">
        <v>282003</v>
      </c>
      <c r="W173" s="375">
        <v>335340</v>
      </c>
      <c r="X173" s="375">
        <v>250409</v>
      </c>
      <c r="Y173" s="375">
        <v>233999</v>
      </c>
      <c r="Z173" s="375">
        <v>153502</v>
      </c>
      <c r="AA173" s="375">
        <v>158900</v>
      </c>
      <c r="AB173" s="375">
        <v>152349</v>
      </c>
      <c r="AC173" s="375">
        <v>117887</v>
      </c>
      <c r="AD173" s="376"/>
      <c r="AE173" s="376"/>
      <c r="AF173" s="376"/>
      <c r="AG173" s="376"/>
      <c r="AH173" s="377" t="s">
        <v>205</v>
      </c>
      <c r="AI173" s="375">
        <v>213</v>
      </c>
      <c r="AJ173" s="375">
        <v>140</v>
      </c>
      <c r="AK173" s="375">
        <v>128</v>
      </c>
      <c r="AL173" s="375">
        <v>105</v>
      </c>
      <c r="AM173" s="376"/>
      <c r="AN173" s="376"/>
      <c r="AO173" s="376"/>
      <c r="AP173" s="377" t="s">
        <v>205</v>
      </c>
      <c r="AQ173" s="375">
        <v>180</v>
      </c>
      <c r="AR173" s="375">
        <v>180</v>
      </c>
      <c r="AS173" s="375">
        <v>176</v>
      </c>
      <c r="AT173" s="375">
        <v>143</v>
      </c>
      <c r="AU173" s="376"/>
      <c r="AV173" s="376"/>
      <c r="AW173" s="376"/>
      <c r="AX173" s="377" t="s">
        <v>205</v>
      </c>
      <c r="AY173" s="375">
        <v>103</v>
      </c>
      <c r="AZ173" s="375">
        <v>77</v>
      </c>
      <c r="BA173" s="375">
        <v>44</v>
      </c>
      <c r="BB173" s="375">
        <v>34</v>
      </c>
      <c r="BC173" s="376"/>
      <c r="BD173" s="382"/>
      <c r="BE173" s="382"/>
      <c r="BF173" s="367" t="s">
        <v>205</v>
      </c>
      <c r="BG173" s="366" t="s">
        <v>3608</v>
      </c>
      <c r="BH173" s="366" t="s">
        <v>3645</v>
      </c>
      <c r="BI173" s="366" t="s">
        <v>205</v>
      </c>
      <c r="BJ173" s="366" t="s">
        <v>205</v>
      </c>
      <c r="BK173" s="376"/>
      <c r="BL173" s="376"/>
      <c r="BM173" s="376"/>
      <c r="BN173" s="376"/>
      <c r="BO173" s="376"/>
      <c r="BP173" s="368"/>
      <c r="BQ173" s="368"/>
    </row>
    <row r="174" spans="2:69" x14ac:dyDescent="0.25">
      <c r="B174" s="366" t="s">
        <v>2885</v>
      </c>
      <c r="C174" s="366" t="s">
        <v>2400</v>
      </c>
      <c r="D174" s="367" t="s">
        <v>47</v>
      </c>
      <c r="E174" s="367" t="s">
        <v>3665</v>
      </c>
      <c r="F174" s="367" t="s">
        <v>2597</v>
      </c>
      <c r="G174" s="367" t="s">
        <v>76</v>
      </c>
      <c r="H174" s="371">
        <v>37.417999999999999</v>
      </c>
      <c r="I174" s="371">
        <v>22.109000000000002</v>
      </c>
      <c r="J174" s="367">
        <v>1975</v>
      </c>
      <c r="K174" s="368"/>
      <c r="L174" s="381"/>
      <c r="M174" s="367" t="s">
        <v>2689</v>
      </c>
      <c r="N174" s="367" t="s">
        <v>20</v>
      </c>
      <c r="O174" s="367" t="s">
        <v>2692</v>
      </c>
      <c r="P174" s="373">
        <v>1</v>
      </c>
      <c r="Q174" s="373">
        <v>0</v>
      </c>
      <c r="R174" s="373">
        <v>300</v>
      </c>
      <c r="S174" s="373">
        <v>0</v>
      </c>
      <c r="T174" s="366" t="s">
        <v>205</v>
      </c>
      <c r="U174" s="375">
        <v>5518005</v>
      </c>
      <c r="V174" s="375">
        <v>5072642</v>
      </c>
      <c r="W174" s="375">
        <v>5672797</v>
      </c>
      <c r="X174" s="375">
        <v>5300608</v>
      </c>
      <c r="Y174" s="375">
        <v>4461751</v>
      </c>
      <c r="Z174" s="375">
        <v>3422835</v>
      </c>
      <c r="AA174" s="375">
        <v>3076864</v>
      </c>
      <c r="AB174" s="375">
        <v>3237667</v>
      </c>
      <c r="AC174" s="375">
        <v>2402432</v>
      </c>
      <c r="AD174" s="375">
        <v>2782295</v>
      </c>
      <c r="AE174" s="375">
        <v>2422022</v>
      </c>
      <c r="AF174" s="375">
        <v>1898669</v>
      </c>
      <c r="AG174" s="375">
        <v>2624012</v>
      </c>
      <c r="AH174" s="377" t="s">
        <v>205</v>
      </c>
      <c r="AI174" s="375">
        <v>47936</v>
      </c>
      <c r="AJ174" s="375">
        <v>15360</v>
      </c>
      <c r="AK174" s="375">
        <v>1290</v>
      </c>
      <c r="AL174" s="375">
        <v>842</v>
      </c>
      <c r="AM174" s="375">
        <v>1594</v>
      </c>
      <c r="AN174" s="375">
        <v>1131</v>
      </c>
      <c r="AO174" s="375">
        <v>886</v>
      </c>
      <c r="AP174" s="377" t="s">
        <v>205</v>
      </c>
      <c r="AQ174" s="375">
        <v>2515</v>
      </c>
      <c r="AR174" s="375">
        <v>1978</v>
      </c>
      <c r="AS174" s="375">
        <v>1399</v>
      </c>
      <c r="AT174" s="375">
        <v>963</v>
      </c>
      <c r="AU174" s="375">
        <v>1304</v>
      </c>
      <c r="AV174" s="375">
        <v>899</v>
      </c>
      <c r="AW174" s="375">
        <v>758</v>
      </c>
      <c r="AX174" s="377" t="s">
        <v>205</v>
      </c>
      <c r="AY174" s="375">
        <v>1927</v>
      </c>
      <c r="AZ174" s="375">
        <v>790</v>
      </c>
      <c r="BA174" s="375">
        <v>36</v>
      </c>
      <c r="BB174" s="375">
        <v>42</v>
      </c>
      <c r="BC174" s="375">
        <v>24</v>
      </c>
      <c r="BD174" s="375">
        <v>37</v>
      </c>
      <c r="BE174" s="375">
        <v>41.962590400000003</v>
      </c>
      <c r="BF174" s="367" t="s">
        <v>205</v>
      </c>
      <c r="BG174" s="366" t="s">
        <v>3231</v>
      </c>
      <c r="BH174" s="366" t="s">
        <v>3830</v>
      </c>
      <c r="BI174" s="366" t="s">
        <v>4161</v>
      </c>
      <c r="BJ174" s="366" t="s">
        <v>205</v>
      </c>
      <c r="BK174" s="375">
        <v>12.484999999999999</v>
      </c>
      <c r="BL174" s="375">
        <v>7.3780000000000001</v>
      </c>
      <c r="BM174" s="375">
        <v>11.17</v>
      </c>
      <c r="BN174" s="375">
        <v>3710.4319999999998</v>
      </c>
      <c r="BO174" s="375">
        <v>431.8</v>
      </c>
      <c r="BP174" s="369">
        <v>19248302.717999998</v>
      </c>
      <c r="BQ174" s="369">
        <v>35543561.112000003</v>
      </c>
    </row>
    <row r="175" spans="2:69" x14ac:dyDescent="0.25">
      <c r="B175" s="366" t="s">
        <v>2886</v>
      </c>
      <c r="C175" s="366" t="s">
        <v>2401</v>
      </c>
      <c r="D175" s="367" t="s">
        <v>47</v>
      </c>
      <c r="E175" s="367" t="s">
        <v>3665</v>
      </c>
      <c r="F175" s="367" t="s">
        <v>2597</v>
      </c>
      <c r="G175" s="367" t="s">
        <v>76</v>
      </c>
      <c r="H175" s="371">
        <v>37.415999999999997</v>
      </c>
      <c r="I175" s="371">
        <v>22.067</v>
      </c>
      <c r="J175" s="367">
        <v>1991</v>
      </c>
      <c r="K175" s="368"/>
      <c r="L175" s="381"/>
      <c r="M175" s="367" t="s">
        <v>2689</v>
      </c>
      <c r="N175" s="367" t="s">
        <v>20</v>
      </c>
      <c r="O175" s="367" t="s">
        <v>2692</v>
      </c>
      <c r="P175" s="373">
        <v>1</v>
      </c>
      <c r="Q175" s="373">
        <v>0</v>
      </c>
      <c r="R175" s="373">
        <v>300</v>
      </c>
      <c r="S175" s="373">
        <v>0</v>
      </c>
      <c r="T175" s="366" t="s">
        <v>205</v>
      </c>
      <c r="U175" s="375">
        <v>3151497</v>
      </c>
      <c r="V175" s="375">
        <v>3422536</v>
      </c>
      <c r="W175" s="375">
        <v>3329512</v>
      </c>
      <c r="X175" s="375">
        <v>2190791</v>
      </c>
      <c r="Y175" s="375">
        <v>2914168</v>
      </c>
      <c r="Z175" s="375">
        <v>2694745</v>
      </c>
      <c r="AA175" s="375">
        <v>3009880</v>
      </c>
      <c r="AB175" s="375">
        <v>2658081</v>
      </c>
      <c r="AC175" s="375">
        <v>2847872</v>
      </c>
      <c r="AD175" s="375">
        <v>2418698</v>
      </c>
      <c r="AE175" s="375">
        <v>2205148</v>
      </c>
      <c r="AF175" s="375">
        <v>2378802</v>
      </c>
      <c r="AG175" s="375">
        <v>2609505</v>
      </c>
      <c r="AH175" s="377" t="s">
        <v>205</v>
      </c>
      <c r="AI175" s="375">
        <v>2324</v>
      </c>
      <c r="AJ175" s="375">
        <v>1396</v>
      </c>
      <c r="AK175" s="375">
        <v>1525</v>
      </c>
      <c r="AL175" s="375">
        <v>1168</v>
      </c>
      <c r="AM175" s="375">
        <v>1049</v>
      </c>
      <c r="AN175" s="375">
        <v>1957</v>
      </c>
      <c r="AO175" s="375">
        <v>893</v>
      </c>
      <c r="AP175" s="377" t="s">
        <v>205</v>
      </c>
      <c r="AQ175" s="375">
        <v>1718</v>
      </c>
      <c r="AR175" s="375">
        <v>3962</v>
      </c>
      <c r="AS175" s="375">
        <v>2445</v>
      </c>
      <c r="AT175" s="375">
        <v>1867</v>
      </c>
      <c r="AU175" s="375">
        <v>1373</v>
      </c>
      <c r="AV175" s="375">
        <v>914</v>
      </c>
      <c r="AW175" s="375">
        <v>1342</v>
      </c>
      <c r="AX175" s="377" t="s">
        <v>205</v>
      </c>
      <c r="AY175" s="375">
        <v>162</v>
      </c>
      <c r="AZ175" s="375">
        <v>231</v>
      </c>
      <c r="BA175" s="375">
        <v>103</v>
      </c>
      <c r="BB175" s="375">
        <v>91</v>
      </c>
      <c r="BC175" s="375">
        <v>78</v>
      </c>
      <c r="BD175" s="375">
        <v>53</v>
      </c>
      <c r="BE175" s="375">
        <v>89.6839607</v>
      </c>
      <c r="BF175" s="367" t="s">
        <v>205</v>
      </c>
      <c r="BG175" s="366" t="s">
        <v>3232</v>
      </c>
      <c r="BH175" s="366" t="s">
        <v>3490</v>
      </c>
      <c r="BI175" s="366" t="s">
        <v>4162</v>
      </c>
      <c r="BJ175" s="366" t="s">
        <v>205</v>
      </c>
      <c r="BK175" s="375">
        <v>19.116</v>
      </c>
      <c r="BL175" s="375">
        <v>11.01</v>
      </c>
      <c r="BM175" s="375">
        <v>14.202</v>
      </c>
      <c r="BN175" s="375">
        <v>6022.8059999999996</v>
      </c>
      <c r="BO175" s="375">
        <v>640.77599999999995</v>
      </c>
      <c r="BP175" s="369">
        <v>29397797.195999999</v>
      </c>
      <c r="BQ175" s="369">
        <v>54343752.916000001</v>
      </c>
    </row>
    <row r="176" spans="2:69" x14ac:dyDescent="0.25">
      <c r="B176" s="366" t="s">
        <v>2887</v>
      </c>
      <c r="C176" s="366" t="s">
        <v>2402</v>
      </c>
      <c r="D176" s="367" t="s">
        <v>56</v>
      </c>
      <c r="E176" s="367" t="s">
        <v>3665</v>
      </c>
      <c r="F176" s="367" t="s">
        <v>2598</v>
      </c>
      <c r="G176" s="367" t="s">
        <v>3597</v>
      </c>
      <c r="H176" s="371">
        <v>39.810600000000001</v>
      </c>
      <c r="I176" s="371">
        <v>3.0912999999999999</v>
      </c>
      <c r="J176" s="367">
        <v>1981</v>
      </c>
      <c r="K176" s="368"/>
      <c r="L176" s="381"/>
      <c r="M176" s="367" t="s">
        <v>2689</v>
      </c>
      <c r="N176" s="367" t="s">
        <v>20</v>
      </c>
      <c r="O176" s="367" t="s">
        <v>2692</v>
      </c>
      <c r="P176" s="373">
        <v>4</v>
      </c>
      <c r="Q176" s="373">
        <v>0</v>
      </c>
      <c r="R176" s="373">
        <v>510</v>
      </c>
      <c r="S176" s="373">
        <v>0</v>
      </c>
      <c r="T176" s="366" t="s">
        <v>205</v>
      </c>
      <c r="U176" s="375">
        <v>3351767</v>
      </c>
      <c r="V176" s="375">
        <v>3180168</v>
      </c>
      <c r="W176" s="375">
        <v>3028230</v>
      </c>
      <c r="X176" s="375">
        <v>3237556</v>
      </c>
      <c r="Y176" s="375">
        <v>3363927</v>
      </c>
      <c r="Z176" s="375">
        <v>3302849</v>
      </c>
      <c r="AA176" s="375">
        <v>3000315</v>
      </c>
      <c r="AB176" s="375">
        <v>2902413</v>
      </c>
      <c r="AC176" s="375">
        <v>2521852</v>
      </c>
      <c r="AD176" s="375">
        <v>2347959</v>
      </c>
      <c r="AE176" s="375">
        <v>1987163</v>
      </c>
      <c r="AF176" s="375">
        <v>2362349</v>
      </c>
      <c r="AG176" s="375">
        <v>2662587</v>
      </c>
      <c r="AH176" s="377" t="s">
        <v>205</v>
      </c>
      <c r="AI176" s="376"/>
      <c r="AJ176" s="376"/>
      <c r="AK176" s="376"/>
      <c r="AL176" s="375">
        <v>4689</v>
      </c>
      <c r="AM176" s="375">
        <v>4596</v>
      </c>
      <c r="AN176" s="375">
        <v>3118</v>
      </c>
      <c r="AO176" s="375">
        <v>4944.2000000000007</v>
      </c>
      <c r="AP176" s="377" t="s">
        <v>205</v>
      </c>
      <c r="AQ176" s="376"/>
      <c r="AR176" s="376"/>
      <c r="AS176" s="376"/>
      <c r="AT176" s="375">
        <v>3005</v>
      </c>
      <c r="AU176" s="375">
        <v>3162</v>
      </c>
      <c r="AV176" s="375">
        <v>1866</v>
      </c>
      <c r="AW176" s="375">
        <v>2763.6</v>
      </c>
      <c r="AX176" s="377" t="s">
        <v>205</v>
      </c>
      <c r="AY176" s="376"/>
      <c r="AZ176" s="376"/>
      <c r="BA176" s="376"/>
      <c r="BB176" s="375">
        <v>156</v>
      </c>
      <c r="BC176" s="375">
        <v>157</v>
      </c>
      <c r="BD176" s="375">
        <v>103</v>
      </c>
      <c r="BE176" s="375">
        <v>91.7</v>
      </c>
      <c r="BF176" s="367" t="s">
        <v>205</v>
      </c>
      <c r="BG176" s="366" t="s">
        <v>3233</v>
      </c>
      <c r="BH176" s="366" t="s">
        <v>3831</v>
      </c>
      <c r="BI176" s="366" t="s">
        <v>4163</v>
      </c>
      <c r="BJ176" s="366" t="s">
        <v>205</v>
      </c>
      <c r="BK176" s="375">
        <v>54.134</v>
      </c>
      <c r="BL176" s="375">
        <v>34.768999999999998</v>
      </c>
      <c r="BM176" s="375">
        <v>40.356000000000002</v>
      </c>
      <c r="BN176" s="375">
        <v>19791.816999999999</v>
      </c>
      <c r="BO176" s="375">
        <v>1620.056</v>
      </c>
      <c r="BP176" s="369">
        <v>83309623.459000006</v>
      </c>
      <c r="BQ176" s="369">
        <v>153834341.014</v>
      </c>
    </row>
    <row r="177" spans="2:69" x14ac:dyDescent="0.25">
      <c r="B177" s="366" t="s">
        <v>2888</v>
      </c>
      <c r="C177" s="366" t="s">
        <v>4026</v>
      </c>
      <c r="D177" s="367" t="s">
        <v>56</v>
      </c>
      <c r="E177" s="367" t="s">
        <v>3665</v>
      </c>
      <c r="F177" s="367" t="s">
        <v>2597</v>
      </c>
      <c r="G177" s="367" t="s">
        <v>3597</v>
      </c>
      <c r="H177" s="371">
        <v>40.997100000000003</v>
      </c>
      <c r="I177" s="371">
        <v>-0.38059999999999999</v>
      </c>
      <c r="J177" s="367">
        <v>1979</v>
      </c>
      <c r="K177" s="368"/>
      <c r="L177" s="381"/>
      <c r="M177" s="367" t="s">
        <v>2689</v>
      </c>
      <c r="N177" s="367" t="s">
        <v>20</v>
      </c>
      <c r="O177" s="367" t="s">
        <v>2692</v>
      </c>
      <c r="P177" s="373">
        <v>3</v>
      </c>
      <c r="Q177" s="373">
        <v>0</v>
      </c>
      <c r="R177" s="373">
        <v>1101.4000000000001</v>
      </c>
      <c r="S177" s="373">
        <v>0</v>
      </c>
      <c r="T177" s="366" t="s">
        <v>205</v>
      </c>
      <c r="U177" s="375">
        <v>7350920</v>
      </c>
      <c r="V177" s="375">
        <v>6347323</v>
      </c>
      <c r="W177" s="375">
        <v>6785883</v>
      </c>
      <c r="X177" s="375">
        <v>4707027</v>
      </c>
      <c r="Y177" s="375">
        <v>2608886</v>
      </c>
      <c r="Z177" s="375">
        <v>1702691</v>
      </c>
      <c r="AA177" s="375">
        <v>5959105</v>
      </c>
      <c r="AB177" s="375">
        <v>4668925</v>
      </c>
      <c r="AC177" s="375">
        <v>3632387</v>
      </c>
      <c r="AD177" s="375">
        <v>4787410</v>
      </c>
      <c r="AE177" s="375">
        <v>4663461</v>
      </c>
      <c r="AF177" s="375">
        <v>3366529</v>
      </c>
      <c r="AG177" s="375">
        <v>4810192</v>
      </c>
      <c r="AH177" s="377" t="s">
        <v>205</v>
      </c>
      <c r="AI177" s="375">
        <v>11237</v>
      </c>
      <c r="AJ177" s="375">
        <v>31652</v>
      </c>
      <c r="AK177" s="375">
        <v>23267</v>
      </c>
      <c r="AL177" s="375">
        <v>25487</v>
      </c>
      <c r="AM177" s="375">
        <v>36152</v>
      </c>
      <c r="AN177" s="375">
        <v>36157</v>
      </c>
      <c r="AO177" s="375">
        <v>16571.89</v>
      </c>
      <c r="AP177" s="377" t="s">
        <v>205</v>
      </c>
      <c r="AQ177" s="375">
        <v>4891</v>
      </c>
      <c r="AR177" s="375">
        <v>16513</v>
      </c>
      <c r="AS177" s="375">
        <v>12931</v>
      </c>
      <c r="AT177" s="375">
        <v>7525</v>
      </c>
      <c r="AU177" s="375">
        <v>9557</v>
      </c>
      <c r="AV177" s="375">
        <v>9488</v>
      </c>
      <c r="AW177" s="375">
        <v>5369.17</v>
      </c>
      <c r="AX177" s="377" t="s">
        <v>205</v>
      </c>
      <c r="AY177" s="375">
        <v>153</v>
      </c>
      <c r="AZ177" s="375">
        <v>596</v>
      </c>
      <c r="BA177" s="375">
        <v>460</v>
      </c>
      <c r="BB177" s="375">
        <v>371</v>
      </c>
      <c r="BC177" s="375">
        <v>596</v>
      </c>
      <c r="BD177" s="375">
        <v>551</v>
      </c>
      <c r="BE177" s="375">
        <v>229.17</v>
      </c>
      <c r="BF177" s="367" t="s">
        <v>205</v>
      </c>
      <c r="BG177" s="366" t="s">
        <v>3234</v>
      </c>
      <c r="BH177" s="366" t="s">
        <v>3491</v>
      </c>
      <c r="BI177" s="366" t="s">
        <v>4164</v>
      </c>
      <c r="BJ177" s="366" t="s">
        <v>205</v>
      </c>
      <c r="BK177" s="375">
        <v>570.09900000000005</v>
      </c>
      <c r="BL177" s="375">
        <v>358.58100000000002</v>
      </c>
      <c r="BM177" s="375">
        <v>298.35500000000002</v>
      </c>
      <c r="BN177" s="375">
        <v>220942.18799999999</v>
      </c>
      <c r="BO177" s="375">
        <v>16646.643</v>
      </c>
      <c r="BP177" s="369">
        <v>874725987.69099998</v>
      </c>
      <c r="BQ177" s="369">
        <v>1617365626.3</v>
      </c>
    </row>
    <row r="178" spans="2:69" x14ac:dyDescent="0.25">
      <c r="B178" s="366" t="s">
        <v>2889</v>
      </c>
      <c r="C178" s="366" t="s">
        <v>2403</v>
      </c>
      <c r="D178" s="367" t="s">
        <v>56</v>
      </c>
      <c r="E178" s="367" t="s">
        <v>3665</v>
      </c>
      <c r="F178" s="367" t="s">
        <v>2598</v>
      </c>
      <c r="G178" s="367" t="s">
        <v>3597</v>
      </c>
      <c r="H178" s="371">
        <v>43.443300000000001</v>
      </c>
      <c r="I178" s="371">
        <v>-7.8608000000000002</v>
      </c>
      <c r="J178" s="367">
        <v>1976</v>
      </c>
      <c r="K178" s="368"/>
      <c r="L178" s="381"/>
      <c r="M178" s="367" t="s">
        <v>2689</v>
      </c>
      <c r="N178" s="367" t="s">
        <v>20</v>
      </c>
      <c r="O178" s="367" t="s">
        <v>2692</v>
      </c>
      <c r="P178" s="373">
        <v>4</v>
      </c>
      <c r="Q178" s="373">
        <v>0</v>
      </c>
      <c r="R178" s="373">
        <v>1468.5</v>
      </c>
      <c r="S178" s="373">
        <v>0</v>
      </c>
      <c r="T178" s="366" t="s">
        <v>205</v>
      </c>
      <c r="U178" s="375">
        <v>9324833</v>
      </c>
      <c r="V178" s="375">
        <v>9122201</v>
      </c>
      <c r="W178" s="375">
        <v>8916048</v>
      </c>
      <c r="X178" s="375">
        <v>7026553</v>
      </c>
      <c r="Y178" s="375">
        <v>5215362</v>
      </c>
      <c r="Z178" s="375">
        <v>4457122</v>
      </c>
      <c r="AA178" s="375">
        <v>6640647</v>
      </c>
      <c r="AB178" s="375">
        <v>8944441</v>
      </c>
      <c r="AC178" s="375">
        <v>6610765</v>
      </c>
      <c r="AD178" s="375">
        <v>6909512</v>
      </c>
      <c r="AE178" s="375">
        <v>7542286</v>
      </c>
      <c r="AF178" s="375">
        <v>6930136</v>
      </c>
      <c r="AG178" s="375">
        <v>8115483</v>
      </c>
      <c r="AH178" s="377" t="s">
        <v>205</v>
      </c>
      <c r="AI178" s="375">
        <v>3697</v>
      </c>
      <c r="AJ178" s="375">
        <v>6956</v>
      </c>
      <c r="AK178" s="375">
        <v>10182</v>
      </c>
      <c r="AL178" s="375">
        <v>6826</v>
      </c>
      <c r="AM178" s="375">
        <v>7109</v>
      </c>
      <c r="AN178" s="375">
        <v>10409</v>
      </c>
      <c r="AO178" s="375">
        <v>10036.530000000001</v>
      </c>
      <c r="AP178" s="377" t="s">
        <v>205</v>
      </c>
      <c r="AQ178" s="375">
        <v>6268</v>
      </c>
      <c r="AR178" s="375">
        <v>8869</v>
      </c>
      <c r="AS178" s="375">
        <v>11097</v>
      </c>
      <c r="AT178" s="375">
        <v>8477</v>
      </c>
      <c r="AU178" s="375">
        <v>9168</v>
      </c>
      <c r="AV178" s="375">
        <v>9529</v>
      </c>
      <c r="AW178" s="375">
        <v>8108.56</v>
      </c>
      <c r="AX178" s="377" t="s">
        <v>205</v>
      </c>
      <c r="AY178" s="375">
        <v>298</v>
      </c>
      <c r="AZ178" s="375">
        <v>373</v>
      </c>
      <c r="BA178" s="375">
        <v>620</v>
      </c>
      <c r="BB178" s="375">
        <v>435</v>
      </c>
      <c r="BC178" s="375">
        <v>305</v>
      </c>
      <c r="BD178" s="375">
        <v>225</v>
      </c>
      <c r="BE178" s="375">
        <v>247.77</v>
      </c>
      <c r="BF178" s="367" t="s">
        <v>205</v>
      </c>
      <c r="BG178" s="366" t="s">
        <v>3235</v>
      </c>
      <c r="BH178" s="366" t="s">
        <v>3492</v>
      </c>
      <c r="BI178" s="366" t="s">
        <v>4165</v>
      </c>
      <c r="BJ178" s="366" t="s">
        <v>205</v>
      </c>
      <c r="BK178" s="375">
        <v>194.60900000000001</v>
      </c>
      <c r="BL178" s="375">
        <v>127.211</v>
      </c>
      <c r="BM178" s="375">
        <v>180.09800000000001</v>
      </c>
      <c r="BN178" s="375">
        <v>68400.072</v>
      </c>
      <c r="BO178" s="375">
        <v>5954.5919999999996</v>
      </c>
      <c r="BP178" s="369">
        <v>300333307.80000001</v>
      </c>
      <c r="BQ178" s="369">
        <v>553878297.90699995</v>
      </c>
    </row>
    <row r="179" spans="2:69" x14ac:dyDescent="0.25">
      <c r="B179" s="366" t="s">
        <v>2890</v>
      </c>
      <c r="C179" s="366" t="s">
        <v>2404</v>
      </c>
      <c r="D179" s="367" t="s">
        <v>56</v>
      </c>
      <c r="E179" s="367" t="s">
        <v>3665</v>
      </c>
      <c r="F179" s="367" t="s">
        <v>2598</v>
      </c>
      <c r="G179" s="367" t="s">
        <v>3597</v>
      </c>
      <c r="H179" s="371">
        <v>36.980200000000004</v>
      </c>
      <c r="I179" s="371">
        <v>-1.9036999999999999</v>
      </c>
      <c r="J179" s="367">
        <v>1984</v>
      </c>
      <c r="K179" s="368"/>
      <c r="L179" s="381"/>
      <c r="M179" s="367" t="s">
        <v>2689</v>
      </c>
      <c r="N179" s="367" t="s">
        <v>20</v>
      </c>
      <c r="O179" s="367" t="s">
        <v>2692</v>
      </c>
      <c r="P179" s="373">
        <v>2</v>
      </c>
      <c r="Q179" s="373">
        <v>0</v>
      </c>
      <c r="R179" s="373">
        <v>1159</v>
      </c>
      <c r="S179" s="373">
        <v>0</v>
      </c>
      <c r="T179" s="366" t="s">
        <v>205</v>
      </c>
      <c r="U179" s="375">
        <v>7243470</v>
      </c>
      <c r="V179" s="375">
        <v>6326518</v>
      </c>
      <c r="W179" s="375">
        <v>7426267</v>
      </c>
      <c r="X179" s="375">
        <v>4995507</v>
      </c>
      <c r="Y179" s="375">
        <v>5085432</v>
      </c>
      <c r="Z179" s="375">
        <v>3838520</v>
      </c>
      <c r="AA179" s="375">
        <v>4418555</v>
      </c>
      <c r="AB179" s="375">
        <v>5763041</v>
      </c>
      <c r="AC179" s="375">
        <v>5304960</v>
      </c>
      <c r="AD179" s="375">
        <v>5005892</v>
      </c>
      <c r="AE179" s="375">
        <v>6440967</v>
      </c>
      <c r="AF179" s="375">
        <v>4544969</v>
      </c>
      <c r="AG179" s="375">
        <v>5484871</v>
      </c>
      <c r="AH179" s="377" t="s">
        <v>205</v>
      </c>
      <c r="AI179" s="375">
        <v>6867</v>
      </c>
      <c r="AJ179" s="375">
        <v>8662</v>
      </c>
      <c r="AK179" s="375">
        <v>11527</v>
      </c>
      <c r="AL179" s="375">
        <v>10214</v>
      </c>
      <c r="AM179" s="375">
        <v>9872</v>
      </c>
      <c r="AN179" s="375">
        <v>14830</v>
      </c>
      <c r="AO179" s="375">
        <v>7587.01</v>
      </c>
      <c r="AP179" s="377" t="s">
        <v>205</v>
      </c>
      <c r="AQ179" s="375">
        <v>5932</v>
      </c>
      <c r="AR179" s="375">
        <v>7159</v>
      </c>
      <c r="AS179" s="375">
        <v>8992</v>
      </c>
      <c r="AT179" s="375">
        <v>7328</v>
      </c>
      <c r="AU179" s="375">
        <v>7150</v>
      </c>
      <c r="AV179" s="375">
        <v>10170</v>
      </c>
      <c r="AW179" s="375">
        <v>6436.62</v>
      </c>
      <c r="AX179" s="377" t="s">
        <v>205</v>
      </c>
      <c r="AY179" s="375">
        <v>243</v>
      </c>
      <c r="AZ179" s="375">
        <v>119</v>
      </c>
      <c r="BA179" s="375">
        <v>263</v>
      </c>
      <c r="BB179" s="375">
        <v>329</v>
      </c>
      <c r="BC179" s="375">
        <v>159</v>
      </c>
      <c r="BD179" s="375">
        <v>216</v>
      </c>
      <c r="BE179" s="375">
        <v>131.62</v>
      </c>
      <c r="BF179" s="367" t="s">
        <v>205</v>
      </c>
      <c r="BG179" s="366" t="s">
        <v>3236</v>
      </c>
      <c r="BH179" s="366" t="s">
        <v>3493</v>
      </c>
      <c r="BI179" s="366" t="s">
        <v>4166</v>
      </c>
      <c r="BJ179" s="366" t="s">
        <v>205</v>
      </c>
      <c r="BK179" s="375">
        <v>261.55700000000002</v>
      </c>
      <c r="BL179" s="375">
        <v>168.98599999999999</v>
      </c>
      <c r="BM179" s="375">
        <v>209.22300000000001</v>
      </c>
      <c r="BN179" s="375">
        <v>95046.471999999994</v>
      </c>
      <c r="BO179" s="375">
        <v>7892.7340000000004</v>
      </c>
      <c r="BP179" s="369">
        <v>402951099.25700003</v>
      </c>
      <c r="BQ179" s="369">
        <v>743701911.66299999</v>
      </c>
    </row>
    <row r="180" spans="2:69" x14ac:dyDescent="0.25">
      <c r="B180" s="366" t="s">
        <v>2891</v>
      </c>
      <c r="C180" s="366" t="s">
        <v>2405</v>
      </c>
      <c r="D180" s="367" t="s">
        <v>56</v>
      </c>
      <c r="E180" s="367" t="s">
        <v>3665</v>
      </c>
      <c r="F180" s="367" t="s">
        <v>2598</v>
      </c>
      <c r="G180" s="367" t="s">
        <v>3598</v>
      </c>
      <c r="H180" s="371">
        <v>43.552700000000002</v>
      </c>
      <c r="I180" s="371">
        <v>-5.7234999999999996</v>
      </c>
      <c r="J180" s="367">
        <v>1974</v>
      </c>
      <c r="K180" s="368"/>
      <c r="L180" s="381"/>
      <c r="M180" s="367" t="s">
        <v>2689</v>
      </c>
      <c r="N180" s="367" t="s">
        <v>20</v>
      </c>
      <c r="O180" s="367" t="s">
        <v>2692</v>
      </c>
      <c r="P180" s="373">
        <v>2</v>
      </c>
      <c r="Q180" s="373">
        <v>0</v>
      </c>
      <c r="R180" s="373">
        <v>916.2</v>
      </c>
      <c r="S180" s="373">
        <v>0</v>
      </c>
      <c r="T180" s="366" t="s">
        <v>205</v>
      </c>
      <c r="U180" s="375">
        <v>7949095</v>
      </c>
      <c r="V180" s="375">
        <v>6960496</v>
      </c>
      <c r="W180" s="375">
        <v>7898487</v>
      </c>
      <c r="X180" s="375">
        <v>6598838</v>
      </c>
      <c r="Y180" s="375">
        <v>5718881</v>
      </c>
      <c r="Z180" s="375">
        <v>4621665</v>
      </c>
      <c r="AA180" s="375">
        <v>5543396</v>
      </c>
      <c r="AB180" s="375">
        <v>6165633</v>
      </c>
      <c r="AC180" s="375">
        <v>6863160</v>
      </c>
      <c r="AD180" s="375">
        <v>6785247</v>
      </c>
      <c r="AE180" s="375">
        <v>7545959</v>
      </c>
      <c r="AF180" s="375">
        <v>5536720</v>
      </c>
      <c r="AG180" s="375">
        <v>8190417</v>
      </c>
      <c r="AH180" s="377" t="s">
        <v>205</v>
      </c>
      <c r="AI180" s="375">
        <v>4435</v>
      </c>
      <c r="AJ180" s="375">
        <v>4785</v>
      </c>
      <c r="AK180" s="375">
        <v>9463</v>
      </c>
      <c r="AL180" s="375">
        <v>7123</v>
      </c>
      <c r="AM180" s="375">
        <v>7324</v>
      </c>
      <c r="AN180" s="375">
        <v>8488</v>
      </c>
      <c r="AO180" s="375">
        <v>6131.84</v>
      </c>
      <c r="AP180" s="377" t="s">
        <v>205</v>
      </c>
      <c r="AQ180" s="375">
        <v>4649</v>
      </c>
      <c r="AR180" s="375">
        <v>6470</v>
      </c>
      <c r="AS180" s="375">
        <v>7813</v>
      </c>
      <c r="AT180" s="375">
        <v>8845</v>
      </c>
      <c r="AU180" s="375">
        <v>8188</v>
      </c>
      <c r="AV180" s="375">
        <v>9036</v>
      </c>
      <c r="AW180" s="375">
        <v>4661.1900000000005</v>
      </c>
      <c r="AX180" s="377" t="s">
        <v>205</v>
      </c>
      <c r="AY180" s="375">
        <v>210</v>
      </c>
      <c r="AZ180" s="375">
        <v>223</v>
      </c>
      <c r="BA180" s="375">
        <v>368</v>
      </c>
      <c r="BB180" s="375">
        <v>420</v>
      </c>
      <c r="BC180" s="375">
        <v>335</v>
      </c>
      <c r="BD180" s="375">
        <v>646</v>
      </c>
      <c r="BE180" s="375">
        <v>584.47</v>
      </c>
      <c r="BF180" s="367" t="s">
        <v>205</v>
      </c>
      <c r="BG180" s="366" t="s">
        <v>3237</v>
      </c>
      <c r="BH180" s="366" t="s">
        <v>3494</v>
      </c>
      <c r="BI180" s="366" t="s">
        <v>4167</v>
      </c>
      <c r="BJ180" s="366" t="s">
        <v>205</v>
      </c>
      <c r="BK180" s="375">
        <v>167.04900000000001</v>
      </c>
      <c r="BL180" s="375">
        <v>109.673</v>
      </c>
      <c r="BM180" s="375">
        <v>165.39699999999999</v>
      </c>
      <c r="BN180" s="375">
        <v>56664.656000000003</v>
      </c>
      <c r="BO180" s="375">
        <v>5124.5550000000003</v>
      </c>
      <c r="BP180" s="369">
        <v>257864209.48899999</v>
      </c>
      <c r="BQ180" s="369">
        <v>475516005.46600002</v>
      </c>
    </row>
    <row r="181" spans="2:69" x14ac:dyDescent="0.25">
      <c r="B181" s="366" t="s">
        <v>2892</v>
      </c>
      <c r="C181" s="366" t="s">
        <v>2406</v>
      </c>
      <c r="D181" s="367" t="s">
        <v>56</v>
      </c>
      <c r="E181" s="367" t="s">
        <v>3665</v>
      </c>
      <c r="F181" s="367" t="s">
        <v>2597</v>
      </c>
      <c r="G181" s="367" t="s">
        <v>70</v>
      </c>
      <c r="H181" s="371">
        <v>42.175699999999999</v>
      </c>
      <c r="I181" s="371">
        <v>1.8568</v>
      </c>
      <c r="J181" s="367">
        <v>1971</v>
      </c>
      <c r="K181" s="367">
        <v>2011</v>
      </c>
      <c r="L181" s="381"/>
      <c r="M181" s="367" t="s">
        <v>2689</v>
      </c>
      <c r="N181" s="367" t="s">
        <v>21</v>
      </c>
      <c r="O181" s="367" t="s">
        <v>2691</v>
      </c>
      <c r="P181" s="373">
        <v>0</v>
      </c>
      <c r="Q181" s="373">
        <v>0</v>
      </c>
      <c r="R181" s="373">
        <v>0</v>
      </c>
      <c r="S181" s="373">
        <v>0</v>
      </c>
      <c r="T181" s="366" t="s">
        <v>205</v>
      </c>
      <c r="U181" s="375">
        <v>891905</v>
      </c>
      <c r="V181" s="375">
        <v>1022993</v>
      </c>
      <c r="W181" s="375">
        <v>732426</v>
      </c>
      <c r="X181" s="375">
        <v>423328</v>
      </c>
      <c r="Y181" s="375">
        <v>395150</v>
      </c>
      <c r="Z181" s="375">
        <v>535477</v>
      </c>
      <c r="AA181" s="375">
        <v>15326</v>
      </c>
      <c r="AB181" s="376"/>
      <c r="AC181" s="376"/>
      <c r="AD181" s="376"/>
      <c r="AE181" s="376"/>
      <c r="AF181" s="376"/>
      <c r="AG181" s="376"/>
      <c r="AH181" s="377" t="s">
        <v>205</v>
      </c>
      <c r="AI181" s="375">
        <v>3756</v>
      </c>
      <c r="AJ181" s="375">
        <v>34</v>
      </c>
      <c r="AK181" s="376"/>
      <c r="AL181" s="376"/>
      <c r="AM181" s="376"/>
      <c r="AN181" s="376"/>
      <c r="AO181" s="376"/>
      <c r="AP181" s="377" t="s">
        <v>205</v>
      </c>
      <c r="AQ181" s="375">
        <v>2363</v>
      </c>
      <c r="AR181" s="375">
        <v>32</v>
      </c>
      <c r="AS181" s="376"/>
      <c r="AT181" s="376"/>
      <c r="AU181" s="376"/>
      <c r="AV181" s="376"/>
      <c r="AW181" s="376"/>
      <c r="AX181" s="377" t="s">
        <v>205</v>
      </c>
      <c r="AY181" s="375">
        <v>344</v>
      </c>
      <c r="AZ181" s="375">
        <v>17</v>
      </c>
      <c r="BA181" s="376"/>
      <c r="BB181" s="376"/>
      <c r="BC181" s="376"/>
      <c r="BD181" s="382"/>
      <c r="BE181" s="382"/>
      <c r="BF181" s="367" t="s">
        <v>205</v>
      </c>
      <c r="BG181" s="366" t="s">
        <v>3609</v>
      </c>
      <c r="BH181" s="366" t="s">
        <v>3646</v>
      </c>
      <c r="BI181" s="366" t="s">
        <v>205</v>
      </c>
      <c r="BJ181" s="366" t="s">
        <v>205</v>
      </c>
      <c r="BK181" s="376"/>
      <c r="BL181" s="376"/>
      <c r="BM181" s="376"/>
      <c r="BN181" s="376"/>
      <c r="BO181" s="376"/>
      <c r="BP181" s="368"/>
      <c r="BQ181" s="368"/>
    </row>
    <row r="182" spans="2:69" x14ac:dyDescent="0.25">
      <c r="B182" s="366" t="s">
        <v>2893</v>
      </c>
      <c r="C182" s="366" t="s">
        <v>1096</v>
      </c>
      <c r="D182" s="367" t="s">
        <v>56</v>
      </c>
      <c r="E182" s="367" t="s">
        <v>3665</v>
      </c>
      <c r="F182" s="367" t="s">
        <v>2597</v>
      </c>
      <c r="G182" s="367" t="s">
        <v>70</v>
      </c>
      <c r="H182" s="371">
        <v>41.280799999999999</v>
      </c>
      <c r="I182" s="371">
        <v>-0.21779999999999999</v>
      </c>
      <c r="J182" s="367">
        <v>1953</v>
      </c>
      <c r="K182" s="367">
        <v>2006</v>
      </c>
      <c r="L182" s="381"/>
      <c r="M182" s="367" t="s">
        <v>2689</v>
      </c>
      <c r="N182" s="367" t="s">
        <v>21</v>
      </c>
      <c r="O182" s="367" t="s">
        <v>2691</v>
      </c>
      <c r="P182" s="373">
        <v>0</v>
      </c>
      <c r="Q182" s="373">
        <v>0</v>
      </c>
      <c r="R182" s="373">
        <v>0</v>
      </c>
      <c r="S182" s="373">
        <v>0</v>
      </c>
      <c r="T182" s="366" t="s">
        <v>205</v>
      </c>
      <c r="U182" s="375">
        <v>67133</v>
      </c>
      <c r="V182" s="375">
        <v>5556</v>
      </c>
      <c r="W182" s="376"/>
      <c r="X182" s="376"/>
      <c r="Y182" s="376"/>
      <c r="Z182" s="376"/>
      <c r="AA182" s="376"/>
      <c r="AB182" s="376"/>
      <c r="AC182" s="376"/>
      <c r="AD182" s="376"/>
      <c r="AE182" s="376"/>
      <c r="AF182" s="376"/>
      <c r="AG182" s="376"/>
      <c r="AH182" s="377" t="s">
        <v>205</v>
      </c>
      <c r="AI182" s="375">
        <v>0</v>
      </c>
      <c r="AJ182" s="375">
        <v>0</v>
      </c>
      <c r="AK182" s="375">
        <v>0</v>
      </c>
      <c r="AL182" s="376"/>
      <c r="AM182" s="375">
        <v>0</v>
      </c>
      <c r="AN182" s="375">
        <v>0</v>
      </c>
      <c r="AO182" s="376"/>
      <c r="AP182" s="377" t="s">
        <v>205</v>
      </c>
      <c r="AQ182" s="375">
        <v>23</v>
      </c>
      <c r="AR182" s="375">
        <v>7</v>
      </c>
      <c r="AS182" s="375">
        <v>7</v>
      </c>
      <c r="AT182" s="375">
        <v>3</v>
      </c>
      <c r="AU182" s="375">
        <v>16</v>
      </c>
      <c r="AV182" s="375">
        <v>8</v>
      </c>
      <c r="AW182" s="376"/>
      <c r="AX182" s="377" t="s">
        <v>205</v>
      </c>
      <c r="AY182" s="375">
        <v>0</v>
      </c>
      <c r="AZ182" s="375">
        <v>0</v>
      </c>
      <c r="BA182" s="375">
        <v>0</v>
      </c>
      <c r="BB182" s="375">
        <v>0</v>
      </c>
      <c r="BC182" s="375">
        <v>0</v>
      </c>
      <c r="BD182" s="375">
        <v>0</v>
      </c>
      <c r="BE182" s="382"/>
      <c r="BF182" s="367" t="s">
        <v>205</v>
      </c>
      <c r="BG182" s="366" t="s">
        <v>3610</v>
      </c>
      <c r="BH182" s="366" t="s">
        <v>3832</v>
      </c>
      <c r="BI182" s="366" t="s">
        <v>205</v>
      </c>
      <c r="BJ182" s="366" t="s">
        <v>205</v>
      </c>
      <c r="BK182" s="375">
        <v>3.5000000000000003E-2</v>
      </c>
      <c r="BL182" s="375">
        <v>2.7E-2</v>
      </c>
      <c r="BM182" s="375">
        <v>0.105</v>
      </c>
      <c r="BN182" s="375">
        <v>5.8140000000000001</v>
      </c>
      <c r="BO182" s="375">
        <v>1.3220000000000001</v>
      </c>
      <c r="BP182" s="369">
        <v>55386.105000000003</v>
      </c>
      <c r="BQ182" s="369">
        <v>100791.82</v>
      </c>
    </row>
    <row r="183" spans="2:69" x14ac:dyDescent="0.25">
      <c r="B183" s="366" t="s">
        <v>2894</v>
      </c>
      <c r="C183" s="366" t="s">
        <v>2407</v>
      </c>
      <c r="D183" s="367" t="s">
        <v>56</v>
      </c>
      <c r="E183" s="367" t="s">
        <v>3665</v>
      </c>
      <c r="F183" s="367" t="s">
        <v>2597</v>
      </c>
      <c r="G183" s="367" t="s">
        <v>70</v>
      </c>
      <c r="H183" s="371">
        <v>41.296599999999998</v>
      </c>
      <c r="I183" s="371">
        <v>-0.81630000000000003</v>
      </c>
      <c r="J183" s="367">
        <v>1970</v>
      </c>
      <c r="K183" s="367">
        <v>2012</v>
      </c>
      <c r="L183" s="381"/>
      <c r="M183" s="367" t="s">
        <v>2689</v>
      </c>
      <c r="N183" s="367" t="s">
        <v>21</v>
      </c>
      <c r="O183" s="367" t="s">
        <v>2691</v>
      </c>
      <c r="P183" s="373">
        <v>0</v>
      </c>
      <c r="Q183" s="373">
        <v>0</v>
      </c>
      <c r="R183" s="373">
        <v>0</v>
      </c>
      <c r="S183" s="373">
        <v>0</v>
      </c>
      <c r="T183" s="366" t="s">
        <v>205</v>
      </c>
      <c r="U183" s="375">
        <v>982336</v>
      </c>
      <c r="V183" s="375">
        <v>947485</v>
      </c>
      <c r="W183" s="375">
        <v>404548</v>
      </c>
      <c r="X183" s="375">
        <v>834231</v>
      </c>
      <c r="Y183" s="375">
        <v>398515</v>
      </c>
      <c r="Z183" s="375">
        <v>144638</v>
      </c>
      <c r="AA183" s="375">
        <v>418959</v>
      </c>
      <c r="AB183" s="375">
        <v>390838</v>
      </c>
      <c r="AC183" s="376"/>
      <c r="AD183" s="376"/>
      <c r="AE183" s="376"/>
      <c r="AF183" s="376"/>
      <c r="AG183" s="376"/>
      <c r="AH183" s="377" t="s">
        <v>205</v>
      </c>
      <c r="AI183" s="375">
        <v>6314</v>
      </c>
      <c r="AJ183" s="375">
        <v>17217</v>
      </c>
      <c r="AK183" s="375">
        <v>18243</v>
      </c>
      <c r="AL183" s="376"/>
      <c r="AM183" s="376"/>
      <c r="AN183" s="376"/>
      <c r="AO183" s="376"/>
      <c r="AP183" s="377" t="s">
        <v>205</v>
      </c>
      <c r="AQ183" s="375">
        <v>690</v>
      </c>
      <c r="AR183" s="375">
        <v>1864</v>
      </c>
      <c r="AS183" s="375">
        <v>2200</v>
      </c>
      <c r="AT183" s="376"/>
      <c r="AU183" s="376"/>
      <c r="AV183" s="376"/>
      <c r="AW183" s="376"/>
      <c r="AX183" s="377" t="s">
        <v>205</v>
      </c>
      <c r="AY183" s="375">
        <v>91</v>
      </c>
      <c r="AZ183" s="375">
        <v>407</v>
      </c>
      <c r="BA183" s="375">
        <v>357</v>
      </c>
      <c r="BB183" s="376"/>
      <c r="BC183" s="376"/>
      <c r="BD183" s="382"/>
      <c r="BE183" s="382"/>
      <c r="BF183" s="367" t="s">
        <v>205</v>
      </c>
      <c r="BG183" s="366" t="s">
        <v>3611</v>
      </c>
      <c r="BH183" s="366" t="s">
        <v>3647</v>
      </c>
      <c r="BI183" s="366" t="s">
        <v>205</v>
      </c>
      <c r="BJ183" s="366" t="s">
        <v>205</v>
      </c>
      <c r="BK183" s="376"/>
      <c r="BL183" s="376"/>
      <c r="BM183" s="376"/>
      <c r="BN183" s="376"/>
      <c r="BO183" s="376"/>
      <c r="BP183" s="368"/>
      <c r="BQ183" s="368"/>
    </row>
    <row r="184" spans="2:69" x14ac:dyDescent="0.25">
      <c r="B184" s="366" t="s">
        <v>2895</v>
      </c>
      <c r="C184" s="366" t="s">
        <v>2408</v>
      </c>
      <c r="D184" s="367" t="s">
        <v>56</v>
      </c>
      <c r="E184" s="367" t="s">
        <v>3665</v>
      </c>
      <c r="F184" s="367" t="s">
        <v>2598</v>
      </c>
      <c r="G184" s="367" t="s">
        <v>3599</v>
      </c>
      <c r="H184" s="371">
        <v>38.112900000000003</v>
      </c>
      <c r="I184" s="371">
        <v>-4.9333999999999998</v>
      </c>
      <c r="J184" s="367">
        <v>1980</v>
      </c>
      <c r="K184" s="368"/>
      <c r="L184" s="381"/>
      <c r="M184" s="367" t="s">
        <v>2689</v>
      </c>
      <c r="N184" s="367" t="s">
        <v>20</v>
      </c>
      <c r="O184" s="367" t="s">
        <v>2692</v>
      </c>
      <c r="P184" s="373">
        <v>1</v>
      </c>
      <c r="Q184" s="373">
        <v>0</v>
      </c>
      <c r="R184" s="373">
        <v>323.5</v>
      </c>
      <c r="S184" s="373">
        <v>0</v>
      </c>
      <c r="T184" s="366" t="s">
        <v>205</v>
      </c>
      <c r="U184" s="375">
        <v>2126527</v>
      </c>
      <c r="V184" s="375">
        <v>1407854</v>
      </c>
      <c r="W184" s="375">
        <v>1919952</v>
      </c>
      <c r="X184" s="375">
        <v>36162</v>
      </c>
      <c r="Y184" s="375">
        <v>513895</v>
      </c>
      <c r="Z184" s="375">
        <v>576932</v>
      </c>
      <c r="AA184" s="375">
        <v>1165399</v>
      </c>
      <c r="AB184" s="375">
        <v>1045096</v>
      </c>
      <c r="AC184" s="375">
        <v>620222</v>
      </c>
      <c r="AD184" s="375">
        <v>1027984</v>
      </c>
      <c r="AE184" s="375">
        <v>1593746</v>
      </c>
      <c r="AF184" s="375">
        <v>848565</v>
      </c>
      <c r="AG184" s="375">
        <v>1350657</v>
      </c>
      <c r="AH184" s="377" t="s">
        <v>205</v>
      </c>
      <c r="AI184" s="375">
        <v>1021</v>
      </c>
      <c r="AJ184" s="375">
        <v>748</v>
      </c>
      <c r="AK184" s="375">
        <v>1017</v>
      </c>
      <c r="AL184" s="375">
        <v>927</v>
      </c>
      <c r="AM184" s="375">
        <v>1232</v>
      </c>
      <c r="AN184" s="375">
        <v>1736</v>
      </c>
      <c r="AO184" s="375">
        <v>594.1</v>
      </c>
      <c r="AP184" s="377" t="s">
        <v>205</v>
      </c>
      <c r="AQ184" s="375">
        <v>848</v>
      </c>
      <c r="AR184" s="375">
        <v>1654</v>
      </c>
      <c r="AS184" s="375">
        <v>1168</v>
      </c>
      <c r="AT184" s="375">
        <v>716</v>
      </c>
      <c r="AU184" s="375">
        <v>1330</v>
      </c>
      <c r="AV184" s="375">
        <v>2516</v>
      </c>
      <c r="AW184" s="375">
        <v>1228.7</v>
      </c>
      <c r="AX184" s="377" t="s">
        <v>205</v>
      </c>
      <c r="AY184" s="375">
        <v>90</v>
      </c>
      <c r="AZ184" s="375">
        <v>299</v>
      </c>
      <c r="BA184" s="375">
        <v>255</v>
      </c>
      <c r="BB184" s="375">
        <v>182</v>
      </c>
      <c r="BC184" s="375">
        <v>213</v>
      </c>
      <c r="BD184" s="375">
        <v>307</v>
      </c>
      <c r="BE184" s="375">
        <v>122.2</v>
      </c>
      <c r="BF184" s="367" t="s">
        <v>205</v>
      </c>
      <c r="BG184" s="366" t="s">
        <v>3238</v>
      </c>
      <c r="BH184" s="366" t="s">
        <v>3495</v>
      </c>
      <c r="BI184" s="366" t="s">
        <v>4168</v>
      </c>
      <c r="BJ184" s="366" t="s">
        <v>205</v>
      </c>
      <c r="BK184" s="375">
        <v>38.17</v>
      </c>
      <c r="BL184" s="375">
        <v>25.341999999999999</v>
      </c>
      <c r="BM184" s="375">
        <v>43.457999999999998</v>
      </c>
      <c r="BN184" s="375">
        <v>12060.985000000001</v>
      </c>
      <c r="BO184" s="375">
        <v>1182.098</v>
      </c>
      <c r="BP184" s="369">
        <v>58983815.093999997</v>
      </c>
      <c r="BQ184" s="369">
        <v>108721000.972</v>
      </c>
    </row>
    <row r="185" spans="2:69" x14ac:dyDescent="0.25">
      <c r="B185" s="366" t="s">
        <v>2896</v>
      </c>
      <c r="C185" s="366" t="s">
        <v>2409</v>
      </c>
      <c r="D185" s="367" t="s">
        <v>56</v>
      </c>
      <c r="E185" s="367" t="s">
        <v>3665</v>
      </c>
      <c r="F185" s="367" t="s">
        <v>2598</v>
      </c>
      <c r="G185" s="367" t="s">
        <v>81</v>
      </c>
      <c r="H185" s="371">
        <v>43.296399999999998</v>
      </c>
      <c r="I185" s="371">
        <v>-5.6825000000000001</v>
      </c>
      <c r="J185" s="367">
        <v>1981</v>
      </c>
      <c r="K185" s="368"/>
      <c r="L185" s="381"/>
      <c r="M185" s="367" t="s">
        <v>2689</v>
      </c>
      <c r="N185" s="367" t="s">
        <v>20</v>
      </c>
      <c r="O185" s="367" t="s">
        <v>2692</v>
      </c>
      <c r="P185" s="373">
        <v>1</v>
      </c>
      <c r="Q185" s="373">
        <v>0</v>
      </c>
      <c r="R185" s="373">
        <v>358</v>
      </c>
      <c r="S185" s="373">
        <v>0</v>
      </c>
      <c r="T185" s="366" t="s">
        <v>205</v>
      </c>
      <c r="U185" s="375">
        <v>2837088</v>
      </c>
      <c r="V185" s="375">
        <v>1806590</v>
      </c>
      <c r="W185" s="375">
        <v>2712072</v>
      </c>
      <c r="X185" s="375">
        <v>795797</v>
      </c>
      <c r="Y185" s="375">
        <v>668138</v>
      </c>
      <c r="Z185" s="375">
        <v>653487</v>
      </c>
      <c r="AA185" s="375">
        <v>632140</v>
      </c>
      <c r="AB185" s="375">
        <v>1740137</v>
      </c>
      <c r="AC185" s="375">
        <v>1299768</v>
      </c>
      <c r="AD185" s="375">
        <v>1269693</v>
      </c>
      <c r="AE185" s="375">
        <v>1761226</v>
      </c>
      <c r="AF185" s="375">
        <v>1170106</v>
      </c>
      <c r="AG185" s="375">
        <v>1526966</v>
      </c>
      <c r="AH185" s="377" t="s">
        <v>205</v>
      </c>
      <c r="AI185" s="375">
        <v>488</v>
      </c>
      <c r="AJ185" s="375">
        <v>63</v>
      </c>
      <c r="AK185" s="375">
        <v>1393</v>
      </c>
      <c r="AL185" s="375">
        <v>1406</v>
      </c>
      <c r="AM185" s="375">
        <v>1494</v>
      </c>
      <c r="AN185" s="375">
        <v>2043</v>
      </c>
      <c r="AO185" s="375">
        <v>1343.4</v>
      </c>
      <c r="AP185" s="377" t="s">
        <v>205</v>
      </c>
      <c r="AQ185" s="375">
        <v>1594</v>
      </c>
      <c r="AR185" s="375">
        <v>1286</v>
      </c>
      <c r="AS185" s="375">
        <v>3958</v>
      </c>
      <c r="AT185" s="375">
        <v>2925</v>
      </c>
      <c r="AU185" s="375">
        <v>2680</v>
      </c>
      <c r="AV185" s="375">
        <v>3519</v>
      </c>
      <c r="AW185" s="375">
        <v>2075.1999999999998</v>
      </c>
      <c r="AX185" s="377" t="s">
        <v>205</v>
      </c>
      <c r="AY185" s="375">
        <v>39</v>
      </c>
      <c r="AZ185" s="375">
        <v>56</v>
      </c>
      <c r="BA185" s="375">
        <v>183</v>
      </c>
      <c r="BB185" s="375">
        <v>150</v>
      </c>
      <c r="BC185" s="375">
        <v>114</v>
      </c>
      <c r="BD185" s="375">
        <v>70</v>
      </c>
      <c r="BE185" s="375">
        <v>49.991</v>
      </c>
      <c r="BF185" s="367" t="s">
        <v>205</v>
      </c>
      <c r="BG185" s="366" t="s">
        <v>3833</v>
      </c>
      <c r="BH185" s="366" t="s">
        <v>3834</v>
      </c>
      <c r="BI185" s="366" t="s">
        <v>4169</v>
      </c>
      <c r="BJ185" s="366" t="s">
        <v>205</v>
      </c>
      <c r="BK185" s="375">
        <v>45.652000000000001</v>
      </c>
      <c r="BL185" s="375">
        <v>30.818000000000001</v>
      </c>
      <c r="BM185" s="375">
        <v>58.215000000000003</v>
      </c>
      <c r="BN185" s="375">
        <v>14589.102000000001</v>
      </c>
      <c r="BO185" s="375">
        <v>1451.8320000000001</v>
      </c>
      <c r="BP185" s="369">
        <v>70803555.540999994</v>
      </c>
      <c r="BQ185" s="369">
        <v>130288679.19599999</v>
      </c>
    </row>
    <row r="186" spans="2:69" x14ac:dyDescent="0.25">
      <c r="B186" s="366" t="s">
        <v>2897</v>
      </c>
      <c r="C186" s="366" t="s">
        <v>2410</v>
      </c>
      <c r="D186" s="367" t="s">
        <v>56</v>
      </c>
      <c r="E186" s="367" t="s">
        <v>3665</v>
      </c>
      <c r="F186" s="367" t="s">
        <v>2598</v>
      </c>
      <c r="G186" s="367" t="s">
        <v>4305</v>
      </c>
      <c r="H186" s="371">
        <v>42.794600000000003</v>
      </c>
      <c r="I186" s="371">
        <v>-5.6314000000000002</v>
      </c>
      <c r="J186" s="367">
        <v>1971</v>
      </c>
      <c r="K186" s="368"/>
      <c r="L186" s="381"/>
      <c r="M186" s="367" t="s">
        <v>2689</v>
      </c>
      <c r="N186" s="367" t="s">
        <v>20</v>
      </c>
      <c r="O186" s="367" t="s">
        <v>2692</v>
      </c>
      <c r="P186" s="373">
        <v>2</v>
      </c>
      <c r="Q186" s="373">
        <v>0</v>
      </c>
      <c r="R186" s="373">
        <v>654.70000000000005</v>
      </c>
      <c r="S186" s="373">
        <v>0</v>
      </c>
      <c r="T186" s="366" t="s">
        <v>205</v>
      </c>
      <c r="U186" s="375">
        <v>4196260</v>
      </c>
      <c r="V186" s="375">
        <v>3554304</v>
      </c>
      <c r="W186" s="375">
        <v>3428296</v>
      </c>
      <c r="X186" s="375">
        <v>3048474</v>
      </c>
      <c r="Y186" s="375">
        <v>743673</v>
      </c>
      <c r="Z186" s="375">
        <v>28196</v>
      </c>
      <c r="AA186" s="375">
        <v>963008</v>
      </c>
      <c r="AB186" s="375">
        <v>2229073</v>
      </c>
      <c r="AC186" s="375">
        <v>1588966</v>
      </c>
      <c r="AD186" s="375">
        <v>1572487</v>
      </c>
      <c r="AE186" s="375">
        <v>2587314</v>
      </c>
      <c r="AF186" s="375">
        <v>1527964</v>
      </c>
      <c r="AG186" s="375">
        <v>1619180</v>
      </c>
      <c r="AH186" s="377" t="s">
        <v>205</v>
      </c>
      <c r="AI186" s="375">
        <v>101</v>
      </c>
      <c r="AJ186" s="375">
        <v>1045</v>
      </c>
      <c r="AK186" s="375">
        <v>3064</v>
      </c>
      <c r="AL186" s="375">
        <v>2243</v>
      </c>
      <c r="AM186" s="375">
        <v>5004</v>
      </c>
      <c r="AN186" s="375">
        <v>5224</v>
      </c>
      <c r="AO186" s="375">
        <v>2647.1000000000004</v>
      </c>
      <c r="AP186" s="377" t="s">
        <v>205</v>
      </c>
      <c r="AQ186" s="375">
        <v>63</v>
      </c>
      <c r="AR186" s="375">
        <v>2970</v>
      </c>
      <c r="AS186" s="375">
        <v>7354</v>
      </c>
      <c r="AT186" s="375">
        <v>5487</v>
      </c>
      <c r="AU186" s="375">
        <v>6066</v>
      </c>
      <c r="AV186" s="375">
        <v>7742</v>
      </c>
      <c r="AW186" s="375">
        <v>4547.8999999999996</v>
      </c>
      <c r="AX186" s="377" t="s">
        <v>205</v>
      </c>
      <c r="AY186" s="375">
        <v>12</v>
      </c>
      <c r="AZ186" s="375">
        <v>104</v>
      </c>
      <c r="BA186" s="375">
        <v>420</v>
      </c>
      <c r="BB186" s="375">
        <v>506</v>
      </c>
      <c r="BC186" s="375">
        <v>421</v>
      </c>
      <c r="BD186" s="375">
        <v>775</v>
      </c>
      <c r="BE186" s="375">
        <v>252.10000000000002</v>
      </c>
      <c r="BF186" s="367" t="s">
        <v>205</v>
      </c>
      <c r="BG186" s="366" t="s">
        <v>3239</v>
      </c>
      <c r="BH186" s="366" t="s">
        <v>3496</v>
      </c>
      <c r="BI186" s="366" t="s">
        <v>4170</v>
      </c>
      <c r="BJ186" s="366" t="s">
        <v>205</v>
      </c>
      <c r="BK186" s="375">
        <v>114.73099999999999</v>
      </c>
      <c r="BL186" s="375">
        <v>76.370999999999995</v>
      </c>
      <c r="BM186" s="375">
        <v>132.82300000000001</v>
      </c>
      <c r="BN186" s="375">
        <v>36414.928999999996</v>
      </c>
      <c r="BO186" s="375">
        <v>3568.9110000000001</v>
      </c>
      <c r="BP186" s="369">
        <v>177402972.09900001</v>
      </c>
      <c r="BQ186" s="369">
        <v>326903116.91399997</v>
      </c>
    </row>
    <row r="187" spans="2:69" x14ac:dyDescent="0.25">
      <c r="B187" s="366" t="s">
        <v>2898</v>
      </c>
      <c r="C187" s="366" t="s">
        <v>2411</v>
      </c>
      <c r="D187" s="367" t="s">
        <v>56</v>
      </c>
      <c r="E187" s="367" t="s">
        <v>3665</v>
      </c>
      <c r="F187" s="367" t="s">
        <v>2598</v>
      </c>
      <c r="G187" s="367" t="s">
        <v>3599</v>
      </c>
      <c r="H187" s="371">
        <v>36.183700000000002</v>
      </c>
      <c r="I187" s="371">
        <v>-5.4184000000000001</v>
      </c>
      <c r="J187" s="367">
        <v>1985</v>
      </c>
      <c r="K187" s="368"/>
      <c r="L187" s="381"/>
      <c r="M187" s="367" t="s">
        <v>2689</v>
      </c>
      <c r="N187" s="367" t="s">
        <v>20</v>
      </c>
      <c r="O187" s="367" t="s">
        <v>2692</v>
      </c>
      <c r="P187" s="373">
        <v>1</v>
      </c>
      <c r="Q187" s="373">
        <v>0</v>
      </c>
      <c r="R187" s="373">
        <v>588.98</v>
      </c>
      <c r="S187" s="373">
        <v>0</v>
      </c>
      <c r="T187" s="366" t="s">
        <v>205</v>
      </c>
      <c r="U187" s="375">
        <v>3533650</v>
      </c>
      <c r="V187" s="375">
        <v>3340822</v>
      </c>
      <c r="W187" s="375">
        <v>3718138</v>
      </c>
      <c r="X187" s="375">
        <v>1821493</v>
      </c>
      <c r="Y187" s="375">
        <v>2731918</v>
      </c>
      <c r="Z187" s="375">
        <v>2191912</v>
      </c>
      <c r="AA187" s="375">
        <v>2143515</v>
      </c>
      <c r="AB187" s="375">
        <v>3130102</v>
      </c>
      <c r="AC187" s="375">
        <v>2530651</v>
      </c>
      <c r="AD187" s="375">
        <v>2678793</v>
      </c>
      <c r="AE187" s="375">
        <v>3499191</v>
      </c>
      <c r="AF187" s="375">
        <v>2228648</v>
      </c>
      <c r="AG187" s="375">
        <v>2916517</v>
      </c>
      <c r="AH187" s="377" t="s">
        <v>205</v>
      </c>
      <c r="AI187" s="375">
        <v>1660</v>
      </c>
      <c r="AJ187" s="375">
        <v>1716</v>
      </c>
      <c r="AK187" s="375">
        <v>3498</v>
      </c>
      <c r="AL187" s="375">
        <v>2221</v>
      </c>
      <c r="AM187" s="375">
        <v>2330</v>
      </c>
      <c r="AN187" s="375">
        <v>3241</v>
      </c>
      <c r="AO187" s="375">
        <v>1079.3</v>
      </c>
      <c r="AP187" s="377" t="s">
        <v>205</v>
      </c>
      <c r="AQ187" s="375">
        <v>4223</v>
      </c>
      <c r="AR187" s="375">
        <v>3756</v>
      </c>
      <c r="AS187" s="375">
        <v>5258</v>
      </c>
      <c r="AT187" s="375">
        <v>4334</v>
      </c>
      <c r="AU187" s="375">
        <v>3813</v>
      </c>
      <c r="AV187" s="375">
        <v>5495</v>
      </c>
      <c r="AW187" s="375">
        <v>2959.2</v>
      </c>
      <c r="AX187" s="377" t="s">
        <v>205</v>
      </c>
      <c r="AY187" s="375">
        <v>126</v>
      </c>
      <c r="AZ187" s="375">
        <v>114</v>
      </c>
      <c r="BA187" s="375">
        <v>194</v>
      </c>
      <c r="BB187" s="375">
        <v>181</v>
      </c>
      <c r="BC187" s="375">
        <v>170</v>
      </c>
      <c r="BD187" s="375">
        <v>188</v>
      </c>
      <c r="BE187" s="375">
        <v>113.39</v>
      </c>
      <c r="BF187" s="367" t="s">
        <v>205</v>
      </c>
      <c r="BG187" s="366" t="s">
        <v>3240</v>
      </c>
      <c r="BH187" s="366" t="s">
        <v>3497</v>
      </c>
      <c r="BI187" s="366" t="s">
        <v>4171</v>
      </c>
      <c r="BJ187" s="366" t="s">
        <v>205</v>
      </c>
      <c r="BK187" s="375">
        <v>72.475999999999999</v>
      </c>
      <c r="BL187" s="375">
        <v>48.826000000000001</v>
      </c>
      <c r="BM187" s="375">
        <v>91.307000000000002</v>
      </c>
      <c r="BN187" s="375">
        <v>23076.748</v>
      </c>
      <c r="BO187" s="375">
        <v>2296.86</v>
      </c>
      <c r="BP187" s="369">
        <v>112351324.419</v>
      </c>
      <c r="BQ187" s="369">
        <v>206789508.965</v>
      </c>
    </row>
    <row r="188" spans="2:69" x14ac:dyDescent="0.25">
      <c r="B188" s="366" t="s">
        <v>2899</v>
      </c>
      <c r="C188" s="366" t="s">
        <v>2412</v>
      </c>
      <c r="D188" s="367" t="s">
        <v>56</v>
      </c>
      <c r="E188" s="367" t="s">
        <v>3665</v>
      </c>
      <c r="F188" s="367" t="s">
        <v>2598</v>
      </c>
      <c r="G188" s="367" t="s">
        <v>4305</v>
      </c>
      <c r="H188" s="371">
        <v>43.170200000000001</v>
      </c>
      <c r="I188" s="371">
        <v>-8.4106000000000005</v>
      </c>
      <c r="J188" s="367">
        <v>1980</v>
      </c>
      <c r="K188" s="368"/>
      <c r="L188" s="381"/>
      <c r="M188" s="367" t="s">
        <v>2689</v>
      </c>
      <c r="N188" s="367" t="s">
        <v>20</v>
      </c>
      <c r="O188" s="367" t="s">
        <v>2692</v>
      </c>
      <c r="P188" s="373">
        <v>1</v>
      </c>
      <c r="Q188" s="373">
        <v>0</v>
      </c>
      <c r="R188" s="373">
        <v>580.46</v>
      </c>
      <c r="S188" s="373">
        <v>0</v>
      </c>
      <c r="T188" s="366" t="s">
        <v>205</v>
      </c>
      <c r="U188" s="375">
        <v>4221684</v>
      </c>
      <c r="V188" s="375">
        <v>3847539</v>
      </c>
      <c r="W188" s="375">
        <v>5132091</v>
      </c>
      <c r="X188" s="375">
        <v>311624</v>
      </c>
      <c r="Y188" s="375">
        <v>1481372</v>
      </c>
      <c r="Z188" s="375">
        <v>769275</v>
      </c>
      <c r="AA188" s="375">
        <v>997933</v>
      </c>
      <c r="AB188" s="375">
        <v>2582171</v>
      </c>
      <c r="AC188" s="375">
        <v>2234143</v>
      </c>
      <c r="AD188" s="375">
        <v>2192577</v>
      </c>
      <c r="AE188" s="375">
        <v>3016683</v>
      </c>
      <c r="AF188" s="375">
        <v>2200483</v>
      </c>
      <c r="AG188" s="375">
        <v>2382717</v>
      </c>
      <c r="AH188" s="377" t="s">
        <v>205</v>
      </c>
      <c r="AI188" s="375">
        <v>1429</v>
      </c>
      <c r="AJ188" s="375">
        <v>2440</v>
      </c>
      <c r="AK188" s="375">
        <v>7548</v>
      </c>
      <c r="AL188" s="375">
        <v>5282</v>
      </c>
      <c r="AM188" s="375">
        <v>5789</v>
      </c>
      <c r="AN188" s="375">
        <v>9730</v>
      </c>
      <c r="AO188" s="375">
        <v>6136.5</v>
      </c>
      <c r="AP188" s="377" t="s">
        <v>205</v>
      </c>
      <c r="AQ188" s="375">
        <v>1011</v>
      </c>
      <c r="AR188" s="375">
        <v>1236</v>
      </c>
      <c r="AS188" s="375">
        <v>3490</v>
      </c>
      <c r="AT188" s="375">
        <v>3474</v>
      </c>
      <c r="AU188" s="375">
        <v>3536</v>
      </c>
      <c r="AV188" s="375">
        <v>5983</v>
      </c>
      <c r="AW188" s="375">
        <v>4461.1000000000004</v>
      </c>
      <c r="AX188" s="377" t="s">
        <v>205</v>
      </c>
      <c r="AY188" s="375">
        <v>72</v>
      </c>
      <c r="AZ188" s="375">
        <v>89</v>
      </c>
      <c r="BA188" s="375">
        <v>424</v>
      </c>
      <c r="BB188" s="375">
        <v>361</v>
      </c>
      <c r="BC188" s="375">
        <v>352</v>
      </c>
      <c r="BD188" s="375">
        <v>577</v>
      </c>
      <c r="BE188" s="375">
        <v>542.9</v>
      </c>
      <c r="BF188" s="367" t="s">
        <v>205</v>
      </c>
      <c r="BG188" s="366" t="s">
        <v>3241</v>
      </c>
      <c r="BH188" s="366" t="s">
        <v>3498</v>
      </c>
      <c r="BI188" s="366" t="s">
        <v>4172</v>
      </c>
      <c r="BJ188" s="366" t="s">
        <v>205</v>
      </c>
      <c r="BK188" s="375">
        <v>171.16200000000001</v>
      </c>
      <c r="BL188" s="375">
        <v>109.89700000000001</v>
      </c>
      <c r="BM188" s="375">
        <v>128.708</v>
      </c>
      <c r="BN188" s="375">
        <v>61874.334999999999</v>
      </c>
      <c r="BO188" s="375">
        <v>5112.5420000000004</v>
      </c>
      <c r="BP188" s="369">
        <v>263334263.79699999</v>
      </c>
      <c r="BQ188" s="369">
        <v>486324309.44999999</v>
      </c>
    </row>
    <row r="189" spans="2:69" x14ac:dyDescent="0.25">
      <c r="B189" s="366" t="s">
        <v>2900</v>
      </c>
      <c r="C189" s="366" t="s">
        <v>2413</v>
      </c>
      <c r="D189" s="367" t="s">
        <v>56</v>
      </c>
      <c r="E189" s="367" t="s">
        <v>3665</v>
      </c>
      <c r="F189" s="367" t="s">
        <v>2598</v>
      </c>
      <c r="G189" s="367" t="s">
        <v>3598</v>
      </c>
      <c r="H189" s="371">
        <v>43.311599999999999</v>
      </c>
      <c r="I189" s="371">
        <v>-5.8731999999999998</v>
      </c>
      <c r="J189" s="367">
        <v>1984</v>
      </c>
      <c r="K189" s="368"/>
      <c r="L189" s="381"/>
      <c r="M189" s="367" t="s">
        <v>2689</v>
      </c>
      <c r="N189" s="367" t="s">
        <v>20</v>
      </c>
      <c r="O189" s="367" t="s">
        <v>2692</v>
      </c>
      <c r="P189" s="373">
        <v>1</v>
      </c>
      <c r="Q189" s="373">
        <v>0</v>
      </c>
      <c r="R189" s="373">
        <v>350</v>
      </c>
      <c r="S189" s="373">
        <v>0</v>
      </c>
      <c r="T189" s="366" t="s">
        <v>205</v>
      </c>
      <c r="U189" s="375">
        <v>4198463</v>
      </c>
      <c r="V189" s="375">
        <v>3751284</v>
      </c>
      <c r="W189" s="375">
        <v>3362870</v>
      </c>
      <c r="X189" s="375">
        <v>1365927</v>
      </c>
      <c r="Y189" s="375">
        <v>1318342</v>
      </c>
      <c r="Z189" s="375">
        <v>884421</v>
      </c>
      <c r="AA189" s="375">
        <v>1217783</v>
      </c>
      <c r="AB189" s="375">
        <v>1500617</v>
      </c>
      <c r="AC189" s="375">
        <v>1066475</v>
      </c>
      <c r="AD189" s="375">
        <v>1356362</v>
      </c>
      <c r="AE189" s="375">
        <v>2925818</v>
      </c>
      <c r="AF189" s="375">
        <v>1052051</v>
      </c>
      <c r="AG189" s="375">
        <v>1414336</v>
      </c>
      <c r="AH189" s="377" t="s">
        <v>205</v>
      </c>
      <c r="AI189" s="375">
        <v>1672</v>
      </c>
      <c r="AJ189" s="375">
        <v>1525</v>
      </c>
      <c r="AK189" s="375">
        <v>2717</v>
      </c>
      <c r="AL189" s="375">
        <v>2437</v>
      </c>
      <c r="AM189" s="375">
        <v>3099</v>
      </c>
      <c r="AN189" s="375">
        <v>5072</v>
      </c>
      <c r="AO189" s="375">
        <v>364.9</v>
      </c>
      <c r="AP189" s="377" t="s">
        <v>205</v>
      </c>
      <c r="AQ189" s="375">
        <v>1996</v>
      </c>
      <c r="AR189" s="375">
        <v>2181</v>
      </c>
      <c r="AS189" s="375">
        <v>3286</v>
      </c>
      <c r="AT189" s="375">
        <v>2494</v>
      </c>
      <c r="AU189" s="375">
        <v>3108</v>
      </c>
      <c r="AV189" s="375">
        <v>5395</v>
      </c>
      <c r="AW189" s="375">
        <v>958.35</v>
      </c>
      <c r="AX189" s="377" t="s">
        <v>205</v>
      </c>
      <c r="AY189" s="375">
        <v>94</v>
      </c>
      <c r="AZ189" s="375">
        <v>54</v>
      </c>
      <c r="BA189" s="375">
        <v>187</v>
      </c>
      <c r="BB189" s="375">
        <v>176</v>
      </c>
      <c r="BC189" s="375">
        <v>225</v>
      </c>
      <c r="BD189" s="375">
        <v>294</v>
      </c>
      <c r="BE189" s="375">
        <v>27.18</v>
      </c>
      <c r="BF189" s="367" t="s">
        <v>205</v>
      </c>
      <c r="BG189" s="366" t="s">
        <v>3242</v>
      </c>
      <c r="BH189" s="366" t="s">
        <v>3499</v>
      </c>
      <c r="BI189" s="366" t="s">
        <v>205</v>
      </c>
      <c r="BJ189" s="366" t="s">
        <v>205</v>
      </c>
      <c r="BK189" s="375">
        <v>99.245999999999995</v>
      </c>
      <c r="BL189" s="375">
        <v>65.213999999999999</v>
      </c>
      <c r="BM189" s="375">
        <v>98.561999999999998</v>
      </c>
      <c r="BN189" s="375">
        <v>33855.644</v>
      </c>
      <c r="BO189" s="375">
        <v>3050.49</v>
      </c>
      <c r="BP189" s="369">
        <v>153242539.29300001</v>
      </c>
      <c r="BQ189" s="369">
        <v>282550812.046</v>
      </c>
    </row>
    <row r="190" spans="2:69" x14ac:dyDescent="0.25">
      <c r="B190" s="366" t="s">
        <v>2901</v>
      </c>
      <c r="C190" s="366" t="s">
        <v>1126</v>
      </c>
      <c r="D190" s="367" t="s">
        <v>56</v>
      </c>
      <c r="E190" s="367" t="s">
        <v>3665</v>
      </c>
      <c r="F190" s="367" t="s">
        <v>2598</v>
      </c>
      <c r="G190" s="367" t="s">
        <v>81</v>
      </c>
      <c r="H190" s="371">
        <v>43.325499999999998</v>
      </c>
      <c r="I190" s="371">
        <v>-1.9092</v>
      </c>
      <c r="J190" s="367">
        <v>1968</v>
      </c>
      <c r="K190" s="367">
        <v>2012</v>
      </c>
      <c r="L190" s="381"/>
      <c r="M190" s="367" t="s">
        <v>2689</v>
      </c>
      <c r="N190" s="367" t="s">
        <v>21</v>
      </c>
      <c r="O190" s="367" t="s">
        <v>2691</v>
      </c>
      <c r="P190" s="373">
        <v>0</v>
      </c>
      <c r="Q190" s="373">
        <v>0</v>
      </c>
      <c r="R190" s="373">
        <v>0</v>
      </c>
      <c r="S190" s="373">
        <v>0</v>
      </c>
      <c r="T190" s="366" t="s">
        <v>205</v>
      </c>
      <c r="U190" s="375">
        <v>1328347</v>
      </c>
      <c r="V190" s="375">
        <v>1123589</v>
      </c>
      <c r="W190" s="375">
        <v>1304330</v>
      </c>
      <c r="X190" s="375">
        <v>600509</v>
      </c>
      <c r="Y190" s="375">
        <v>494061</v>
      </c>
      <c r="Z190" s="375">
        <v>476758</v>
      </c>
      <c r="AA190" s="375">
        <v>335843</v>
      </c>
      <c r="AB190" s="375">
        <v>954070</v>
      </c>
      <c r="AC190" s="376"/>
      <c r="AD190" s="376"/>
      <c r="AE190" s="376"/>
      <c r="AF190" s="376"/>
      <c r="AG190" s="376"/>
      <c r="AH190" s="377" t="s">
        <v>205</v>
      </c>
      <c r="AI190" s="375">
        <v>1091</v>
      </c>
      <c r="AJ190" s="375">
        <v>830</v>
      </c>
      <c r="AK190" s="375">
        <v>2459</v>
      </c>
      <c r="AL190" s="376"/>
      <c r="AM190" s="376"/>
      <c r="AN190" s="376"/>
      <c r="AO190" s="376"/>
      <c r="AP190" s="377" t="s">
        <v>205</v>
      </c>
      <c r="AQ190" s="375">
        <v>1591</v>
      </c>
      <c r="AR190" s="375">
        <v>1305</v>
      </c>
      <c r="AS190" s="375">
        <v>3704</v>
      </c>
      <c r="AT190" s="376"/>
      <c r="AU190" s="376"/>
      <c r="AV190" s="376"/>
      <c r="AW190" s="376"/>
      <c r="AX190" s="377" t="s">
        <v>205</v>
      </c>
      <c r="AY190" s="375">
        <v>36</v>
      </c>
      <c r="AZ190" s="375">
        <v>40</v>
      </c>
      <c r="BA190" s="375">
        <v>122</v>
      </c>
      <c r="BB190" s="376"/>
      <c r="BC190" s="376"/>
      <c r="BD190" s="382"/>
      <c r="BE190" s="382"/>
      <c r="BF190" s="367" t="s">
        <v>205</v>
      </c>
      <c r="BG190" s="366" t="s">
        <v>3612</v>
      </c>
      <c r="BH190" s="366" t="s">
        <v>3648</v>
      </c>
      <c r="BI190" s="366" t="s">
        <v>205</v>
      </c>
      <c r="BJ190" s="366" t="s">
        <v>205</v>
      </c>
      <c r="BK190" s="376"/>
      <c r="BL190" s="376"/>
      <c r="BM190" s="376"/>
      <c r="BN190" s="376"/>
      <c r="BO190" s="376"/>
      <c r="BP190" s="368"/>
      <c r="BQ190" s="368"/>
    </row>
    <row r="191" spans="2:69" x14ac:dyDescent="0.25">
      <c r="B191" s="366" t="s">
        <v>2902</v>
      </c>
      <c r="C191" s="366" t="s">
        <v>2414</v>
      </c>
      <c r="D191" s="367" t="s">
        <v>56</v>
      </c>
      <c r="E191" s="367" t="s">
        <v>3665</v>
      </c>
      <c r="F191" s="367" t="s">
        <v>2598</v>
      </c>
      <c r="G191" s="367" t="s">
        <v>4305</v>
      </c>
      <c r="H191" s="371">
        <v>42.8386</v>
      </c>
      <c r="I191" s="371">
        <v>-6.5312000000000001</v>
      </c>
      <c r="J191" s="367">
        <v>1982</v>
      </c>
      <c r="K191" s="368"/>
      <c r="L191" s="381"/>
      <c r="M191" s="367" t="s">
        <v>2689</v>
      </c>
      <c r="N191" s="367" t="s">
        <v>20</v>
      </c>
      <c r="O191" s="367" t="s">
        <v>2692</v>
      </c>
      <c r="P191" s="373">
        <v>1</v>
      </c>
      <c r="Q191" s="373">
        <v>0</v>
      </c>
      <c r="R191" s="373">
        <v>365.2</v>
      </c>
      <c r="S191" s="373">
        <v>0</v>
      </c>
      <c r="T191" s="366" t="s">
        <v>205</v>
      </c>
      <c r="U191" s="375">
        <v>2453290</v>
      </c>
      <c r="V191" s="375">
        <v>2112535</v>
      </c>
      <c r="W191" s="375">
        <v>2236103</v>
      </c>
      <c r="X191" s="375">
        <v>2020466</v>
      </c>
      <c r="Y191" s="375">
        <v>274871</v>
      </c>
      <c r="Z191" s="375">
        <v>445</v>
      </c>
      <c r="AA191" s="375">
        <v>1628046</v>
      </c>
      <c r="AB191" s="375">
        <v>1591269</v>
      </c>
      <c r="AC191" s="375">
        <v>822630</v>
      </c>
      <c r="AD191" s="375">
        <v>1167014</v>
      </c>
      <c r="AE191" s="375">
        <v>729054</v>
      </c>
      <c r="AF191" s="375">
        <v>1059030</v>
      </c>
      <c r="AG191" s="375">
        <v>948950</v>
      </c>
      <c r="AH191" s="377" t="s">
        <v>205</v>
      </c>
      <c r="AI191" s="376"/>
      <c r="AJ191" s="375">
        <v>12749</v>
      </c>
      <c r="AK191" s="375">
        <v>11489</v>
      </c>
      <c r="AL191" s="375">
        <v>6228</v>
      </c>
      <c r="AM191" s="375">
        <v>10289</v>
      </c>
      <c r="AN191" s="375">
        <v>6356</v>
      </c>
      <c r="AO191" s="375">
        <v>8457.5</v>
      </c>
      <c r="AP191" s="377" t="s">
        <v>205</v>
      </c>
      <c r="AQ191" s="376"/>
      <c r="AR191" s="375">
        <v>9324</v>
      </c>
      <c r="AS191" s="375">
        <v>9180</v>
      </c>
      <c r="AT191" s="375">
        <v>4770</v>
      </c>
      <c r="AU191" s="375">
        <v>6596</v>
      </c>
      <c r="AV191" s="375">
        <v>4193</v>
      </c>
      <c r="AW191" s="375">
        <v>5895.3</v>
      </c>
      <c r="AX191" s="377" t="s">
        <v>205</v>
      </c>
      <c r="AY191" s="376"/>
      <c r="AZ191" s="375">
        <v>474</v>
      </c>
      <c r="BA191" s="375">
        <v>358</v>
      </c>
      <c r="BB191" s="375">
        <v>220</v>
      </c>
      <c r="BC191" s="375">
        <v>440</v>
      </c>
      <c r="BD191" s="375">
        <v>456</v>
      </c>
      <c r="BE191" s="375">
        <v>399.1</v>
      </c>
      <c r="BF191" s="367" t="s">
        <v>205</v>
      </c>
      <c r="BG191" s="366" t="s">
        <v>3243</v>
      </c>
      <c r="BH191" s="366" t="s">
        <v>3500</v>
      </c>
      <c r="BI191" s="366" t="s">
        <v>4173</v>
      </c>
      <c r="BJ191" s="366" t="s">
        <v>205</v>
      </c>
      <c r="BK191" s="375">
        <v>113.544</v>
      </c>
      <c r="BL191" s="375">
        <v>73.045000000000002</v>
      </c>
      <c r="BM191" s="375">
        <v>88.191000000000003</v>
      </c>
      <c r="BN191" s="375">
        <v>40620.991999999998</v>
      </c>
      <c r="BO191" s="375">
        <v>3397.3870000000002</v>
      </c>
      <c r="BP191" s="369">
        <v>174721985.29800001</v>
      </c>
      <c r="BQ191" s="369">
        <v>322649305.653</v>
      </c>
    </row>
    <row r="192" spans="2:69" x14ac:dyDescent="0.25">
      <c r="B192" s="366" t="s">
        <v>2903</v>
      </c>
      <c r="C192" s="366" t="s">
        <v>2415</v>
      </c>
      <c r="D192" s="367" t="s">
        <v>56</v>
      </c>
      <c r="E192" s="367" t="s">
        <v>3665</v>
      </c>
      <c r="F192" s="367" t="s">
        <v>2598</v>
      </c>
      <c r="G192" s="367" t="s">
        <v>3597</v>
      </c>
      <c r="H192" s="371">
        <v>42.627499999999998</v>
      </c>
      <c r="I192" s="371">
        <v>-6.5632999999999999</v>
      </c>
      <c r="J192" s="367">
        <v>1972</v>
      </c>
      <c r="K192" s="368"/>
      <c r="L192" s="381"/>
      <c r="M192" s="367" t="s">
        <v>2689</v>
      </c>
      <c r="N192" s="367" t="s">
        <v>20</v>
      </c>
      <c r="O192" s="367" t="s">
        <v>2692</v>
      </c>
      <c r="P192" s="373">
        <v>3</v>
      </c>
      <c r="Q192" s="373">
        <v>0</v>
      </c>
      <c r="R192" s="373">
        <v>1051.6999999999998</v>
      </c>
      <c r="S192" s="373">
        <v>0</v>
      </c>
      <c r="T192" s="366" t="s">
        <v>205</v>
      </c>
      <c r="U192" s="375">
        <v>7716629</v>
      </c>
      <c r="V192" s="375">
        <v>6119184</v>
      </c>
      <c r="W192" s="375">
        <v>5974704</v>
      </c>
      <c r="X192" s="375">
        <v>5941881</v>
      </c>
      <c r="Y192" s="375">
        <v>2643249</v>
      </c>
      <c r="Z192" s="375">
        <v>209023</v>
      </c>
      <c r="AA192" s="375">
        <v>4899033</v>
      </c>
      <c r="AB192" s="375">
        <v>5052107</v>
      </c>
      <c r="AC192" s="375">
        <v>2411883</v>
      </c>
      <c r="AD192" s="375">
        <v>4215702</v>
      </c>
      <c r="AE192" s="375">
        <v>4233843</v>
      </c>
      <c r="AF192" s="375">
        <v>3111028</v>
      </c>
      <c r="AG192" s="375">
        <v>2795288</v>
      </c>
      <c r="AH192" s="377" t="s">
        <v>205</v>
      </c>
      <c r="AI192" s="375">
        <v>244</v>
      </c>
      <c r="AJ192" s="375">
        <v>10672</v>
      </c>
      <c r="AK192" s="375">
        <v>13434</v>
      </c>
      <c r="AL192" s="375">
        <v>6778</v>
      </c>
      <c r="AM192" s="375">
        <v>12607</v>
      </c>
      <c r="AN192" s="375">
        <v>12597</v>
      </c>
      <c r="AO192" s="375">
        <v>9653.75</v>
      </c>
      <c r="AP192" s="377" t="s">
        <v>205</v>
      </c>
      <c r="AQ192" s="375">
        <v>500</v>
      </c>
      <c r="AR192" s="375">
        <v>14011</v>
      </c>
      <c r="AS192" s="375">
        <v>15198</v>
      </c>
      <c r="AT192" s="375">
        <v>7579</v>
      </c>
      <c r="AU192" s="375">
        <v>14457</v>
      </c>
      <c r="AV192" s="375">
        <v>11344</v>
      </c>
      <c r="AW192" s="375">
        <v>6268.7</v>
      </c>
      <c r="AX192" s="377" t="s">
        <v>205</v>
      </c>
      <c r="AY192" s="375">
        <v>22</v>
      </c>
      <c r="AZ192" s="375">
        <v>797</v>
      </c>
      <c r="BA192" s="375">
        <v>865</v>
      </c>
      <c r="BB192" s="375">
        <v>561</v>
      </c>
      <c r="BC192" s="375">
        <v>1027</v>
      </c>
      <c r="BD192" s="375">
        <v>286</v>
      </c>
      <c r="BE192" s="375">
        <v>72.088999999999999</v>
      </c>
      <c r="BF192" s="367" t="s">
        <v>205</v>
      </c>
      <c r="BG192" s="366" t="s">
        <v>3244</v>
      </c>
      <c r="BH192" s="366" t="s">
        <v>3501</v>
      </c>
      <c r="BI192" s="366" t="s">
        <v>4174</v>
      </c>
      <c r="BJ192" s="366" t="s">
        <v>205</v>
      </c>
      <c r="BK192" s="375">
        <v>234.75399999999999</v>
      </c>
      <c r="BL192" s="375">
        <v>153.33099999999999</v>
      </c>
      <c r="BM192" s="375">
        <v>215.374</v>
      </c>
      <c r="BN192" s="375">
        <v>82641.991999999998</v>
      </c>
      <c r="BO192" s="375">
        <v>7175.6090000000004</v>
      </c>
      <c r="BP192" s="369">
        <v>362240649.21100003</v>
      </c>
      <c r="BQ192" s="369">
        <v>668088084.46800005</v>
      </c>
    </row>
    <row r="193" spans="2:69" x14ac:dyDescent="0.25">
      <c r="B193" s="366" t="s">
        <v>2904</v>
      </c>
      <c r="C193" s="366" t="s">
        <v>1140</v>
      </c>
      <c r="D193" s="367" t="s">
        <v>56</v>
      </c>
      <c r="E193" s="367" t="s">
        <v>3665</v>
      </c>
      <c r="F193" s="367" t="s">
        <v>2598</v>
      </c>
      <c r="G193" s="367" t="s">
        <v>70</v>
      </c>
      <c r="H193" s="371">
        <v>38.650500000000001</v>
      </c>
      <c r="I193" s="371">
        <v>-4.1218000000000004</v>
      </c>
      <c r="J193" s="367">
        <v>1972</v>
      </c>
      <c r="K193" s="367">
        <v>2013</v>
      </c>
      <c r="L193" s="381"/>
      <c r="M193" s="367" t="s">
        <v>2689</v>
      </c>
      <c r="N193" s="367" t="s">
        <v>21</v>
      </c>
      <c r="O193" s="367" t="s">
        <v>2691</v>
      </c>
      <c r="P193" s="373">
        <v>0</v>
      </c>
      <c r="Q193" s="373">
        <v>0</v>
      </c>
      <c r="R193" s="373">
        <v>0</v>
      </c>
      <c r="S193" s="373">
        <v>0</v>
      </c>
      <c r="T193" s="366" t="s">
        <v>205</v>
      </c>
      <c r="U193" s="375">
        <v>1193541</v>
      </c>
      <c r="V193" s="375">
        <v>562635</v>
      </c>
      <c r="W193" s="375">
        <v>1039547</v>
      </c>
      <c r="X193" s="375">
        <v>265478</v>
      </c>
      <c r="Y193" s="375">
        <v>89904</v>
      </c>
      <c r="Z193" s="375">
        <v>230799</v>
      </c>
      <c r="AA193" s="375">
        <v>68575</v>
      </c>
      <c r="AB193" s="375">
        <v>545232</v>
      </c>
      <c r="AC193" s="375">
        <v>23280</v>
      </c>
      <c r="AD193" s="376"/>
      <c r="AE193" s="376"/>
      <c r="AF193" s="376"/>
      <c r="AG193" s="376"/>
      <c r="AH193" s="377" t="s">
        <v>205</v>
      </c>
      <c r="AI193" s="375">
        <v>938</v>
      </c>
      <c r="AJ193" s="375">
        <v>326</v>
      </c>
      <c r="AK193" s="375">
        <v>2478</v>
      </c>
      <c r="AL193" s="375">
        <v>104</v>
      </c>
      <c r="AM193" s="376"/>
      <c r="AN193" s="376"/>
      <c r="AO193" s="376"/>
      <c r="AP193" s="377" t="s">
        <v>205</v>
      </c>
      <c r="AQ193" s="375">
        <v>938</v>
      </c>
      <c r="AR193" s="375">
        <v>296</v>
      </c>
      <c r="AS193" s="375">
        <v>2069</v>
      </c>
      <c r="AT193" s="375">
        <v>90</v>
      </c>
      <c r="AU193" s="376"/>
      <c r="AV193" s="376"/>
      <c r="AW193" s="376"/>
      <c r="AX193" s="377" t="s">
        <v>205</v>
      </c>
      <c r="AY193" s="375">
        <v>80</v>
      </c>
      <c r="AZ193" s="375">
        <v>20</v>
      </c>
      <c r="BA193" s="375">
        <v>161</v>
      </c>
      <c r="BB193" s="375">
        <v>7</v>
      </c>
      <c r="BC193" s="376"/>
      <c r="BD193" s="382"/>
      <c r="BE193" s="382"/>
      <c r="BF193" s="367" t="s">
        <v>205</v>
      </c>
      <c r="BG193" s="366" t="s">
        <v>3613</v>
      </c>
      <c r="BH193" s="366" t="s">
        <v>3649</v>
      </c>
      <c r="BI193" s="366" t="s">
        <v>205</v>
      </c>
      <c r="BJ193" s="366" t="s">
        <v>205</v>
      </c>
      <c r="BK193" s="376"/>
      <c r="BL193" s="376"/>
      <c r="BM193" s="376"/>
      <c r="BN193" s="376"/>
      <c r="BO193" s="376"/>
      <c r="BP193" s="368"/>
      <c r="BQ193" s="368"/>
    </row>
    <row r="194" spans="2:69" x14ac:dyDescent="0.25">
      <c r="B194" s="366" t="s">
        <v>2905</v>
      </c>
      <c r="C194" s="366" t="s">
        <v>2416</v>
      </c>
      <c r="D194" s="367" t="s">
        <v>56</v>
      </c>
      <c r="E194" s="367" t="s">
        <v>3665</v>
      </c>
      <c r="F194" s="367" t="s">
        <v>2598</v>
      </c>
      <c r="G194" s="367" t="s">
        <v>70</v>
      </c>
      <c r="H194" s="371">
        <v>36.183999999999997</v>
      </c>
      <c r="I194" s="371">
        <v>-5.3879999999999999</v>
      </c>
      <c r="J194" s="367">
        <v>1970</v>
      </c>
      <c r="K194" s="367">
        <v>2007</v>
      </c>
      <c r="L194" s="381"/>
      <c r="M194" s="367" t="s">
        <v>2689</v>
      </c>
      <c r="N194" s="367" t="s">
        <v>21</v>
      </c>
      <c r="O194" s="367" t="s">
        <v>2691</v>
      </c>
      <c r="P194" s="373">
        <v>0</v>
      </c>
      <c r="Q194" s="373">
        <v>0</v>
      </c>
      <c r="R194" s="373">
        <v>0</v>
      </c>
      <c r="S194" s="373">
        <v>0</v>
      </c>
      <c r="T194" s="366" t="s">
        <v>205</v>
      </c>
      <c r="U194" s="375">
        <v>784539</v>
      </c>
      <c r="V194" s="375">
        <v>211016</v>
      </c>
      <c r="W194" s="375">
        <v>6225</v>
      </c>
      <c r="X194" s="376"/>
      <c r="Y194" s="376"/>
      <c r="Z194" s="376"/>
      <c r="AA194" s="376"/>
      <c r="AB194" s="376"/>
      <c r="AC194" s="376"/>
      <c r="AD194" s="376"/>
      <c r="AE194" s="376"/>
      <c r="AF194" s="376"/>
      <c r="AG194" s="376"/>
      <c r="AH194" s="377" t="s">
        <v>205</v>
      </c>
      <c r="AI194" s="376"/>
      <c r="AJ194" s="376"/>
      <c r="AK194" s="376"/>
      <c r="AL194" s="376"/>
      <c r="AM194" s="376"/>
      <c r="AN194" s="376"/>
      <c r="AO194" s="376"/>
      <c r="AP194" s="377" t="s">
        <v>205</v>
      </c>
      <c r="AQ194" s="376"/>
      <c r="AR194" s="376"/>
      <c r="AS194" s="376"/>
      <c r="AT194" s="376"/>
      <c r="AU194" s="376"/>
      <c r="AV194" s="376"/>
      <c r="AW194" s="376"/>
      <c r="AX194" s="377" t="s">
        <v>205</v>
      </c>
      <c r="AY194" s="376"/>
      <c r="AZ194" s="376"/>
      <c r="BA194" s="376"/>
      <c r="BB194" s="376"/>
      <c r="BC194" s="376"/>
      <c r="BD194" s="382"/>
      <c r="BE194" s="382"/>
      <c r="BF194" s="367" t="s">
        <v>205</v>
      </c>
      <c r="BG194" s="366" t="s">
        <v>3614</v>
      </c>
      <c r="BH194" s="366" t="s">
        <v>205</v>
      </c>
      <c r="BI194" s="366" t="s">
        <v>205</v>
      </c>
      <c r="BJ194" s="366" t="s">
        <v>205</v>
      </c>
      <c r="BK194" s="376"/>
      <c r="BL194" s="376"/>
      <c r="BM194" s="376"/>
      <c r="BN194" s="376"/>
      <c r="BO194" s="376"/>
      <c r="BP194" s="368"/>
      <c r="BQ194" s="368"/>
    </row>
    <row r="195" spans="2:69" x14ac:dyDescent="0.25">
      <c r="B195" s="366" t="s">
        <v>2906</v>
      </c>
      <c r="C195" s="366" t="s">
        <v>2417</v>
      </c>
      <c r="D195" s="367" t="s">
        <v>56</v>
      </c>
      <c r="E195" s="367" t="s">
        <v>3665</v>
      </c>
      <c r="F195" s="367" t="s">
        <v>2598</v>
      </c>
      <c r="G195" s="367" t="s">
        <v>4305</v>
      </c>
      <c r="H195" s="371">
        <v>43.292000000000002</v>
      </c>
      <c r="I195" s="371">
        <v>-6.3947000000000003</v>
      </c>
      <c r="J195" s="367">
        <v>1969</v>
      </c>
      <c r="K195" s="368"/>
      <c r="L195" s="381"/>
      <c r="M195" s="367" t="s">
        <v>2689</v>
      </c>
      <c r="N195" s="367" t="s">
        <v>20</v>
      </c>
      <c r="O195" s="367" t="s">
        <v>2692</v>
      </c>
      <c r="P195" s="373">
        <v>2</v>
      </c>
      <c r="Q195" s="373">
        <v>0</v>
      </c>
      <c r="R195" s="373">
        <v>530.5</v>
      </c>
      <c r="S195" s="373">
        <v>0</v>
      </c>
      <c r="T195" s="366" t="s">
        <v>205</v>
      </c>
      <c r="U195" s="375">
        <v>3103188</v>
      </c>
      <c r="V195" s="375">
        <v>2677815</v>
      </c>
      <c r="W195" s="375">
        <v>3440880</v>
      </c>
      <c r="X195" s="375">
        <v>2292524</v>
      </c>
      <c r="Y195" s="375">
        <v>803929</v>
      </c>
      <c r="Z195" s="375">
        <v>1743</v>
      </c>
      <c r="AA195" s="375">
        <v>1349860</v>
      </c>
      <c r="AB195" s="375">
        <v>1710500</v>
      </c>
      <c r="AC195" s="375">
        <v>902695</v>
      </c>
      <c r="AD195" s="375">
        <v>935873</v>
      </c>
      <c r="AE195" s="375">
        <v>1786748</v>
      </c>
      <c r="AF195" s="375">
        <v>1369650</v>
      </c>
      <c r="AG195" s="375">
        <v>1195565</v>
      </c>
      <c r="AH195" s="377" t="s">
        <v>205</v>
      </c>
      <c r="AI195" s="375">
        <v>0</v>
      </c>
      <c r="AJ195" s="375">
        <v>822</v>
      </c>
      <c r="AK195" s="375">
        <v>1152</v>
      </c>
      <c r="AL195" s="375">
        <v>973</v>
      </c>
      <c r="AM195" s="375">
        <v>1132</v>
      </c>
      <c r="AN195" s="375">
        <v>1259</v>
      </c>
      <c r="AO195" s="375">
        <v>926</v>
      </c>
      <c r="AP195" s="377" t="s">
        <v>205</v>
      </c>
      <c r="AQ195" s="375">
        <v>0</v>
      </c>
      <c r="AR195" s="375">
        <v>5456</v>
      </c>
      <c r="AS195" s="375">
        <v>6950</v>
      </c>
      <c r="AT195" s="375">
        <v>3413</v>
      </c>
      <c r="AU195" s="375">
        <v>3441</v>
      </c>
      <c r="AV195" s="375">
        <v>7061</v>
      </c>
      <c r="AW195" s="375">
        <v>5769.1</v>
      </c>
      <c r="AX195" s="377" t="s">
        <v>205</v>
      </c>
      <c r="AY195" s="376"/>
      <c r="AZ195" s="375">
        <v>45</v>
      </c>
      <c r="BA195" s="375">
        <v>60</v>
      </c>
      <c r="BB195" s="375">
        <v>38</v>
      </c>
      <c r="BC195" s="375">
        <v>42</v>
      </c>
      <c r="BD195" s="375">
        <v>84</v>
      </c>
      <c r="BE195" s="375">
        <v>57.35</v>
      </c>
      <c r="BF195" s="367" t="s">
        <v>205</v>
      </c>
      <c r="BG195" s="366" t="s">
        <v>3615</v>
      </c>
      <c r="BH195" s="366" t="s">
        <v>3835</v>
      </c>
      <c r="BI195" s="366" t="s">
        <v>4175</v>
      </c>
      <c r="BJ195" s="366" t="s">
        <v>205</v>
      </c>
      <c r="BK195" s="375">
        <v>50.027000000000001</v>
      </c>
      <c r="BL195" s="375">
        <v>36.225000000000001</v>
      </c>
      <c r="BM195" s="375">
        <v>103.66</v>
      </c>
      <c r="BN195" s="375">
        <v>12438.815000000001</v>
      </c>
      <c r="BO195" s="375">
        <v>1730.2349999999999</v>
      </c>
      <c r="BP195" s="369">
        <v>78478934.799999997</v>
      </c>
      <c r="BQ195" s="369">
        <v>143684102.24200001</v>
      </c>
    </row>
    <row r="196" spans="2:69" x14ac:dyDescent="0.25">
      <c r="B196" s="366" t="s">
        <v>2907</v>
      </c>
      <c r="C196" s="366" t="s">
        <v>2418</v>
      </c>
      <c r="D196" s="367" t="s">
        <v>56</v>
      </c>
      <c r="E196" s="367" t="s">
        <v>3665</v>
      </c>
      <c r="F196" s="367" t="s">
        <v>2598</v>
      </c>
      <c r="G196" s="367" t="s">
        <v>81</v>
      </c>
      <c r="H196" s="371">
        <v>42.818300000000001</v>
      </c>
      <c r="I196" s="371">
        <v>-4.8544</v>
      </c>
      <c r="J196" s="367">
        <v>1964</v>
      </c>
      <c r="K196" s="368"/>
      <c r="L196" s="381"/>
      <c r="M196" s="367" t="s">
        <v>2689</v>
      </c>
      <c r="N196" s="367" t="s">
        <v>20</v>
      </c>
      <c r="O196" s="367" t="s">
        <v>2692</v>
      </c>
      <c r="P196" s="373">
        <v>2</v>
      </c>
      <c r="Q196" s="373">
        <v>0</v>
      </c>
      <c r="R196" s="373">
        <v>515.64</v>
      </c>
      <c r="S196" s="373">
        <v>0</v>
      </c>
      <c r="T196" s="366" t="s">
        <v>205</v>
      </c>
      <c r="U196" s="375">
        <v>2717867</v>
      </c>
      <c r="V196" s="375">
        <v>2173488</v>
      </c>
      <c r="W196" s="375">
        <v>2703333</v>
      </c>
      <c r="X196" s="375">
        <v>979841</v>
      </c>
      <c r="Y196" s="375">
        <v>927811</v>
      </c>
      <c r="Z196" s="375">
        <v>58863</v>
      </c>
      <c r="AA196" s="375">
        <v>1797002</v>
      </c>
      <c r="AB196" s="375">
        <v>1699289</v>
      </c>
      <c r="AC196" s="375">
        <v>986490</v>
      </c>
      <c r="AD196" s="375">
        <v>1135795</v>
      </c>
      <c r="AE196" s="375">
        <v>1781042</v>
      </c>
      <c r="AF196" s="375">
        <v>962377</v>
      </c>
      <c r="AG196" s="375">
        <v>1114775</v>
      </c>
      <c r="AH196" s="377" t="s">
        <v>205</v>
      </c>
      <c r="AI196" s="375">
        <v>52</v>
      </c>
      <c r="AJ196" s="375">
        <v>1987</v>
      </c>
      <c r="AK196" s="375">
        <v>3307</v>
      </c>
      <c r="AL196" s="375">
        <v>1542</v>
      </c>
      <c r="AM196" s="375">
        <v>1984</v>
      </c>
      <c r="AN196" s="375">
        <v>3790</v>
      </c>
      <c r="AO196" s="375">
        <v>1368.9</v>
      </c>
      <c r="AP196" s="377" t="s">
        <v>205</v>
      </c>
      <c r="AQ196" s="375">
        <v>189</v>
      </c>
      <c r="AR196" s="375">
        <v>6521</v>
      </c>
      <c r="AS196" s="375">
        <v>6092</v>
      </c>
      <c r="AT196" s="375">
        <v>3724</v>
      </c>
      <c r="AU196" s="375">
        <v>4178</v>
      </c>
      <c r="AV196" s="375">
        <v>4735</v>
      </c>
      <c r="AW196" s="375">
        <v>2284.2999999999997</v>
      </c>
      <c r="AX196" s="377" t="s">
        <v>205</v>
      </c>
      <c r="AY196" s="375">
        <v>9</v>
      </c>
      <c r="AZ196" s="375">
        <v>292</v>
      </c>
      <c r="BA196" s="375">
        <v>360</v>
      </c>
      <c r="BB196" s="375">
        <v>183</v>
      </c>
      <c r="BC196" s="375">
        <v>177</v>
      </c>
      <c r="BD196" s="375">
        <v>288</v>
      </c>
      <c r="BE196" s="375">
        <v>204.6</v>
      </c>
      <c r="BF196" s="367" t="s">
        <v>205</v>
      </c>
      <c r="BG196" s="366" t="s">
        <v>3616</v>
      </c>
      <c r="BH196" s="366" t="s">
        <v>3502</v>
      </c>
      <c r="BI196" s="366" t="s">
        <v>4176</v>
      </c>
      <c r="BJ196" s="366" t="s">
        <v>205</v>
      </c>
      <c r="BK196" s="375">
        <v>77.680000000000007</v>
      </c>
      <c r="BL196" s="375">
        <v>51.412999999999997</v>
      </c>
      <c r="BM196" s="375">
        <v>83.54</v>
      </c>
      <c r="BN196" s="375">
        <v>25793.629000000001</v>
      </c>
      <c r="BO196" s="375">
        <v>2406.904</v>
      </c>
      <c r="BP196" s="369">
        <v>120063826.12899999</v>
      </c>
      <c r="BQ196" s="369">
        <v>221277809.98199999</v>
      </c>
    </row>
    <row r="197" spans="2:69" x14ac:dyDescent="0.25">
      <c r="B197" s="366" t="s">
        <v>2908</v>
      </c>
      <c r="C197" s="366" t="s">
        <v>2419</v>
      </c>
      <c r="D197" s="367" t="s">
        <v>45</v>
      </c>
      <c r="E197" s="367" t="s">
        <v>3665</v>
      </c>
      <c r="F197" s="367" t="s">
        <v>2598</v>
      </c>
      <c r="G197" s="367" t="s">
        <v>90</v>
      </c>
      <c r="H197" s="371">
        <v>60.149099999999997</v>
      </c>
      <c r="I197" s="371">
        <v>24.717400000000001</v>
      </c>
      <c r="J197" s="367">
        <v>1977</v>
      </c>
      <c r="K197" s="368"/>
      <c r="L197" s="381"/>
      <c r="M197" s="367" t="s">
        <v>3826</v>
      </c>
      <c r="N197" s="367" t="s">
        <v>20</v>
      </c>
      <c r="O197" s="367" t="s">
        <v>2692</v>
      </c>
      <c r="P197" s="373">
        <v>2</v>
      </c>
      <c r="Q197" s="373">
        <v>0</v>
      </c>
      <c r="R197" s="373">
        <v>170</v>
      </c>
      <c r="S197" s="373">
        <v>0</v>
      </c>
      <c r="T197" s="366" t="s">
        <v>205</v>
      </c>
      <c r="U197" s="375">
        <v>755906</v>
      </c>
      <c r="V197" s="375">
        <v>815118</v>
      </c>
      <c r="W197" s="375">
        <v>820611</v>
      </c>
      <c r="X197" s="375">
        <v>799272</v>
      </c>
      <c r="Y197" s="375">
        <v>812514</v>
      </c>
      <c r="Z197" s="375">
        <v>1016622</v>
      </c>
      <c r="AA197" s="375">
        <v>949514</v>
      </c>
      <c r="AB197" s="375">
        <v>811754</v>
      </c>
      <c r="AC197" s="375">
        <v>907479</v>
      </c>
      <c r="AD197" s="375">
        <v>845947</v>
      </c>
      <c r="AE197" s="375">
        <v>744633</v>
      </c>
      <c r="AF197" s="375">
        <v>812810</v>
      </c>
      <c r="AG197" s="375">
        <v>805224</v>
      </c>
      <c r="AH197" s="377" t="s">
        <v>205</v>
      </c>
      <c r="AI197" s="375">
        <v>728</v>
      </c>
      <c r="AJ197" s="375">
        <v>1124</v>
      </c>
      <c r="AK197" s="375">
        <v>1582</v>
      </c>
      <c r="AL197" s="375">
        <v>1810</v>
      </c>
      <c r="AM197" s="375">
        <v>1605</v>
      </c>
      <c r="AN197" s="375">
        <v>1689</v>
      </c>
      <c r="AO197" s="375">
        <v>1420</v>
      </c>
      <c r="AP197" s="377" t="s">
        <v>205</v>
      </c>
      <c r="AQ197" s="375">
        <v>1304</v>
      </c>
      <c r="AR197" s="375">
        <v>1324</v>
      </c>
      <c r="AS197" s="375">
        <v>1448</v>
      </c>
      <c r="AT197" s="375">
        <v>1602</v>
      </c>
      <c r="AU197" s="375">
        <v>1565</v>
      </c>
      <c r="AV197" s="375">
        <v>1304</v>
      </c>
      <c r="AW197" s="375">
        <v>1440</v>
      </c>
      <c r="AX197" s="377" t="s">
        <v>205</v>
      </c>
      <c r="AY197" s="375">
        <v>24</v>
      </c>
      <c r="AZ197" s="375">
        <v>24</v>
      </c>
      <c r="BA197" s="375">
        <v>59</v>
      </c>
      <c r="BB197" s="375">
        <v>63</v>
      </c>
      <c r="BC197" s="375">
        <v>49</v>
      </c>
      <c r="BD197" s="375">
        <v>44</v>
      </c>
      <c r="BE197" s="375">
        <v>55.5</v>
      </c>
      <c r="BF197" s="367" t="s">
        <v>205</v>
      </c>
      <c r="BG197" s="366" t="s">
        <v>3245</v>
      </c>
      <c r="BH197" s="366" t="s">
        <v>3503</v>
      </c>
      <c r="BI197" s="366" t="s">
        <v>4177</v>
      </c>
      <c r="BJ197" s="366" t="s">
        <v>205</v>
      </c>
      <c r="BK197" s="375">
        <v>14.09</v>
      </c>
      <c r="BL197" s="375">
        <v>6.2590000000000003</v>
      </c>
      <c r="BM197" s="375">
        <v>9.0739999999999998</v>
      </c>
      <c r="BN197" s="375">
        <v>3802.6370000000002</v>
      </c>
      <c r="BO197" s="375">
        <v>238.83</v>
      </c>
      <c r="BP197" s="369">
        <v>20467390.499000002</v>
      </c>
      <c r="BQ197" s="369">
        <v>38825267.266000003</v>
      </c>
    </row>
    <row r="198" spans="2:69" x14ac:dyDescent="0.25">
      <c r="B198" s="366" t="s">
        <v>2909</v>
      </c>
      <c r="C198" s="366" t="s">
        <v>2420</v>
      </c>
      <c r="D198" s="367" t="s">
        <v>45</v>
      </c>
      <c r="E198" s="367" t="s">
        <v>3665</v>
      </c>
      <c r="F198" s="367" t="s">
        <v>2598</v>
      </c>
      <c r="G198" s="367" t="s">
        <v>2648</v>
      </c>
      <c r="H198" s="371">
        <v>60.183700000000002</v>
      </c>
      <c r="I198" s="371">
        <v>24.9712</v>
      </c>
      <c r="J198" s="367">
        <v>1974</v>
      </c>
      <c r="K198" s="367">
        <v>2024</v>
      </c>
      <c r="L198" s="381"/>
      <c r="M198" s="367" t="s">
        <v>2689</v>
      </c>
      <c r="N198" s="367" t="s">
        <v>20</v>
      </c>
      <c r="O198" s="367" t="s">
        <v>2692</v>
      </c>
      <c r="P198" s="373">
        <v>2</v>
      </c>
      <c r="Q198" s="373">
        <v>0</v>
      </c>
      <c r="R198" s="373">
        <v>228</v>
      </c>
      <c r="S198" s="373">
        <v>0</v>
      </c>
      <c r="T198" s="366" t="s">
        <v>205</v>
      </c>
      <c r="U198" s="375">
        <v>946105</v>
      </c>
      <c r="V198" s="375">
        <v>1501492</v>
      </c>
      <c r="W198" s="375">
        <v>1141605</v>
      </c>
      <c r="X198" s="375">
        <v>774612</v>
      </c>
      <c r="Y198" s="375">
        <v>846980</v>
      </c>
      <c r="Z198" s="375">
        <v>1046316</v>
      </c>
      <c r="AA198" s="375">
        <v>983340</v>
      </c>
      <c r="AB198" s="375">
        <v>1176261</v>
      </c>
      <c r="AC198" s="375">
        <v>912810</v>
      </c>
      <c r="AD198" s="375">
        <v>1061223</v>
      </c>
      <c r="AE198" s="375">
        <v>715833</v>
      </c>
      <c r="AF198" s="375">
        <v>1268514</v>
      </c>
      <c r="AG198" s="375">
        <v>1419097</v>
      </c>
      <c r="AH198" s="377" t="s">
        <v>205</v>
      </c>
      <c r="AI198" s="375">
        <v>1067</v>
      </c>
      <c r="AJ198" s="375">
        <v>918</v>
      </c>
      <c r="AK198" s="375">
        <v>1386</v>
      </c>
      <c r="AL198" s="375">
        <v>1049</v>
      </c>
      <c r="AM198" s="375">
        <v>1042</v>
      </c>
      <c r="AN198" s="375">
        <v>756</v>
      </c>
      <c r="AO198" s="375">
        <v>1250</v>
      </c>
      <c r="AP198" s="377" t="s">
        <v>205</v>
      </c>
      <c r="AQ198" s="375">
        <v>2005</v>
      </c>
      <c r="AR198" s="375">
        <v>1746</v>
      </c>
      <c r="AS198" s="375">
        <v>2178</v>
      </c>
      <c r="AT198" s="375">
        <v>1663</v>
      </c>
      <c r="AU198" s="375">
        <v>1938</v>
      </c>
      <c r="AV198" s="375">
        <v>1202</v>
      </c>
      <c r="AW198" s="375">
        <v>2090</v>
      </c>
      <c r="AX198" s="377" t="s">
        <v>205</v>
      </c>
      <c r="AY198" s="375">
        <v>71</v>
      </c>
      <c r="AZ198" s="375">
        <v>95</v>
      </c>
      <c r="BA198" s="375">
        <v>79</v>
      </c>
      <c r="BB198" s="375">
        <v>93</v>
      </c>
      <c r="BC198" s="375">
        <v>71</v>
      </c>
      <c r="BD198" s="375">
        <v>33</v>
      </c>
      <c r="BE198" s="375">
        <v>54</v>
      </c>
      <c r="BF198" s="367" t="s">
        <v>205</v>
      </c>
      <c r="BG198" s="366" t="s">
        <v>3246</v>
      </c>
      <c r="BH198" s="366" t="s">
        <v>3504</v>
      </c>
      <c r="BI198" s="366" t="s">
        <v>4178</v>
      </c>
      <c r="BJ198" s="366" t="s">
        <v>205</v>
      </c>
      <c r="BK198" s="375">
        <v>8.2210000000000001</v>
      </c>
      <c r="BL198" s="375">
        <v>3.5750000000000002</v>
      </c>
      <c r="BM198" s="375">
        <v>7.0640000000000001</v>
      </c>
      <c r="BN198" s="375">
        <v>2075.2040000000002</v>
      </c>
      <c r="BO198" s="375">
        <v>137.43700000000001</v>
      </c>
      <c r="BP198" s="369">
        <v>11896280.629000001</v>
      </c>
      <c r="BQ198" s="369">
        <v>22606140.660999998</v>
      </c>
    </row>
    <row r="199" spans="2:69" x14ac:dyDescent="0.25">
      <c r="B199" s="366" t="s">
        <v>2910</v>
      </c>
      <c r="C199" s="366" t="s">
        <v>2421</v>
      </c>
      <c r="D199" s="367" t="s">
        <v>45</v>
      </c>
      <c r="E199" s="367" t="s">
        <v>3665</v>
      </c>
      <c r="F199" s="367" t="s">
        <v>2598</v>
      </c>
      <c r="G199" s="367" t="s">
        <v>2648</v>
      </c>
      <c r="H199" s="371">
        <v>60.1648</v>
      </c>
      <c r="I199" s="371">
        <v>24.902899999999999</v>
      </c>
      <c r="J199" s="367">
        <v>1984</v>
      </c>
      <c r="K199" s="368"/>
      <c r="L199" s="381"/>
      <c r="M199" s="367" t="s">
        <v>3826</v>
      </c>
      <c r="N199" s="367" t="s">
        <v>20</v>
      </c>
      <c r="O199" s="367" t="s">
        <v>2692</v>
      </c>
      <c r="P199" s="373">
        <v>1</v>
      </c>
      <c r="Q199" s="373">
        <v>0</v>
      </c>
      <c r="R199" s="373">
        <v>177.17391304347825</v>
      </c>
      <c r="S199" s="373">
        <v>0</v>
      </c>
      <c r="T199" s="366" t="s">
        <v>205</v>
      </c>
      <c r="U199" s="375">
        <v>683390</v>
      </c>
      <c r="V199" s="375">
        <v>1122457</v>
      </c>
      <c r="W199" s="375">
        <v>915469</v>
      </c>
      <c r="X199" s="375">
        <v>578014</v>
      </c>
      <c r="Y199" s="375">
        <v>856873</v>
      </c>
      <c r="Z199" s="375">
        <v>617236</v>
      </c>
      <c r="AA199" s="375">
        <v>606792</v>
      </c>
      <c r="AB199" s="375">
        <v>467357</v>
      </c>
      <c r="AC199" s="375">
        <v>671910</v>
      </c>
      <c r="AD199" s="375">
        <v>549367</v>
      </c>
      <c r="AE199" s="375">
        <v>635540</v>
      </c>
      <c r="AF199" s="375">
        <v>991391</v>
      </c>
      <c r="AG199" s="375">
        <v>962426</v>
      </c>
      <c r="AH199" s="377" t="s">
        <v>205</v>
      </c>
      <c r="AI199" s="375">
        <v>976</v>
      </c>
      <c r="AJ199" s="375">
        <v>798</v>
      </c>
      <c r="AK199" s="375">
        <v>682</v>
      </c>
      <c r="AL199" s="375">
        <v>1098</v>
      </c>
      <c r="AM199" s="375">
        <v>826</v>
      </c>
      <c r="AN199" s="375">
        <v>660</v>
      </c>
      <c r="AO199" s="375">
        <v>1300</v>
      </c>
      <c r="AP199" s="377" t="s">
        <v>205</v>
      </c>
      <c r="AQ199" s="375">
        <v>1186</v>
      </c>
      <c r="AR199" s="375">
        <v>919</v>
      </c>
      <c r="AS199" s="375">
        <v>815</v>
      </c>
      <c r="AT199" s="375">
        <v>854</v>
      </c>
      <c r="AU199" s="375">
        <v>905</v>
      </c>
      <c r="AV199" s="375">
        <v>1000</v>
      </c>
      <c r="AW199" s="375">
        <v>647</v>
      </c>
      <c r="AX199" s="377" t="s">
        <v>205</v>
      </c>
      <c r="AY199" s="375">
        <v>33</v>
      </c>
      <c r="AZ199" s="375">
        <v>22</v>
      </c>
      <c r="BA199" s="375">
        <v>21</v>
      </c>
      <c r="BB199" s="375">
        <v>29</v>
      </c>
      <c r="BC199" s="375">
        <v>49</v>
      </c>
      <c r="BD199" s="375">
        <v>35</v>
      </c>
      <c r="BE199" s="375">
        <v>0</v>
      </c>
      <c r="BF199" s="367" t="s">
        <v>205</v>
      </c>
      <c r="BG199" s="366" t="s">
        <v>3247</v>
      </c>
      <c r="BH199" s="366" t="s">
        <v>3505</v>
      </c>
      <c r="BI199" s="366" t="s">
        <v>4179</v>
      </c>
      <c r="BJ199" s="366" t="s">
        <v>205</v>
      </c>
      <c r="BK199" s="375">
        <v>7.0419999999999998</v>
      </c>
      <c r="BL199" s="375">
        <v>3.069</v>
      </c>
      <c r="BM199" s="375">
        <v>5.9340000000000002</v>
      </c>
      <c r="BN199" s="375">
        <v>1781.432</v>
      </c>
      <c r="BO199" s="375">
        <v>117.90600000000001</v>
      </c>
      <c r="BP199" s="369">
        <v>10193878.941</v>
      </c>
      <c r="BQ199" s="369">
        <v>19368436.760000002</v>
      </c>
    </row>
    <row r="200" spans="2:69" x14ac:dyDescent="0.25">
      <c r="B200" s="366" t="s">
        <v>2911</v>
      </c>
      <c r="C200" s="366" t="s">
        <v>2422</v>
      </c>
      <c r="D200" s="367" t="s">
        <v>45</v>
      </c>
      <c r="E200" s="367" t="s">
        <v>3665</v>
      </c>
      <c r="F200" s="367" t="s">
        <v>2598</v>
      </c>
      <c r="G200" s="367" t="s">
        <v>90</v>
      </c>
      <c r="H200" s="371">
        <v>60.019500000000001</v>
      </c>
      <c r="I200" s="371">
        <v>23.911999999999999</v>
      </c>
      <c r="J200" s="367">
        <v>1975</v>
      </c>
      <c r="K200" s="367">
        <v>2014</v>
      </c>
      <c r="L200" s="381"/>
      <c r="M200" s="367" t="s">
        <v>2689</v>
      </c>
      <c r="N200" s="367" t="s">
        <v>21</v>
      </c>
      <c r="O200" s="367" t="s">
        <v>2691</v>
      </c>
      <c r="P200" s="373">
        <v>0</v>
      </c>
      <c r="Q200" s="373">
        <v>0</v>
      </c>
      <c r="R200" s="373">
        <v>0</v>
      </c>
      <c r="S200" s="373">
        <v>0</v>
      </c>
      <c r="T200" s="366" t="s">
        <v>205</v>
      </c>
      <c r="U200" s="375">
        <v>25102</v>
      </c>
      <c r="V200" s="375">
        <v>1599549</v>
      </c>
      <c r="W200" s="375">
        <v>897380</v>
      </c>
      <c r="X200" s="375">
        <v>77237</v>
      </c>
      <c r="Y200" s="375">
        <v>120705</v>
      </c>
      <c r="Z200" s="375">
        <v>986147</v>
      </c>
      <c r="AA200" s="375">
        <v>994434</v>
      </c>
      <c r="AB200" s="375">
        <v>203802</v>
      </c>
      <c r="AC200" s="375">
        <v>827784</v>
      </c>
      <c r="AD200" s="375">
        <v>5854</v>
      </c>
      <c r="AE200" s="375">
        <v>4243</v>
      </c>
      <c r="AF200" s="375">
        <v>4167</v>
      </c>
      <c r="AG200" s="376"/>
      <c r="AH200" s="377" t="s">
        <v>205</v>
      </c>
      <c r="AI200" s="375">
        <v>1312</v>
      </c>
      <c r="AJ200" s="375">
        <v>1385</v>
      </c>
      <c r="AK200" s="375">
        <v>230</v>
      </c>
      <c r="AL200" s="375">
        <v>836</v>
      </c>
      <c r="AM200" s="376"/>
      <c r="AN200" s="376"/>
      <c r="AO200" s="376"/>
      <c r="AP200" s="377" t="s">
        <v>205</v>
      </c>
      <c r="AQ200" s="375">
        <v>1647</v>
      </c>
      <c r="AR200" s="375">
        <v>1599</v>
      </c>
      <c r="AS200" s="375">
        <v>331</v>
      </c>
      <c r="AT200" s="375">
        <v>1276</v>
      </c>
      <c r="AU200" s="376"/>
      <c r="AV200" s="376"/>
      <c r="AW200" s="376"/>
      <c r="AX200" s="377" t="s">
        <v>205</v>
      </c>
      <c r="AY200" s="375">
        <v>55</v>
      </c>
      <c r="AZ200" s="375">
        <v>80</v>
      </c>
      <c r="BA200" s="375">
        <v>21</v>
      </c>
      <c r="BB200" s="375">
        <v>32</v>
      </c>
      <c r="BC200" s="376"/>
      <c r="BD200" s="382"/>
      <c r="BE200" s="382"/>
      <c r="BF200" s="367" t="s">
        <v>205</v>
      </c>
      <c r="BG200" s="366" t="s">
        <v>3248</v>
      </c>
      <c r="BH200" s="366" t="s">
        <v>3650</v>
      </c>
      <c r="BI200" s="366" t="s">
        <v>205</v>
      </c>
      <c r="BJ200" s="366" t="s">
        <v>205</v>
      </c>
      <c r="BK200" s="376"/>
      <c r="BL200" s="376"/>
      <c r="BM200" s="376"/>
      <c r="BN200" s="376"/>
      <c r="BO200" s="376"/>
      <c r="BP200" s="368"/>
      <c r="BQ200" s="368"/>
    </row>
    <row r="201" spans="2:69" x14ac:dyDescent="0.25">
      <c r="B201" s="366" t="s">
        <v>2912</v>
      </c>
      <c r="C201" s="366" t="s">
        <v>2423</v>
      </c>
      <c r="D201" s="367" t="s">
        <v>45</v>
      </c>
      <c r="E201" s="367" t="s">
        <v>3665</v>
      </c>
      <c r="F201" s="367" t="s">
        <v>2598</v>
      </c>
      <c r="G201" s="367" t="s">
        <v>2649</v>
      </c>
      <c r="H201" s="371">
        <v>60.437600000000003</v>
      </c>
      <c r="I201" s="371">
        <v>26.919</v>
      </c>
      <c r="J201" s="367">
        <v>1966</v>
      </c>
      <c r="K201" s="367">
        <v>2013</v>
      </c>
      <c r="L201" s="381"/>
      <c r="M201" s="367" t="s">
        <v>2689</v>
      </c>
      <c r="N201" s="367" t="s">
        <v>21</v>
      </c>
      <c r="O201" s="367" t="s">
        <v>2691</v>
      </c>
      <c r="P201" s="373">
        <v>0</v>
      </c>
      <c r="Q201" s="373">
        <v>0</v>
      </c>
      <c r="R201" s="373">
        <v>0</v>
      </c>
      <c r="S201" s="373">
        <v>0</v>
      </c>
      <c r="T201" s="366" t="s">
        <v>205</v>
      </c>
      <c r="U201" s="375">
        <v>216138</v>
      </c>
      <c r="V201" s="375">
        <v>451123</v>
      </c>
      <c r="W201" s="375">
        <v>307552</v>
      </c>
      <c r="X201" s="375">
        <v>139540</v>
      </c>
      <c r="Y201" s="375">
        <v>70818</v>
      </c>
      <c r="Z201" s="376"/>
      <c r="AA201" s="376"/>
      <c r="AB201" s="376"/>
      <c r="AC201" s="376"/>
      <c r="AD201" s="376"/>
      <c r="AE201" s="376"/>
      <c r="AF201" s="376"/>
      <c r="AG201" s="376"/>
      <c r="AH201" s="377" t="s">
        <v>205</v>
      </c>
      <c r="AI201" s="376"/>
      <c r="AJ201" s="376"/>
      <c r="AK201" s="376"/>
      <c r="AL201" s="376"/>
      <c r="AM201" s="376"/>
      <c r="AN201" s="376"/>
      <c r="AO201" s="376"/>
      <c r="AP201" s="377" t="s">
        <v>205</v>
      </c>
      <c r="AQ201" s="376"/>
      <c r="AR201" s="376"/>
      <c r="AS201" s="376"/>
      <c r="AT201" s="376"/>
      <c r="AU201" s="376"/>
      <c r="AV201" s="376"/>
      <c r="AW201" s="376"/>
      <c r="AX201" s="377" t="s">
        <v>205</v>
      </c>
      <c r="AY201" s="376"/>
      <c r="AZ201" s="376"/>
      <c r="BA201" s="376"/>
      <c r="BB201" s="376"/>
      <c r="BC201" s="376"/>
      <c r="BD201" s="382"/>
      <c r="BE201" s="382"/>
      <c r="BF201" s="367" t="s">
        <v>205</v>
      </c>
      <c r="BG201" s="366" t="s">
        <v>3617</v>
      </c>
      <c r="BH201" s="366" t="s">
        <v>205</v>
      </c>
      <c r="BI201" s="366" t="s">
        <v>205</v>
      </c>
      <c r="BJ201" s="366" t="s">
        <v>205</v>
      </c>
      <c r="BK201" s="376"/>
      <c r="BL201" s="376"/>
      <c r="BM201" s="376"/>
      <c r="BN201" s="376"/>
      <c r="BO201" s="376"/>
      <c r="BP201" s="368"/>
      <c r="BQ201" s="368"/>
    </row>
    <row r="202" spans="2:69" x14ac:dyDescent="0.25">
      <c r="B202" s="366" t="s">
        <v>2913</v>
      </c>
      <c r="C202" s="366" t="s">
        <v>2424</v>
      </c>
      <c r="D202" s="367" t="s">
        <v>45</v>
      </c>
      <c r="E202" s="367" t="s">
        <v>3665</v>
      </c>
      <c r="F202" s="367" t="s">
        <v>2598</v>
      </c>
      <c r="G202" s="367" t="s">
        <v>2649</v>
      </c>
      <c r="H202" s="371">
        <v>62.255499999999998</v>
      </c>
      <c r="I202" s="371">
        <v>21.327999999999999</v>
      </c>
      <c r="J202" s="367">
        <v>1983</v>
      </c>
      <c r="K202" s="367">
        <v>2017</v>
      </c>
      <c r="L202" s="370">
        <v>42786</v>
      </c>
      <c r="M202" s="367" t="s">
        <v>2689</v>
      </c>
      <c r="N202" s="367" t="s">
        <v>21</v>
      </c>
      <c r="O202" s="367" t="s">
        <v>2691</v>
      </c>
      <c r="P202" s="373">
        <v>0</v>
      </c>
      <c r="Q202" s="373">
        <v>0</v>
      </c>
      <c r="R202" s="373">
        <v>0</v>
      </c>
      <c r="S202" s="373">
        <v>0</v>
      </c>
      <c r="T202" s="366" t="s">
        <v>205</v>
      </c>
      <c r="U202" s="375">
        <v>297725</v>
      </c>
      <c r="V202" s="375">
        <v>1393806</v>
      </c>
      <c r="W202" s="375">
        <v>1015660</v>
      </c>
      <c r="X202" s="375">
        <v>541476</v>
      </c>
      <c r="Y202" s="375">
        <v>917385</v>
      </c>
      <c r="Z202" s="375">
        <v>1238974</v>
      </c>
      <c r="AA202" s="375">
        <v>535820</v>
      </c>
      <c r="AB202" s="375">
        <v>297225</v>
      </c>
      <c r="AC202" s="375">
        <v>814561</v>
      </c>
      <c r="AD202" s="375">
        <v>461310</v>
      </c>
      <c r="AE202" s="375">
        <v>115503</v>
      </c>
      <c r="AF202" s="375">
        <v>4502</v>
      </c>
      <c r="AG202" s="375">
        <v>2717</v>
      </c>
      <c r="AH202" s="377" t="s">
        <v>205</v>
      </c>
      <c r="AI202" s="375">
        <v>725</v>
      </c>
      <c r="AJ202" s="375">
        <v>259</v>
      </c>
      <c r="AK202" s="375">
        <v>138</v>
      </c>
      <c r="AL202" s="375">
        <v>431</v>
      </c>
      <c r="AM202" s="375">
        <v>208</v>
      </c>
      <c r="AN202" s="375">
        <v>45</v>
      </c>
      <c r="AO202" s="376"/>
      <c r="AP202" s="377" t="s">
        <v>205</v>
      </c>
      <c r="AQ202" s="375">
        <v>1158</v>
      </c>
      <c r="AR202" s="375">
        <v>520</v>
      </c>
      <c r="AS202" s="375">
        <v>261</v>
      </c>
      <c r="AT202" s="375">
        <v>776</v>
      </c>
      <c r="AU202" s="375">
        <v>432</v>
      </c>
      <c r="AV202" s="375">
        <v>112</v>
      </c>
      <c r="AW202" s="376"/>
      <c r="AX202" s="377" t="s">
        <v>205</v>
      </c>
      <c r="AY202" s="375">
        <v>55</v>
      </c>
      <c r="AZ202" s="375">
        <v>22</v>
      </c>
      <c r="BA202" s="375">
        <v>7</v>
      </c>
      <c r="BB202" s="375">
        <v>24</v>
      </c>
      <c r="BC202" s="375">
        <v>15</v>
      </c>
      <c r="BD202" s="375">
        <v>4</v>
      </c>
      <c r="BE202" s="382"/>
      <c r="BF202" s="367" t="s">
        <v>205</v>
      </c>
      <c r="BG202" s="366" t="s">
        <v>3249</v>
      </c>
      <c r="BH202" s="366" t="s">
        <v>3836</v>
      </c>
      <c r="BI202" s="366" t="s">
        <v>205</v>
      </c>
      <c r="BJ202" s="366" t="s">
        <v>205</v>
      </c>
      <c r="BK202" s="376"/>
      <c r="BL202" s="376"/>
      <c r="BM202" s="376"/>
      <c r="BN202" s="376"/>
      <c r="BO202" s="376"/>
      <c r="BP202" s="368"/>
      <c r="BQ202" s="368"/>
    </row>
    <row r="203" spans="2:69" x14ac:dyDescent="0.25">
      <c r="B203" s="366" t="s">
        <v>2914</v>
      </c>
      <c r="C203" s="366" t="s">
        <v>2425</v>
      </c>
      <c r="D203" s="367" t="s">
        <v>45</v>
      </c>
      <c r="E203" s="367" t="s">
        <v>3665</v>
      </c>
      <c r="F203" s="367" t="s">
        <v>2598</v>
      </c>
      <c r="G203" s="367" t="s">
        <v>2650</v>
      </c>
      <c r="H203" s="371">
        <v>60.991599999999998</v>
      </c>
      <c r="I203" s="371">
        <v>25.720099999999999</v>
      </c>
      <c r="J203" s="367">
        <v>1982</v>
      </c>
      <c r="K203" s="367">
        <v>2019</v>
      </c>
      <c r="L203" s="381"/>
      <c r="M203" s="367" t="s">
        <v>2689</v>
      </c>
      <c r="N203" s="367" t="s">
        <v>20</v>
      </c>
      <c r="O203" s="367" t="s">
        <v>2692</v>
      </c>
      <c r="P203" s="373">
        <v>1</v>
      </c>
      <c r="Q203" s="373">
        <v>0</v>
      </c>
      <c r="R203" s="373">
        <v>211.95652173913041</v>
      </c>
      <c r="S203" s="373">
        <v>0</v>
      </c>
      <c r="T203" s="366" t="s">
        <v>205</v>
      </c>
      <c r="U203" s="375">
        <v>605440</v>
      </c>
      <c r="V203" s="375">
        <v>902493</v>
      </c>
      <c r="W203" s="375">
        <v>694257</v>
      </c>
      <c r="X203" s="375">
        <v>522627</v>
      </c>
      <c r="Y203" s="375">
        <v>677596</v>
      </c>
      <c r="Z203" s="375">
        <v>756801</v>
      </c>
      <c r="AA203" s="375">
        <v>704549</v>
      </c>
      <c r="AB203" s="375">
        <v>502707</v>
      </c>
      <c r="AC203" s="375">
        <v>545629</v>
      </c>
      <c r="AD203" s="375">
        <v>444270</v>
      </c>
      <c r="AE203" s="375">
        <v>387785</v>
      </c>
      <c r="AF203" s="375">
        <v>412110</v>
      </c>
      <c r="AG203" s="375">
        <v>352717</v>
      </c>
      <c r="AH203" s="377" t="s">
        <v>205</v>
      </c>
      <c r="AI203" s="375">
        <v>1281</v>
      </c>
      <c r="AJ203" s="375">
        <v>1530</v>
      </c>
      <c r="AK203" s="375">
        <v>1177</v>
      </c>
      <c r="AL203" s="375">
        <v>1314</v>
      </c>
      <c r="AM203" s="375">
        <v>884</v>
      </c>
      <c r="AN203" s="375">
        <v>658</v>
      </c>
      <c r="AO203" s="375">
        <v>828</v>
      </c>
      <c r="AP203" s="377" t="s">
        <v>205</v>
      </c>
      <c r="AQ203" s="375">
        <v>1632</v>
      </c>
      <c r="AR203" s="375">
        <v>1509</v>
      </c>
      <c r="AS203" s="375">
        <v>1322</v>
      </c>
      <c r="AT203" s="375">
        <v>1435</v>
      </c>
      <c r="AU203" s="375">
        <v>1282</v>
      </c>
      <c r="AV203" s="375">
        <v>1136</v>
      </c>
      <c r="AW203" s="375">
        <v>1220</v>
      </c>
      <c r="AX203" s="377" t="s">
        <v>205</v>
      </c>
      <c r="AY203" s="375">
        <v>33</v>
      </c>
      <c r="AZ203" s="375">
        <v>22</v>
      </c>
      <c r="BA203" s="375">
        <v>39</v>
      </c>
      <c r="BB203" s="375">
        <v>29</v>
      </c>
      <c r="BC203" s="375">
        <v>9</v>
      </c>
      <c r="BD203" s="375">
        <v>29</v>
      </c>
      <c r="BE203" s="375">
        <v>0</v>
      </c>
      <c r="BF203" s="367" t="s">
        <v>205</v>
      </c>
      <c r="BG203" s="366" t="s">
        <v>3250</v>
      </c>
      <c r="BH203" s="366" t="s">
        <v>3837</v>
      </c>
      <c r="BI203" s="366" t="s">
        <v>4180</v>
      </c>
      <c r="BJ203" s="366" t="s">
        <v>205</v>
      </c>
      <c r="BK203" s="375">
        <v>7.4290000000000003</v>
      </c>
      <c r="BL203" s="375">
        <v>3.222</v>
      </c>
      <c r="BM203" s="375">
        <v>6.5810000000000004</v>
      </c>
      <c r="BN203" s="375">
        <v>1861.0229999999999</v>
      </c>
      <c r="BO203" s="375">
        <v>123.979</v>
      </c>
      <c r="BP203" s="369">
        <v>10745905.361</v>
      </c>
      <c r="BQ203" s="369">
        <v>20424586.338</v>
      </c>
    </row>
    <row r="204" spans="2:69" x14ac:dyDescent="0.25">
      <c r="B204" s="366" t="s">
        <v>2915</v>
      </c>
      <c r="C204" s="366" t="s">
        <v>2426</v>
      </c>
      <c r="D204" s="367" t="s">
        <v>45</v>
      </c>
      <c r="E204" s="367" t="s">
        <v>3665</v>
      </c>
      <c r="F204" s="367" t="s">
        <v>2598</v>
      </c>
      <c r="G204" s="367" t="s">
        <v>90</v>
      </c>
      <c r="H204" s="371">
        <v>60.458500000000001</v>
      </c>
      <c r="I204" s="371">
        <v>22.053599999999999</v>
      </c>
      <c r="J204" s="367">
        <v>1960</v>
      </c>
      <c r="K204" s="368"/>
      <c r="L204" s="381"/>
      <c r="M204" s="367" t="s">
        <v>3826</v>
      </c>
      <c r="N204" s="367" t="s">
        <v>20</v>
      </c>
      <c r="O204" s="367" t="s">
        <v>2692</v>
      </c>
      <c r="P204" s="373">
        <v>3</v>
      </c>
      <c r="Q204" s="373">
        <v>0</v>
      </c>
      <c r="R204" s="373">
        <v>366</v>
      </c>
      <c r="S204" s="373">
        <v>0</v>
      </c>
      <c r="T204" s="366" t="s">
        <v>205</v>
      </c>
      <c r="U204" s="375">
        <v>1380582</v>
      </c>
      <c r="V204" s="375">
        <v>1526042</v>
      </c>
      <c r="W204" s="375">
        <v>1449621</v>
      </c>
      <c r="X204" s="375">
        <v>1321290</v>
      </c>
      <c r="Y204" s="375">
        <v>1319210</v>
      </c>
      <c r="Z204" s="375">
        <v>1641188</v>
      </c>
      <c r="AA204" s="375">
        <v>1391707</v>
      </c>
      <c r="AB204" s="375">
        <v>1281442</v>
      </c>
      <c r="AC204" s="375">
        <v>1343107</v>
      </c>
      <c r="AD204" s="375">
        <v>1316455</v>
      </c>
      <c r="AE204" s="375">
        <v>1106338</v>
      </c>
      <c r="AF204" s="375">
        <v>1370835</v>
      </c>
      <c r="AG204" s="375">
        <v>1142106</v>
      </c>
      <c r="AH204" s="377" t="s">
        <v>205</v>
      </c>
      <c r="AI204" s="375">
        <v>1575</v>
      </c>
      <c r="AJ204" s="375">
        <v>1790</v>
      </c>
      <c r="AK204" s="375">
        <v>1336</v>
      </c>
      <c r="AL204" s="375">
        <v>1073</v>
      </c>
      <c r="AM204" s="375">
        <v>866</v>
      </c>
      <c r="AN204" s="375">
        <v>1002</v>
      </c>
      <c r="AO204" s="375">
        <v>1800</v>
      </c>
      <c r="AP204" s="377" t="s">
        <v>205</v>
      </c>
      <c r="AQ204" s="375">
        <v>4039</v>
      </c>
      <c r="AR204" s="375">
        <v>3463</v>
      </c>
      <c r="AS204" s="375">
        <v>3118</v>
      </c>
      <c r="AT204" s="375">
        <v>2831</v>
      </c>
      <c r="AU204" s="375">
        <v>2851</v>
      </c>
      <c r="AV204" s="375">
        <v>2471</v>
      </c>
      <c r="AW204" s="375">
        <v>1980</v>
      </c>
      <c r="AX204" s="377" t="s">
        <v>205</v>
      </c>
      <c r="AY204" s="375">
        <v>114</v>
      </c>
      <c r="AZ204" s="375">
        <v>171</v>
      </c>
      <c r="BA204" s="375">
        <v>128</v>
      </c>
      <c r="BB204" s="375">
        <v>61</v>
      </c>
      <c r="BC204" s="376"/>
      <c r="BD204" s="375">
        <v>94</v>
      </c>
      <c r="BE204" s="375">
        <v>198</v>
      </c>
      <c r="BF204" s="367" t="s">
        <v>205</v>
      </c>
      <c r="BG204" s="366" t="s">
        <v>3251</v>
      </c>
      <c r="BH204" s="366" t="s">
        <v>3838</v>
      </c>
      <c r="BI204" s="366" t="s">
        <v>4181</v>
      </c>
      <c r="BJ204" s="366" t="s">
        <v>205</v>
      </c>
      <c r="BK204" s="375">
        <v>13.7</v>
      </c>
      <c r="BL204" s="375">
        <v>5.8840000000000003</v>
      </c>
      <c r="BM204" s="375">
        <v>13.657</v>
      </c>
      <c r="BN204" s="375">
        <v>3280.0410000000002</v>
      </c>
      <c r="BO204" s="375">
        <v>227.22300000000001</v>
      </c>
      <c r="BP204" s="369">
        <v>19777771.482000001</v>
      </c>
      <c r="BQ204" s="369">
        <v>37625287.950999998</v>
      </c>
    </row>
    <row r="205" spans="2:69" x14ac:dyDescent="0.25">
      <c r="B205" s="366" t="s">
        <v>2916</v>
      </c>
      <c r="C205" s="366" t="s">
        <v>2427</v>
      </c>
      <c r="D205" s="367" t="s">
        <v>45</v>
      </c>
      <c r="E205" s="367" t="s">
        <v>3665</v>
      </c>
      <c r="F205" s="367" t="s">
        <v>2598</v>
      </c>
      <c r="G205" s="367" t="s">
        <v>90</v>
      </c>
      <c r="H205" s="371">
        <v>61.632199999999997</v>
      </c>
      <c r="I205" s="371">
        <v>21.404699999999998</v>
      </c>
      <c r="J205" s="367">
        <v>1994</v>
      </c>
      <c r="K205" s="368"/>
      <c r="L205" s="381"/>
      <c r="M205" s="367" t="s">
        <v>3826</v>
      </c>
      <c r="N205" s="367" t="s">
        <v>20</v>
      </c>
      <c r="O205" s="367" t="s">
        <v>2692</v>
      </c>
      <c r="P205" s="373">
        <v>1</v>
      </c>
      <c r="Q205" s="373">
        <v>0</v>
      </c>
      <c r="R205" s="373">
        <v>614.13043478260863</v>
      </c>
      <c r="S205" s="373">
        <v>0</v>
      </c>
      <c r="T205" s="366" t="s">
        <v>205</v>
      </c>
      <c r="U205" s="375">
        <v>295946</v>
      </c>
      <c r="V205" s="375">
        <v>2420094</v>
      </c>
      <c r="W205" s="375">
        <v>2528711</v>
      </c>
      <c r="X205" s="375">
        <v>1354694</v>
      </c>
      <c r="Y205" s="375">
        <v>2279886</v>
      </c>
      <c r="Z205" s="375">
        <v>2814440</v>
      </c>
      <c r="AA205" s="375">
        <v>1355013</v>
      </c>
      <c r="AB205" s="375">
        <v>728246</v>
      </c>
      <c r="AC205" s="375">
        <v>1368183</v>
      </c>
      <c r="AD205" s="375">
        <v>1069973</v>
      </c>
      <c r="AE205" s="375">
        <v>356485</v>
      </c>
      <c r="AF205" s="375">
        <v>838570</v>
      </c>
      <c r="AG205" s="375">
        <v>510761</v>
      </c>
      <c r="AH205" s="377" t="s">
        <v>205</v>
      </c>
      <c r="AI205" s="375">
        <v>1062</v>
      </c>
      <c r="AJ205" s="375">
        <v>826</v>
      </c>
      <c r="AK205" s="375">
        <v>270</v>
      </c>
      <c r="AL205" s="375">
        <v>879</v>
      </c>
      <c r="AM205" s="375">
        <v>697</v>
      </c>
      <c r="AN205" s="375">
        <v>246</v>
      </c>
      <c r="AO205" s="375">
        <v>474</v>
      </c>
      <c r="AP205" s="377" t="s">
        <v>205</v>
      </c>
      <c r="AQ205" s="375">
        <v>1602</v>
      </c>
      <c r="AR205" s="375">
        <v>785</v>
      </c>
      <c r="AS205" s="375">
        <v>438</v>
      </c>
      <c r="AT205" s="375">
        <v>832</v>
      </c>
      <c r="AU205" s="375">
        <v>623</v>
      </c>
      <c r="AV205" s="375">
        <v>219</v>
      </c>
      <c r="AW205" s="375">
        <v>504</v>
      </c>
      <c r="AX205" s="377" t="s">
        <v>205</v>
      </c>
      <c r="AY205" s="375">
        <v>55</v>
      </c>
      <c r="AZ205" s="375">
        <v>10</v>
      </c>
      <c r="BA205" s="375">
        <v>6</v>
      </c>
      <c r="BB205" s="375">
        <v>8</v>
      </c>
      <c r="BC205" s="376"/>
      <c r="BD205" s="375">
        <v>5</v>
      </c>
      <c r="BE205" s="375">
        <v>0</v>
      </c>
      <c r="BF205" s="367" t="s">
        <v>205</v>
      </c>
      <c r="BG205" s="366" t="s">
        <v>3252</v>
      </c>
      <c r="BH205" s="366" t="s">
        <v>3506</v>
      </c>
      <c r="BI205" s="366" t="s">
        <v>4182</v>
      </c>
      <c r="BJ205" s="366" t="s">
        <v>205</v>
      </c>
      <c r="BK205" s="375">
        <v>2.137</v>
      </c>
      <c r="BL205" s="375">
        <v>0.94499999999999995</v>
      </c>
      <c r="BM205" s="375">
        <v>1.4610000000000001</v>
      </c>
      <c r="BN205" s="375">
        <v>571.96600000000001</v>
      </c>
      <c r="BO205" s="375">
        <v>36.116999999999997</v>
      </c>
      <c r="BP205" s="369">
        <v>3102227.4569999999</v>
      </c>
      <c r="BQ205" s="369">
        <v>5886632.2039999999</v>
      </c>
    </row>
    <row r="206" spans="2:69" x14ac:dyDescent="0.25">
      <c r="B206" s="366" t="s">
        <v>2917</v>
      </c>
      <c r="C206" s="366" t="s">
        <v>2428</v>
      </c>
      <c r="D206" s="367" t="s">
        <v>45</v>
      </c>
      <c r="E206" s="367" t="s">
        <v>3665</v>
      </c>
      <c r="F206" s="367" t="s">
        <v>2598</v>
      </c>
      <c r="G206" s="367" t="s">
        <v>2649</v>
      </c>
      <c r="H206" s="371">
        <v>61.632399999999997</v>
      </c>
      <c r="I206" s="371">
        <v>21.404800000000002</v>
      </c>
      <c r="J206" s="367">
        <v>1976</v>
      </c>
      <c r="K206" s="367">
        <v>2017</v>
      </c>
      <c r="L206" s="370">
        <v>42786</v>
      </c>
      <c r="M206" s="367" t="s">
        <v>2689</v>
      </c>
      <c r="N206" s="367" t="s">
        <v>21</v>
      </c>
      <c r="O206" s="367" t="s">
        <v>2691</v>
      </c>
      <c r="P206" s="373">
        <v>0</v>
      </c>
      <c r="Q206" s="373">
        <v>0</v>
      </c>
      <c r="R206" s="373">
        <v>0</v>
      </c>
      <c r="S206" s="373">
        <v>0</v>
      </c>
      <c r="T206" s="366" t="s">
        <v>205</v>
      </c>
      <c r="U206" s="375">
        <v>162221</v>
      </c>
      <c r="V206" s="375">
        <v>1193842</v>
      </c>
      <c r="W206" s="375">
        <v>978269</v>
      </c>
      <c r="X206" s="375">
        <v>472412</v>
      </c>
      <c r="Y206" s="375">
        <v>592267</v>
      </c>
      <c r="Z206" s="375">
        <v>1233427</v>
      </c>
      <c r="AA206" s="375">
        <v>388412</v>
      </c>
      <c r="AB206" s="375">
        <v>296002</v>
      </c>
      <c r="AC206" s="375">
        <v>673607</v>
      </c>
      <c r="AD206" s="375">
        <v>326552</v>
      </c>
      <c r="AE206" s="375">
        <v>115090</v>
      </c>
      <c r="AF206" s="375">
        <v>2914</v>
      </c>
      <c r="AG206" s="375">
        <v>2420</v>
      </c>
      <c r="AH206" s="377" t="s">
        <v>205</v>
      </c>
      <c r="AI206" s="375">
        <v>561</v>
      </c>
      <c r="AJ206" s="375">
        <v>321</v>
      </c>
      <c r="AK206" s="375">
        <v>62</v>
      </c>
      <c r="AL206" s="375">
        <v>56</v>
      </c>
      <c r="AM206" s="375">
        <v>184</v>
      </c>
      <c r="AN206" s="375">
        <v>70</v>
      </c>
      <c r="AO206" s="376"/>
      <c r="AP206" s="377" t="s">
        <v>205</v>
      </c>
      <c r="AQ206" s="375">
        <v>1100</v>
      </c>
      <c r="AR206" s="375">
        <v>370</v>
      </c>
      <c r="AS206" s="375">
        <v>257</v>
      </c>
      <c r="AT206" s="375">
        <v>550</v>
      </c>
      <c r="AU206" s="375">
        <v>266</v>
      </c>
      <c r="AV206" s="375">
        <v>86</v>
      </c>
      <c r="AW206" s="376"/>
      <c r="AX206" s="377" t="s">
        <v>205</v>
      </c>
      <c r="AY206" s="375">
        <v>32</v>
      </c>
      <c r="AZ206" s="375">
        <v>5</v>
      </c>
      <c r="BA206" s="375">
        <v>11</v>
      </c>
      <c r="BB206" s="375">
        <v>22</v>
      </c>
      <c r="BC206" s="375">
        <v>22</v>
      </c>
      <c r="BD206" s="375">
        <v>2</v>
      </c>
      <c r="BE206" s="382"/>
      <c r="BF206" s="367" t="s">
        <v>205</v>
      </c>
      <c r="BG206" s="366" t="s">
        <v>3253</v>
      </c>
      <c r="BH206" s="366" t="s">
        <v>3507</v>
      </c>
      <c r="BI206" s="366" t="s">
        <v>205</v>
      </c>
      <c r="BJ206" s="366" t="s">
        <v>205</v>
      </c>
      <c r="BK206" s="376"/>
      <c r="BL206" s="376"/>
      <c r="BM206" s="376"/>
      <c r="BN206" s="376"/>
      <c r="BO206" s="376"/>
      <c r="BP206" s="368"/>
      <c r="BQ206" s="368"/>
    </row>
    <row r="207" spans="2:69" x14ac:dyDescent="0.25">
      <c r="B207" s="366" t="s">
        <v>2918</v>
      </c>
      <c r="C207" s="366" t="s">
        <v>2429</v>
      </c>
      <c r="D207" s="367" t="s">
        <v>45</v>
      </c>
      <c r="E207" s="367" t="s">
        <v>3665</v>
      </c>
      <c r="F207" s="367" t="s">
        <v>2598</v>
      </c>
      <c r="G207" s="367" t="s">
        <v>2651</v>
      </c>
      <c r="H207" s="371">
        <v>61.1175</v>
      </c>
      <c r="I207" s="371">
        <v>21.477799999999998</v>
      </c>
      <c r="J207" s="367">
        <v>1989</v>
      </c>
      <c r="K207" s="367">
        <v>2006</v>
      </c>
      <c r="L207" s="381"/>
      <c r="M207" s="367" t="s">
        <v>2689</v>
      </c>
      <c r="N207" s="367" t="s">
        <v>21</v>
      </c>
      <c r="O207" s="367" t="s">
        <v>2693</v>
      </c>
      <c r="P207" s="373">
        <v>0</v>
      </c>
      <c r="Q207" s="373">
        <v>0</v>
      </c>
      <c r="R207" s="373">
        <v>0</v>
      </c>
      <c r="S207" s="373">
        <v>0</v>
      </c>
      <c r="T207" s="366" t="s">
        <v>205</v>
      </c>
      <c r="U207" s="376"/>
      <c r="V207" s="375">
        <v>13126</v>
      </c>
      <c r="W207" s="375">
        <v>49121</v>
      </c>
      <c r="X207" s="375">
        <v>33378</v>
      </c>
      <c r="Y207" s="375">
        <v>64860</v>
      </c>
      <c r="Z207" s="375">
        <v>72881</v>
      </c>
      <c r="AA207" s="375">
        <v>56521</v>
      </c>
      <c r="AB207" s="375">
        <v>65079</v>
      </c>
      <c r="AC207" s="375">
        <v>40591</v>
      </c>
      <c r="AD207" s="375">
        <v>44434</v>
      </c>
      <c r="AE207" s="375">
        <v>47610</v>
      </c>
      <c r="AF207" s="375">
        <v>45223</v>
      </c>
      <c r="AG207" s="375">
        <v>62544</v>
      </c>
      <c r="AH207" s="377" t="s">
        <v>205</v>
      </c>
      <c r="AI207" s="375">
        <v>217</v>
      </c>
      <c r="AJ207" s="375">
        <v>186</v>
      </c>
      <c r="AK207" s="375">
        <v>222</v>
      </c>
      <c r="AL207" s="375">
        <v>202</v>
      </c>
      <c r="AM207" s="375">
        <v>192</v>
      </c>
      <c r="AN207" s="375">
        <v>216</v>
      </c>
      <c r="AO207" s="375">
        <v>201</v>
      </c>
      <c r="AP207" s="377" t="s">
        <v>205</v>
      </c>
      <c r="AQ207" s="375">
        <v>606</v>
      </c>
      <c r="AR207" s="375">
        <v>612</v>
      </c>
      <c r="AS207" s="375">
        <v>752</v>
      </c>
      <c r="AT207" s="375">
        <v>578</v>
      </c>
      <c r="AU207" s="375">
        <v>399</v>
      </c>
      <c r="AV207" s="375">
        <v>331</v>
      </c>
      <c r="AW207" s="375">
        <v>340</v>
      </c>
      <c r="AX207" s="377" t="s">
        <v>205</v>
      </c>
      <c r="AY207" s="375">
        <v>16</v>
      </c>
      <c r="AZ207" s="375">
        <v>17</v>
      </c>
      <c r="BA207" s="375">
        <v>27</v>
      </c>
      <c r="BB207" s="375">
        <v>12</v>
      </c>
      <c r="BC207" s="375">
        <v>4</v>
      </c>
      <c r="BD207" s="375">
        <v>5</v>
      </c>
      <c r="BE207" s="375">
        <v>0</v>
      </c>
      <c r="BF207" s="367" t="s">
        <v>205</v>
      </c>
      <c r="BG207" s="366" t="s">
        <v>3254</v>
      </c>
      <c r="BH207" s="366" t="s">
        <v>3839</v>
      </c>
      <c r="BI207" s="366" t="s">
        <v>4183</v>
      </c>
      <c r="BJ207" s="366" t="s">
        <v>205</v>
      </c>
      <c r="BK207" s="375">
        <v>2.2989999999999999</v>
      </c>
      <c r="BL207" s="375">
        <v>0.999</v>
      </c>
      <c r="BM207" s="375">
        <v>1.9530000000000001</v>
      </c>
      <c r="BN207" s="375">
        <v>585.55999999999995</v>
      </c>
      <c r="BO207" s="375">
        <v>38.424999999999997</v>
      </c>
      <c r="BP207" s="369">
        <v>3326913.41</v>
      </c>
      <c r="BQ207" s="369">
        <v>6321573.375</v>
      </c>
    </row>
    <row r="208" spans="2:69" x14ac:dyDescent="0.25">
      <c r="B208" s="366" t="s">
        <v>2919</v>
      </c>
      <c r="C208" s="366" t="s">
        <v>1192</v>
      </c>
      <c r="D208" s="367" t="s">
        <v>45</v>
      </c>
      <c r="E208" s="367" t="s">
        <v>3665</v>
      </c>
      <c r="F208" s="367" t="s">
        <v>2598</v>
      </c>
      <c r="G208" s="367" t="s">
        <v>2652</v>
      </c>
      <c r="H208" s="371">
        <v>63.090899999999998</v>
      </c>
      <c r="I208" s="371">
        <v>21.553599999999999</v>
      </c>
      <c r="J208" s="367">
        <v>1981</v>
      </c>
      <c r="K208" s="368"/>
      <c r="L208" s="381"/>
      <c r="M208" s="367" t="s">
        <v>3826</v>
      </c>
      <c r="N208" s="367" t="s">
        <v>20</v>
      </c>
      <c r="O208" s="367" t="s">
        <v>2692</v>
      </c>
      <c r="P208" s="373">
        <v>1</v>
      </c>
      <c r="Q208" s="373">
        <v>0</v>
      </c>
      <c r="R208" s="373">
        <v>250</v>
      </c>
      <c r="S208" s="373">
        <v>0</v>
      </c>
      <c r="T208" s="366" t="s">
        <v>205</v>
      </c>
      <c r="U208" s="375">
        <v>874507</v>
      </c>
      <c r="V208" s="375">
        <v>1327656</v>
      </c>
      <c r="W208" s="375">
        <v>1256356</v>
      </c>
      <c r="X208" s="375">
        <v>1045679</v>
      </c>
      <c r="Y208" s="375">
        <v>1174718</v>
      </c>
      <c r="Z208" s="375">
        <v>1336821</v>
      </c>
      <c r="AA208" s="375">
        <v>974306</v>
      </c>
      <c r="AB208" s="375">
        <v>886959</v>
      </c>
      <c r="AC208" s="375">
        <v>1087164</v>
      </c>
      <c r="AD208" s="375">
        <v>922723</v>
      </c>
      <c r="AE208" s="375">
        <v>724592</v>
      </c>
      <c r="AF208" s="375">
        <v>839060</v>
      </c>
      <c r="AG208" s="375">
        <v>479696</v>
      </c>
      <c r="AH208" s="377" t="s">
        <v>205</v>
      </c>
      <c r="AI208" s="375">
        <v>400</v>
      </c>
      <c r="AJ208" s="375">
        <v>168</v>
      </c>
      <c r="AK208" s="375">
        <v>296</v>
      </c>
      <c r="AL208" s="375">
        <v>486</v>
      </c>
      <c r="AM208" s="375">
        <v>426</v>
      </c>
      <c r="AN208" s="375">
        <v>304</v>
      </c>
      <c r="AO208" s="375">
        <v>332</v>
      </c>
      <c r="AP208" s="377" t="s">
        <v>205</v>
      </c>
      <c r="AQ208" s="375">
        <v>2184</v>
      </c>
      <c r="AR208" s="375">
        <v>1532</v>
      </c>
      <c r="AS208" s="375">
        <v>1333</v>
      </c>
      <c r="AT208" s="375">
        <v>1804</v>
      </c>
      <c r="AU208" s="375">
        <v>2143</v>
      </c>
      <c r="AV208" s="375">
        <v>1279</v>
      </c>
      <c r="AW208" s="375">
        <v>1410</v>
      </c>
      <c r="AX208" s="377" t="s">
        <v>205</v>
      </c>
      <c r="AY208" s="375">
        <v>18</v>
      </c>
      <c r="AZ208" s="375">
        <v>8</v>
      </c>
      <c r="BA208" s="375">
        <v>10</v>
      </c>
      <c r="BB208" s="375">
        <v>15</v>
      </c>
      <c r="BC208" s="375">
        <v>22</v>
      </c>
      <c r="BD208" s="375">
        <v>11</v>
      </c>
      <c r="BE208" s="375">
        <v>0</v>
      </c>
      <c r="BF208" s="367" t="s">
        <v>205</v>
      </c>
      <c r="BG208" s="366" t="s">
        <v>3255</v>
      </c>
      <c r="BH208" s="366" t="s">
        <v>3508</v>
      </c>
      <c r="BI208" s="366" t="s">
        <v>4184</v>
      </c>
      <c r="BJ208" s="366" t="s">
        <v>205</v>
      </c>
      <c r="BK208" s="375">
        <v>5.7119999999999997</v>
      </c>
      <c r="BL208" s="375">
        <v>2.4020000000000001</v>
      </c>
      <c r="BM208" s="375">
        <v>6.6829999999999998</v>
      </c>
      <c r="BN208" s="375">
        <v>1313.8440000000001</v>
      </c>
      <c r="BO208" s="375">
        <v>93.445999999999998</v>
      </c>
      <c r="BP208" s="369">
        <v>8219668.4249999998</v>
      </c>
      <c r="BQ208" s="369">
        <v>15659723.248</v>
      </c>
    </row>
    <row r="209" spans="2:69" x14ac:dyDescent="0.25">
      <c r="B209" s="366" t="s">
        <v>2920</v>
      </c>
      <c r="C209" s="366" t="s">
        <v>2430</v>
      </c>
      <c r="D209" s="367" t="s">
        <v>45</v>
      </c>
      <c r="E209" s="367" t="s">
        <v>3665</v>
      </c>
      <c r="F209" s="367" t="s">
        <v>2598</v>
      </c>
      <c r="G209" s="367" t="s">
        <v>4027</v>
      </c>
      <c r="H209" s="371">
        <v>60.2821</v>
      </c>
      <c r="I209" s="371">
        <v>24.8367</v>
      </c>
      <c r="J209" s="367">
        <v>1980</v>
      </c>
      <c r="K209" s="368"/>
      <c r="L209" s="381"/>
      <c r="M209" s="367" t="s">
        <v>3826</v>
      </c>
      <c r="N209" s="367" t="s">
        <v>20</v>
      </c>
      <c r="O209" s="367" t="s">
        <v>2692</v>
      </c>
      <c r="P209" s="373">
        <v>1</v>
      </c>
      <c r="Q209" s="373">
        <v>0</v>
      </c>
      <c r="R209" s="373">
        <v>80</v>
      </c>
      <c r="S209" s="373">
        <v>0</v>
      </c>
      <c r="T209" s="366" t="s">
        <v>205</v>
      </c>
      <c r="U209" s="375">
        <v>718024</v>
      </c>
      <c r="V209" s="375">
        <v>757248</v>
      </c>
      <c r="W209" s="375">
        <v>738773</v>
      </c>
      <c r="X209" s="375">
        <v>747211</v>
      </c>
      <c r="Y209" s="375">
        <v>762657</v>
      </c>
      <c r="Z209" s="375">
        <v>799082</v>
      </c>
      <c r="AA209" s="375">
        <v>721117</v>
      </c>
      <c r="AB209" s="375">
        <v>673600</v>
      </c>
      <c r="AC209" s="375">
        <v>708378</v>
      </c>
      <c r="AD209" s="375">
        <v>494160</v>
      </c>
      <c r="AE209" s="375">
        <v>425895</v>
      </c>
      <c r="AF209" s="375">
        <v>446028</v>
      </c>
      <c r="AG209" s="375">
        <v>466476</v>
      </c>
      <c r="AH209" s="377" t="s">
        <v>205</v>
      </c>
      <c r="AI209" s="375">
        <v>836</v>
      </c>
      <c r="AJ209" s="375">
        <v>740</v>
      </c>
      <c r="AK209" s="375">
        <v>874</v>
      </c>
      <c r="AL209" s="375">
        <v>930</v>
      </c>
      <c r="AM209" s="375">
        <v>650</v>
      </c>
      <c r="AN209" s="375">
        <v>527</v>
      </c>
      <c r="AO209" s="375">
        <v>277</v>
      </c>
      <c r="AP209" s="377" t="s">
        <v>205</v>
      </c>
      <c r="AQ209" s="375">
        <v>1342</v>
      </c>
      <c r="AR209" s="375">
        <v>1118</v>
      </c>
      <c r="AS209" s="375">
        <v>1269</v>
      </c>
      <c r="AT209" s="375">
        <v>1166</v>
      </c>
      <c r="AU209" s="375">
        <v>841</v>
      </c>
      <c r="AV209" s="375">
        <v>743</v>
      </c>
      <c r="AW209" s="375">
        <v>425</v>
      </c>
      <c r="AX209" s="377" t="s">
        <v>205</v>
      </c>
      <c r="AY209" s="375">
        <v>6</v>
      </c>
      <c r="AZ209" s="375">
        <v>3</v>
      </c>
      <c r="BA209" s="375">
        <v>6</v>
      </c>
      <c r="BB209" s="375">
        <v>8</v>
      </c>
      <c r="BC209" s="375">
        <v>3</v>
      </c>
      <c r="BD209" s="375">
        <v>4</v>
      </c>
      <c r="BE209" s="375">
        <v>0</v>
      </c>
      <c r="BF209" s="367" t="s">
        <v>205</v>
      </c>
      <c r="BG209" s="366" t="s">
        <v>3256</v>
      </c>
      <c r="BH209" s="366" t="s">
        <v>3840</v>
      </c>
      <c r="BI209" s="366" t="s">
        <v>4185</v>
      </c>
      <c r="BJ209" s="366" t="s">
        <v>205</v>
      </c>
      <c r="BK209" s="375">
        <v>5.3890000000000002</v>
      </c>
      <c r="BL209" s="375">
        <v>2.347</v>
      </c>
      <c r="BM209" s="375">
        <v>4.4450000000000003</v>
      </c>
      <c r="BN209" s="375">
        <v>1389.2239999999999</v>
      </c>
      <c r="BO209" s="375">
        <v>90.183000000000007</v>
      </c>
      <c r="BP209" s="369">
        <v>7803113.6009999998</v>
      </c>
      <c r="BQ209" s="369">
        <v>14823982.556</v>
      </c>
    </row>
    <row r="210" spans="2:69" x14ac:dyDescent="0.25">
      <c r="B210" s="366" t="s">
        <v>2921</v>
      </c>
      <c r="C210" s="366" t="s">
        <v>2431</v>
      </c>
      <c r="D210" s="367" t="s">
        <v>46</v>
      </c>
      <c r="E210" s="367" t="s">
        <v>3665</v>
      </c>
      <c r="F210" s="367" t="s">
        <v>2598</v>
      </c>
      <c r="G210" s="367" t="s">
        <v>69</v>
      </c>
      <c r="H210" s="371">
        <v>43.92</v>
      </c>
      <c r="I210" s="371">
        <v>2.14</v>
      </c>
      <c r="J210" s="367">
        <v>1969</v>
      </c>
      <c r="K210" s="367">
        <v>2006</v>
      </c>
      <c r="L210" s="381"/>
      <c r="M210" s="367" t="s">
        <v>2689</v>
      </c>
      <c r="N210" s="367" t="s">
        <v>21</v>
      </c>
      <c r="O210" s="367" t="s">
        <v>2691</v>
      </c>
      <c r="P210" s="373">
        <v>0</v>
      </c>
      <c r="Q210" s="373">
        <v>0</v>
      </c>
      <c r="R210" s="373">
        <v>0</v>
      </c>
      <c r="S210" s="373">
        <v>0</v>
      </c>
      <c r="T210" s="366" t="s">
        <v>205</v>
      </c>
      <c r="U210" s="375">
        <v>446453</v>
      </c>
      <c r="V210" s="375">
        <v>214538</v>
      </c>
      <c r="W210" s="376"/>
      <c r="X210" s="376"/>
      <c r="Y210" s="376"/>
      <c r="Z210" s="376"/>
      <c r="AA210" s="376"/>
      <c r="AB210" s="376"/>
      <c r="AC210" s="376"/>
      <c r="AD210" s="376"/>
      <c r="AE210" s="376"/>
      <c r="AF210" s="376"/>
      <c r="AG210" s="376"/>
      <c r="AH210" s="377" t="s">
        <v>205</v>
      </c>
      <c r="AI210" s="376"/>
      <c r="AJ210" s="376"/>
      <c r="AK210" s="376"/>
      <c r="AL210" s="376"/>
      <c r="AM210" s="376"/>
      <c r="AN210" s="376"/>
      <c r="AO210" s="376"/>
      <c r="AP210" s="377" t="s">
        <v>205</v>
      </c>
      <c r="AQ210" s="376"/>
      <c r="AR210" s="376"/>
      <c r="AS210" s="376"/>
      <c r="AT210" s="376"/>
      <c r="AU210" s="376"/>
      <c r="AV210" s="376"/>
      <c r="AW210" s="376"/>
      <c r="AX210" s="377" t="s">
        <v>205</v>
      </c>
      <c r="AY210" s="376"/>
      <c r="AZ210" s="376"/>
      <c r="BA210" s="376"/>
      <c r="BB210" s="376"/>
      <c r="BC210" s="376"/>
      <c r="BD210" s="382"/>
      <c r="BE210" s="382"/>
      <c r="BF210" s="367" t="s">
        <v>205</v>
      </c>
      <c r="BG210" s="366" t="s">
        <v>3618</v>
      </c>
      <c r="BH210" s="366" t="s">
        <v>205</v>
      </c>
      <c r="BI210" s="366" t="s">
        <v>205</v>
      </c>
      <c r="BJ210" s="366" t="s">
        <v>205</v>
      </c>
      <c r="BK210" s="376"/>
      <c r="BL210" s="376"/>
      <c r="BM210" s="376"/>
      <c r="BN210" s="376"/>
      <c r="BO210" s="376"/>
      <c r="BP210" s="368"/>
      <c r="BQ210" s="368"/>
    </row>
    <row r="211" spans="2:69" x14ac:dyDescent="0.25">
      <c r="B211" s="366" t="s">
        <v>2922</v>
      </c>
      <c r="C211" s="366" t="s">
        <v>2432</v>
      </c>
      <c r="D211" s="367" t="s">
        <v>46</v>
      </c>
      <c r="E211" s="367" t="s">
        <v>3665</v>
      </c>
      <c r="F211" s="367" t="s">
        <v>2598</v>
      </c>
      <c r="G211" s="367" t="s">
        <v>69</v>
      </c>
      <c r="H211" s="371">
        <v>50.28</v>
      </c>
      <c r="I211" s="371">
        <v>3.31</v>
      </c>
      <c r="J211" s="367">
        <v>1970</v>
      </c>
      <c r="K211" s="367">
        <v>2015</v>
      </c>
      <c r="L211" s="381"/>
      <c r="M211" s="367" t="s">
        <v>2689</v>
      </c>
      <c r="N211" s="367" t="s">
        <v>21</v>
      </c>
      <c r="O211" s="367" t="s">
        <v>2691</v>
      </c>
      <c r="P211" s="373">
        <v>0</v>
      </c>
      <c r="Q211" s="373">
        <v>0</v>
      </c>
      <c r="R211" s="373">
        <v>0</v>
      </c>
      <c r="S211" s="373">
        <v>0</v>
      </c>
      <c r="T211" s="366" t="s">
        <v>205</v>
      </c>
      <c r="U211" s="375">
        <v>1077622</v>
      </c>
      <c r="V211" s="375">
        <v>840652</v>
      </c>
      <c r="W211" s="375">
        <v>530725</v>
      </c>
      <c r="X211" s="375">
        <v>739956</v>
      </c>
      <c r="Y211" s="375">
        <v>643130</v>
      </c>
      <c r="Z211" s="375">
        <v>671951</v>
      </c>
      <c r="AA211" s="375">
        <v>227563</v>
      </c>
      <c r="AB211" s="375">
        <v>676651</v>
      </c>
      <c r="AC211" s="375">
        <v>652507</v>
      </c>
      <c r="AD211" s="375">
        <v>312524</v>
      </c>
      <c r="AE211" s="375">
        <v>269774</v>
      </c>
      <c r="AF211" s="376"/>
      <c r="AG211" s="376"/>
      <c r="AH211" s="377" t="s">
        <v>205</v>
      </c>
      <c r="AI211" s="375">
        <v>2477</v>
      </c>
      <c r="AJ211" s="375">
        <v>781</v>
      </c>
      <c r="AK211" s="375">
        <v>2181</v>
      </c>
      <c r="AL211" s="375">
        <v>2284</v>
      </c>
      <c r="AM211" s="375">
        <v>1155</v>
      </c>
      <c r="AN211" s="375">
        <v>1593</v>
      </c>
      <c r="AO211" s="376"/>
      <c r="AP211" s="377" t="s">
        <v>205</v>
      </c>
      <c r="AQ211" s="375">
        <v>1945</v>
      </c>
      <c r="AR211" s="375">
        <v>661</v>
      </c>
      <c r="AS211" s="375">
        <v>1980</v>
      </c>
      <c r="AT211" s="375">
        <v>1974</v>
      </c>
      <c r="AU211" s="375">
        <v>934</v>
      </c>
      <c r="AV211" s="375">
        <v>831</v>
      </c>
      <c r="AW211" s="376"/>
      <c r="AX211" s="377" t="s">
        <v>205</v>
      </c>
      <c r="AY211" s="375">
        <v>364</v>
      </c>
      <c r="AZ211" s="375">
        <v>109</v>
      </c>
      <c r="BA211" s="375">
        <v>385</v>
      </c>
      <c r="BB211" s="375">
        <v>466</v>
      </c>
      <c r="BC211" s="375">
        <v>185</v>
      </c>
      <c r="BD211" s="375">
        <v>118</v>
      </c>
      <c r="BE211" s="382"/>
      <c r="BF211" s="367" t="s">
        <v>205</v>
      </c>
      <c r="BG211" s="366" t="s">
        <v>3619</v>
      </c>
      <c r="BH211" s="366" t="s">
        <v>3509</v>
      </c>
      <c r="BI211" s="366" t="s">
        <v>205</v>
      </c>
      <c r="BJ211" s="366" t="s">
        <v>205</v>
      </c>
      <c r="BK211" s="375">
        <v>42.365000000000002</v>
      </c>
      <c r="BL211" s="375">
        <v>21.734999999999999</v>
      </c>
      <c r="BM211" s="375">
        <v>17.021999999999998</v>
      </c>
      <c r="BN211" s="375">
        <v>15945.602000000001</v>
      </c>
      <c r="BO211" s="375">
        <v>965.774</v>
      </c>
      <c r="BP211" s="369">
        <v>62040406.387999997</v>
      </c>
      <c r="BQ211" s="369">
        <v>117195875.10600001</v>
      </c>
    </row>
    <row r="212" spans="2:69" x14ac:dyDescent="0.25">
      <c r="B212" s="366" t="s">
        <v>2923</v>
      </c>
      <c r="C212" s="366" t="s">
        <v>2433</v>
      </c>
      <c r="D212" s="367" t="s">
        <v>46</v>
      </c>
      <c r="E212" s="367" t="s">
        <v>3665</v>
      </c>
      <c r="F212" s="367" t="s">
        <v>2598</v>
      </c>
      <c r="G212" s="367" t="s">
        <v>69</v>
      </c>
      <c r="H212" s="371">
        <v>47.276200000000003</v>
      </c>
      <c r="I212" s="371">
        <v>-1.8775999999999999</v>
      </c>
      <c r="J212" s="367">
        <v>1983</v>
      </c>
      <c r="K212" s="368"/>
      <c r="L212" s="381"/>
      <c r="M212" s="367" t="s">
        <v>4017</v>
      </c>
      <c r="N212" s="367" t="s">
        <v>20</v>
      </c>
      <c r="O212" s="367" t="s">
        <v>2692</v>
      </c>
      <c r="P212" s="373">
        <v>2</v>
      </c>
      <c r="Q212" s="373">
        <v>0</v>
      </c>
      <c r="R212" s="373">
        <v>1260.8695652173917</v>
      </c>
      <c r="S212" s="373">
        <v>0</v>
      </c>
      <c r="T212" s="366" t="s">
        <v>205</v>
      </c>
      <c r="U212" s="375">
        <v>5270083</v>
      </c>
      <c r="V212" s="375">
        <v>4637479</v>
      </c>
      <c r="W212" s="375">
        <v>4788448</v>
      </c>
      <c r="X212" s="375">
        <v>3811126</v>
      </c>
      <c r="Y212" s="375">
        <v>5053851</v>
      </c>
      <c r="Z212" s="375">
        <v>4971684</v>
      </c>
      <c r="AA212" s="375">
        <v>4022779</v>
      </c>
      <c r="AB212" s="375">
        <v>4767887</v>
      </c>
      <c r="AC212" s="375">
        <v>4640915</v>
      </c>
      <c r="AD212" s="375">
        <v>2575315</v>
      </c>
      <c r="AE212" s="375">
        <v>2135950</v>
      </c>
      <c r="AF212" s="375">
        <v>1686878</v>
      </c>
      <c r="AG212" s="375">
        <v>3791336</v>
      </c>
      <c r="AH212" s="377" t="s">
        <v>205</v>
      </c>
      <c r="AI212" s="375">
        <v>4475</v>
      </c>
      <c r="AJ212" s="375">
        <v>3068</v>
      </c>
      <c r="AK212" s="375">
        <v>3995</v>
      </c>
      <c r="AL212" s="375">
        <v>3431</v>
      </c>
      <c r="AM212" s="375">
        <v>2029</v>
      </c>
      <c r="AN212" s="375">
        <v>1520</v>
      </c>
      <c r="AO212" s="375">
        <v>755.33508988299195</v>
      </c>
      <c r="AP212" s="377" t="s">
        <v>205</v>
      </c>
      <c r="AQ212" s="375">
        <v>5960</v>
      </c>
      <c r="AR212" s="375">
        <v>3558</v>
      </c>
      <c r="AS212" s="375">
        <v>4618</v>
      </c>
      <c r="AT212" s="375">
        <v>4266</v>
      </c>
      <c r="AU212" s="375">
        <v>2461</v>
      </c>
      <c r="AV212" s="375">
        <v>1858</v>
      </c>
      <c r="AW212" s="375">
        <v>1463.8</v>
      </c>
      <c r="AX212" s="377" t="s">
        <v>205</v>
      </c>
      <c r="AY212" s="375">
        <v>112</v>
      </c>
      <c r="AZ212" s="375">
        <v>39</v>
      </c>
      <c r="BA212" s="375">
        <v>28</v>
      </c>
      <c r="BB212" s="375">
        <v>28</v>
      </c>
      <c r="BC212" s="375">
        <v>21</v>
      </c>
      <c r="BD212" s="375">
        <v>13</v>
      </c>
      <c r="BE212" s="375">
        <v>34.71</v>
      </c>
      <c r="BF212" s="367" t="s">
        <v>205</v>
      </c>
      <c r="BG212" s="366" t="s">
        <v>3257</v>
      </c>
      <c r="BH212" s="366" t="s">
        <v>3510</v>
      </c>
      <c r="BI212" s="366" t="s">
        <v>4186</v>
      </c>
      <c r="BJ212" s="366" t="s">
        <v>205</v>
      </c>
      <c r="BK212" s="375">
        <v>26.564</v>
      </c>
      <c r="BL212" s="375">
        <v>13.771000000000001</v>
      </c>
      <c r="BM212" s="375">
        <v>12.835000000000001</v>
      </c>
      <c r="BN212" s="375">
        <v>6985.4669999999996</v>
      </c>
      <c r="BO212" s="375">
        <v>681.89300000000003</v>
      </c>
      <c r="BP212" s="369">
        <v>38243479.513999999</v>
      </c>
      <c r="BQ212" s="369">
        <v>72831077.506999999</v>
      </c>
    </row>
    <row r="213" spans="2:69" x14ac:dyDescent="0.25">
      <c r="B213" s="366" t="s">
        <v>2924</v>
      </c>
      <c r="C213" s="366" t="s">
        <v>2434</v>
      </c>
      <c r="D213" s="367" t="s">
        <v>46</v>
      </c>
      <c r="E213" s="367" t="s">
        <v>3665</v>
      </c>
      <c r="F213" s="367" t="s">
        <v>2598</v>
      </c>
      <c r="G213" s="367" t="s">
        <v>70</v>
      </c>
      <c r="H213" s="371">
        <v>50.36</v>
      </c>
      <c r="I213" s="371">
        <v>3.33</v>
      </c>
      <c r="J213" s="367">
        <v>1970</v>
      </c>
      <c r="K213" s="367">
        <v>2013</v>
      </c>
      <c r="L213" s="381"/>
      <c r="M213" s="367" t="s">
        <v>2689</v>
      </c>
      <c r="N213" s="367" t="s">
        <v>21</v>
      </c>
      <c r="O213" s="367" t="s">
        <v>2691</v>
      </c>
      <c r="P213" s="373">
        <v>0</v>
      </c>
      <c r="Q213" s="373">
        <v>0</v>
      </c>
      <c r="R213" s="373">
        <v>0</v>
      </c>
      <c r="S213" s="373">
        <v>0</v>
      </c>
      <c r="T213" s="366" t="s">
        <v>205</v>
      </c>
      <c r="U213" s="375">
        <v>929734</v>
      </c>
      <c r="V213" s="375">
        <v>749189</v>
      </c>
      <c r="W213" s="375">
        <v>949843</v>
      </c>
      <c r="X213" s="375">
        <v>819575</v>
      </c>
      <c r="Y213" s="375">
        <v>525560</v>
      </c>
      <c r="Z213" s="375">
        <v>222851</v>
      </c>
      <c r="AA213" s="375">
        <v>251637</v>
      </c>
      <c r="AB213" s="375">
        <v>270019</v>
      </c>
      <c r="AC213" s="375">
        <v>78024</v>
      </c>
      <c r="AD213" s="376"/>
      <c r="AE213" s="376"/>
      <c r="AF213" s="376"/>
      <c r="AG213" s="376"/>
      <c r="AH213" s="377" t="s">
        <v>205</v>
      </c>
      <c r="AI213" s="375">
        <v>1183</v>
      </c>
      <c r="AJ213" s="375">
        <v>974</v>
      </c>
      <c r="AK213" s="375">
        <v>1449</v>
      </c>
      <c r="AL213" s="375">
        <v>330</v>
      </c>
      <c r="AM213" s="376"/>
      <c r="AN213" s="376"/>
      <c r="AO213" s="376"/>
      <c r="AP213" s="377" t="s">
        <v>205</v>
      </c>
      <c r="AQ213" s="375">
        <v>620</v>
      </c>
      <c r="AR213" s="375">
        <v>506</v>
      </c>
      <c r="AS213" s="375">
        <v>695</v>
      </c>
      <c r="AT213" s="375">
        <v>187</v>
      </c>
      <c r="AU213" s="376"/>
      <c r="AV213" s="376"/>
      <c r="AW213" s="376"/>
      <c r="AX213" s="377" t="s">
        <v>205</v>
      </c>
      <c r="AY213" s="375">
        <v>143</v>
      </c>
      <c r="AZ213" s="375">
        <v>109</v>
      </c>
      <c r="BA213" s="375">
        <v>150</v>
      </c>
      <c r="BB213" s="375">
        <v>57</v>
      </c>
      <c r="BC213" s="376"/>
      <c r="BD213" s="382"/>
      <c r="BE213" s="382"/>
      <c r="BF213" s="367" t="s">
        <v>205</v>
      </c>
      <c r="BG213" s="366" t="s">
        <v>3620</v>
      </c>
      <c r="BH213" s="366" t="s">
        <v>3651</v>
      </c>
      <c r="BI213" s="366" t="s">
        <v>205</v>
      </c>
      <c r="BJ213" s="366" t="s">
        <v>205</v>
      </c>
      <c r="BK213" s="376"/>
      <c r="BL213" s="376"/>
      <c r="BM213" s="376"/>
      <c r="BN213" s="376"/>
      <c r="BO213" s="376"/>
      <c r="BP213" s="368"/>
      <c r="BQ213" s="368"/>
    </row>
    <row r="214" spans="2:69" x14ac:dyDescent="0.25">
      <c r="B214" s="366" t="s">
        <v>2925</v>
      </c>
      <c r="C214" s="366" t="s">
        <v>2435</v>
      </c>
      <c r="D214" s="367" t="s">
        <v>46</v>
      </c>
      <c r="E214" s="367" t="s">
        <v>3665</v>
      </c>
      <c r="F214" s="367" t="s">
        <v>2598</v>
      </c>
      <c r="G214" s="367" t="s">
        <v>69</v>
      </c>
      <c r="H214" s="371">
        <v>49.49</v>
      </c>
      <c r="I214" s="371">
        <v>0.13</v>
      </c>
      <c r="J214" s="367">
        <v>1983</v>
      </c>
      <c r="K214" s="368"/>
      <c r="L214" s="381"/>
      <c r="M214" s="367" t="s">
        <v>4017</v>
      </c>
      <c r="N214" s="367" t="s">
        <v>20</v>
      </c>
      <c r="O214" s="367" t="s">
        <v>2692</v>
      </c>
      <c r="P214" s="373">
        <v>1</v>
      </c>
      <c r="Q214" s="373">
        <v>0</v>
      </c>
      <c r="R214" s="373">
        <v>630.43478260869563</v>
      </c>
      <c r="S214" s="373">
        <v>0</v>
      </c>
      <c r="T214" s="366" t="s">
        <v>205</v>
      </c>
      <c r="U214" s="375">
        <v>3152574</v>
      </c>
      <c r="V214" s="375">
        <v>2326242</v>
      </c>
      <c r="W214" s="375">
        <v>4046981</v>
      </c>
      <c r="X214" s="375">
        <v>4045056</v>
      </c>
      <c r="Y214" s="375">
        <v>3187298</v>
      </c>
      <c r="Z214" s="375">
        <v>3368480</v>
      </c>
      <c r="AA214" s="375">
        <v>2956009</v>
      </c>
      <c r="AB214" s="375">
        <v>1714622</v>
      </c>
      <c r="AC214" s="375">
        <v>2707504</v>
      </c>
      <c r="AD214" s="375">
        <v>373947</v>
      </c>
      <c r="AE214" s="375">
        <v>832291</v>
      </c>
      <c r="AF214" s="375">
        <v>2157075</v>
      </c>
      <c r="AG214" s="375">
        <v>1876529</v>
      </c>
      <c r="AH214" s="377" t="s">
        <v>205</v>
      </c>
      <c r="AI214" s="375">
        <v>11820</v>
      </c>
      <c r="AJ214" s="375">
        <v>5887</v>
      </c>
      <c r="AK214" s="375">
        <v>8037</v>
      </c>
      <c r="AL214" s="375">
        <v>5367</v>
      </c>
      <c r="AM214" s="375">
        <v>330</v>
      </c>
      <c r="AN214" s="375">
        <v>1572</v>
      </c>
      <c r="AO214" s="375">
        <v>652.79999999999995</v>
      </c>
      <c r="AP214" s="377" t="s">
        <v>205</v>
      </c>
      <c r="AQ214" s="375">
        <v>6862</v>
      </c>
      <c r="AR214" s="375">
        <v>3522</v>
      </c>
      <c r="AS214" s="375">
        <v>3624</v>
      </c>
      <c r="AT214" s="375">
        <v>3339</v>
      </c>
      <c r="AU214" s="375">
        <v>281</v>
      </c>
      <c r="AV214" s="375">
        <v>770</v>
      </c>
      <c r="AW214" s="375">
        <v>1879.2</v>
      </c>
      <c r="AX214" s="377" t="s">
        <v>205</v>
      </c>
      <c r="AY214" s="375">
        <v>840</v>
      </c>
      <c r="AZ214" s="375">
        <v>188</v>
      </c>
      <c r="BA214" s="375">
        <v>364</v>
      </c>
      <c r="BB214" s="375">
        <v>324</v>
      </c>
      <c r="BC214" s="375">
        <v>10</v>
      </c>
      <c r="BD214" s="375">
        <v>12</v>
      </c>
      <c r="BE214" s="375">
        <v>10.5</v>
      </c>
      <c r="BF214" s="367" t="s">
        <v>205</v>
      </c>
      <c r="BG214" s="366" t="s">
        <v>3258</v>
      </c>
      <c r="BH214" s="366" t="s">
        <v>3511</v>
      </c>
      <c r="BI214" s="366" t="s">
        <v>4187</v>
      </c>
      <c r="BJ214" s="366" t="s">
        <v>205</v>
      </c>
      <c r="BK214" s="375">
        <v>20.798999999999999</v>
      </c>
      <c r="BL214" s="375">
        <v>11.489000000000001</v>
      </c>
      <c r="BM214" s="375">
        <v>8.032</v>
      </c>
      <c r="BN214" s="375">
        <v>6455.0810000000001</v>
      </c>
      <c r="BO214" s="375">
        <v>571.88499999999999</v>
      </c>
      <c r="BP214" s="369">
        <v>30593682.804000001</v>
      </c>
      <c r="BQ214" s="369">
        <v>57678367.034999996</v>
      </c>
    </row>
    <row r="215" spans="2:69" x14ac:dyDescent="0.25">
      <c r="B215" s="366" t="s">
        <v>2926</v>
      </c>
      <c r="C215" s="366" t="s">
        <v>2436</v>
      </c>
      <c r="D215" s="367" t="s">
        <v>46</v>
      </c>
      <c r="E215" s="367" t="s">
        <v>3665</v>
      </c>
      <c r="F215" s="367" t="s">
        <v>2598</v>
      </c>
      <c r="G215" s="367" t="s">
        <v>2653</v>
      </c>
      <c r="H215" s="371">
        <v>49.137599999999999</v>
      </c>
      <c r="I215" s="371">
        <v>6.1769999999999996</v>
      </c>
      <c r="J215" s="367">
        <v>1984</v>
      </c>
      <c r="K215" s="368"/>
      <c r="L215" s="381"/>
      <c r="M215" s="367" t="s">
        <v>4017</v>
      </c>
      <c r="N215" s="367" t="s">
        <v>20</v>
      </c>
      <c r="O215" s="367" t="s">
        <v>2692</v>
      </c>
      <c r="P215" s="373">
        <v>2</v>
      </c>
      <c r="Q215" s="373">
        <v>0</v>
      </c>
      <c r="R215" s="373">
        <v>39</v>
      </c>
      <c r="S215" s="373">
        <v>0</v>
      </c>
      <c r="T215" s="366" t="s">
        <v>205</v>
      </c>
      <c r="U215" s="375">
        <v>158568</v>
      </c>
      <c r="V215" s="375">
        <v>181820</v>
      </c>
      <c r="W215" s="375">
        <v>173557</v>
      </c>
      <c r="X215" s="375">
        <v>189313</v>
      </c>
      <c r="Y215" s="375">
        <v>168958</v>
      </c>
      <c r="Z215" s="375">
        <v>172750</v>
      </c>
      <c r="AA215" s="375">
        <v>172686</v>
      </c>
      <c r="AB215" s="375">
        <v>161113</v>
      </c>
      <c r="AC215" s="375">
        <v>65486</v>
      </c>
      <c r="AD215" s="375">
        <v>46022</v>
      </c>
      <c r="AE215" s="375">
        <v>58677</v>
      </c>
      <c r="AF215" s="375">
        <v>74180</v>
      </c>
      <c r="AG215" s="375">
        <v>70668</v>
      </c>
      <c r="AH215" s="377" t="s">
        <v>205</v>
      </c>
      <c r="AI215" s="376"/>
      <c r="AJ215" s="376"/>
      <c r="AK215" s="376"/>
      <c r="AL215" s="375">
        <v>354</v>
      </c>
      <c r="AM215" s="375">
        <v>100</v>
      </c>
      <c r="AN215" s="375">
        <v>82</v>
      </c>
      <c r="AO215" s="375">
        <v>66.888560572796806</v>
      </c>
      <c r="AP215" s="377" t="s">
        <v>205</v>
      </c>
      <c r="AQ215" s="376"/>
      <c r="AR215" s="376"/>
      <c r="AS215" s="376"/>
      <c r="AT215" s="375">
        <v>165</v>
      </c>
      <c r="AU215" s="375">
        <v>251</v>
      </c>
      <c r="AV215" s="375">
        <v>95</v>
      </c>
      <c r="AW215" s="375">
        <v>91.138938591033806</v>
      </c>
      <c r="AX215" s="377" t="s">
        <v>205</v>
      </c>
      <c r="AY215" s="376"/>
      <c r="AZ215" s="376"/>
      <c r="BA215" s="376"/>
      <c r="BB215" s="375">
        <v>10</v>
      </c>
      <c r="BC215" s="375">
        <v>2</v>
      </c>
      <c r="BD215" s="375">
        <v>1</v>
      </c>
      <c r="BE215" s="375">
        <v>1.6518792630475301</v>
      </c>
      <c r="BF215" s="367" t="s">
        <v>205</v>
      </c>
      <c r="BG215" s="366" t="s">
        <v>3259</v>
      </c>
      <c r="BH215" s="366" t="s">
        <v>3512</v>
      </c>
      <c r="BI215" s="366" t="s">
        <v>205</v>
      </c>
      <c r="BJ215" s="366" t="s">
        <v>205</v>
      </c>
      <c r="BK215" s="375">
        <v>2.6949999999999998</v>
      </c>
      <c r="BL215" s="375">
        <v>1.2649999999999999</v>
      </c>
      <c r="BM215" s="375">
        <v>1.1200000000000001</v>
      </c>
      <c r="BN215" s="375">
        <v>923.88300000000004</v>
      </c>
      <c r="BO215" s="375">
        <v>56.887999999999998</v>
      </c>
      <c r="BP215" s="369">
        <v>3883581.574</v>
      </c>
      <c r="BQ215" s="369">
        <v>7392141.3119999999</v>
      </c>
    </row>
    <row r="216" spans="2:69" x14ac:dyDescent="0.25">
      <c r="B216" s="366" t="s">
        <v>2927</v>
      </c>
      <c r="C216" s="366" t="s">
        <v>2437</v>
      </c>
      <c r="D216" s="367" t="s">
        <v>46</v>
      </c>
      <c r="E216" s="367" t="s">
        <v>3665</v>
      </c>
      <c r="F216" s="367" t="s">
        <v>2598</v>
      </c>
      <c r="G216" s="367" t="s">
        <v>70</v>
      </c>
      <c r="H216" s="371">
        <v>43.469200000000001</v>
      </c>
      <c r="I216" s="371">
        <v>5.4882</v>
      </c>
      <c r="J216" s="367">
        <v>1984</v>
      </c>
      <c r="K216" s="368"/>
      <c r="L216" s="381"/>
      <c r="M216" s="367" t="s">
        <v>4017</v>
      </c>
      <c r="N216" s="367" t="s">
        <v>20</v>
      </c>
      <c r="O216" s="367" t="s">
        <v>2692</v>
      </c>
      <c r="P216" s="373">
        <v>1</v>
      </c>
      <c r="Q216" s="373">
        <v>0</v>
      </c>
      <c r="R216" s="373">
        <v>625</v>
      </c>
      <c r="S216" s="373">
        <v>0</v>
      </c>
      <c r="T216" s="366" t="s">
        <v>205</v>
      </c>
      <c r="U216" s="375">
        <v>2930940</v>
      </c>
      <c r="V216" s="375">
        <v>2907355</v>
      </c>
      <c r="W216" s="375">
        <v>2355999</v>
      </c>
      <c r="X216" s="375">
        <v>2680738</v>
      </c>
      <c r="Y216" s="375">
        <v>2496067</v>
      </c>
      <c r="Z216" s="375">
        <v>1635109</v>
      </c>
      <c r="AA216" s="375">
        <v>649300</v>
      </c>
      <c r="AB216" s="375">
        <v>978636</v>
      </c>
      <c r="AC216" s="375">
        <v>2092199</v>
      </c>
      <c r="AD216" s="375">
        <v>856100</v>
      </c>
      <c r="AE216" s="375">
        <v>1524609</v>
      </c>
      <c r="AF216" s="375">
        <v>1551295</v>
      </c>
      <c r="AG216" s="375">
        <v>1367140</v>
      </c>
      <c r="AH216" s="377" t="s">
        <v>205</v>
      </c>
      <c r="AI216" s="375">
        <v>2070</v>
      </c>
      <c r="AJ216" s="375">
        <v>784</v>
      </c>
      <c r="AK216" s="375">
        <v>1086</v>
      </c>
      <c r="AL216" s="375">
        <v>2173</v>
      </c>
      <c r="AM216" s="375">
        <v>536</v>
      </c>
      <c r="AN216" s="375">
        <v>1253</v>
      </c>
      <c r="AO216" s="375">
        <v>1045.6220167588001</v>
      </c>
      <c r="AP216" s="377" t="s">
        <v>205</v>
      </c>
      <c r="AQ216" s="375">
        <v>3018</v>
      </c>
      <c r="AR216" s="375">
        <v>1025</v>
      </c>
      <c r="AS216" s="375">
        <v>1246</v>
      </c>
      <c r="AT216" s="375">
        <v>2834</v>
      </c>
      <c r="AU216" s="375">
        <v>697</v>
      </c>
      <c r="AV216" s="375">
        <v>1307</v>
      </c>
      <c r="AW216" s="375">
        <v>1273.2575006074401</v>
      </c>
      <c r="AX216" s="377" t="s">
        <v>205</v>
      </c>
      <c r="AY216" s="375">
        <v>48</v>
      </c>
      <c r="AZ216" s="375">
        <v>17</v>
      </c>
      <c r="BA216" s="375">
        <v>31</v>
      </c>
      <c r="BB216" s="375">
        <v>59</v>
      </c>
      <c r="BC216" s="375">
        <v>16</v>
      </c>
      <c r="BD216" s="375">
        <v>55</v>
      </c>
      <c r="BE216" s="375">
        <v>35.5323517730872</v>
      </c>
      <c r="BF216" s="367" t="s">
        <v>205</v>
      </c>
      <c r="BG216" s="366" t="s">
        <v>3260</v>
      </c>
      <c r="BH216" s="366" t="s">
        <v>3841</v>
      </c>
      <c r="BI216" s="366" t="s">
        <v>4188</v>
      </c>
      <c r="BJ216" s="366" t="s">
        <v>205</v>
      </c>
      <c r="BK216" s="375">
        <v>50.441000000000003</v>
      </c>
      <c r="BL216" s="375">
        <v>29.350999999999999</v>
      </c>
      <c r="BM216" s="375">
        <v>36.067</v>
      </c>
      <c r="BN216" s="375">
        <v>16178.165000000001</v>
      </c>
      <c r="BO216" s="375">
        <v>1264.713</v>
      </c>
      <c r="BP216" s="369">
        <v>75824534.429000005</v>
      </c>
      <c r="BQ216" s="369">
        <v>141504878.98300001</v>
      </c>
    </row>
    <row r="217" spans="2:69" x14ac:dyDescent="0.25">
      <c r="B217" s="366" t="s">
        <v>2928</v>
      </c>
      <c r="C217" s="366" t="s">
        <v>2438</v>
      </c>
      <c r="D217" s="367" t="s">
        <v>46</v>
      </c>
      <c r="E217" s="367" t="s">
        <v>3665</v>
      </c>
      <c r="F217" s="367" t="s">
        <v>2598</v>
      </c>
      <c r="G217" s="367" t="s">
        <v>70</v>
      </c>
      <c r="H217" s="371">
        <v>46.67</v>
      </c>
      <c r="I217" s="371">
        <v>4.3499999999999996</v>
      </c>
      <c r="J217" s="367">
        <v>1971</v>
      </c>
      <c r="K217" s="367">
        <v>2015</v>
      </c>
      <c r="L217" s="381"/>
      <c r="M217" s="367" t="s">
        <v>2689</v>
      </c>
      <c r="N217" s="367" t="s">
        <v>21</v>
      </c>
      <c r="O217" s="367" t="s">
        <v>2691</v>
      </c>
      <c r="P217" s="373">
        <v>0</v>
      </c>
      <c r="Q217" s="373">
        <v>0</v>
      </c>
      <c r="R217" s="373">
        <v>0</v>
      </c>
      <c r="S217" s="373">
        <v>0</v>
      </c>
      <c r="T217" s="366" t="s">
        <v>205</v>
      </c>
      <c r="U217" s="375">
        <v>753139</v>
      </c>
      <c r="V217" s="375">
        <v>895461</v>
      </c>
      <c r="W217" s="375">
        <v>735386</v>
      </c>
      <c r="X217" s="375">
        <v>843831</v>
      </c>
      <c r="Y217" s="375">
        <v>552493</v>
      </c>
      <c r="Z217" s="375">
        <v>223571</v>
      </c>
      <c r="AA217" s="375">
        <v>98504</v>
      </c>
      <c r="AB217" s="375">
        <v>327813</v>
      </c>
      <c r="AC217" s="375">
        <v>311118</v>
      </c>
      <c r="AD217" s="375">
        <v>1139</v>
      </c>
      <c r="AE217" s="376"/>
      <c r="AF217" s="376"/>
      <c r="AG217" s="376"/>
      <c r="AH217" s="377" t="s">
        <v>205</v>
      </c>
      <c r="AI217" s="376"/>
      <c r="AJ217" s="376"/>
      <c r="AK217" s="376"/>
      <c r="AL217" s="376"/>
      <c r="AM217" s="376"/>
      <c r="AN217" s="376"/>
      <c r="AO217" s="376"/>
      <c r="AP217" s="377" t="s">
        <v>205</v>
      </c>
      <c r="AQ217" s="376"/>
      <c r="AR217" s="376"/>
      <c r="AS217" s="376"/>
      <c r="AT217" s="376"/>
      <c r="AU217" s="376"/>
      <c r="AV217" s="376"/>
      <c r="AW217" s="376"/>
      <c r="AX217" s="377" t="s">
        <v>205</v>
      </c>
      <c r="AY217" s="376"/>
      <c r="AZ217" s="376"/>
      <c r="BA217" s="376"/>
      <c r="BB217" s="376"/>
      <c r="BC217" s="376"/>
      <c r="BD217" s="382"/>
      <c r="BE217" s="382"/>
      <c r="BF217" s="367" t="s">
        <v>205</v>
      </c>
      <c r="BG217" s="366" t="s">
        <v>3621</v>
      </c>
      <c r="BH217" s="366" t="s">
        <v>205</v>
      </c>
      <c r="BI217" s="366" t="s">
        <v>205</v>
      </c>
      <c r="BJ217" s="366" t="s">
        <v>205</v>
      </c>
      <c r="BK217" s="376"/>
      <c r="BL217" s="376"/>
      <c r="BM217" s="376"/>
      <c r="BN217" s="376"/>
      <c r="BO217" s="376"/>
      <c r="BP217" s="368"/>
      <c r="BQ217" s="368"/>
    </row>
    <row r="218" spans="2:69" x14ac:dyDescent="0.25">
      <c r="B218" s="366" t="s">
        <v>2929</v>
      </c>
      <c r="C218" s="366" t="s">
        <v>2439</v>
      </c>
      <c r="D218" s="367" t="s">
        <v>46</v>
      </c>
      <c r="E218" s="367" t="s">
        <v>3665</v>
      </c>
      <c r="F218" s="367" t="s">
        <v>2598</v>
      </c>
      <c r="G218" s="367" t="s">
        <v>69</v>
      </c>
      <c r="H218" s="371">
        <v>48.92</v>
      </c>
      <c r="I218" s="371">
        <v>6.05</v>
      </c>
      <c r="J218" s="367">
        <v>1963</v>
      </c>
      <c r="K218" s="367">
        <v>2014</v>
      </c>
      <c r="L218" s="381"/>
      <c r="M218" s="367" t="s">
        <v>2689</v>
      </c>
      <c r="N218" s="367" t="s">
        <v>21</v>
      </c>
      <c r="O218" s="367" t="s">
        <v>2691</v>
      </c>
      <c r="P218" s="373">
        <v>0</v>
      </c>
      <c r="Q218" s="373">
        <v>0</v>
      </c>
      <c r="R218" s="373">
        <v>0</v>
      </c>
      <c r="S218" s="373">
        <v>0</v>
      </c>
      <c r="T218" s="366" t="s">
        <v>205</v>
      </c>
      <c r="U218" s="375">
        <v>2772372</v>
      </c>
      <c r="V218" s="375">
        <v>2428498</v>
      </c>
      <c r="W218" s="375">
        <v>2506353</v>
      </c>
      <c r="X218" s="375">
        <v>1906297</v>
      </c>
      <c r="Y218" s="375">
        <v>2331821</v>
      </c>
      <c r="Z218" s="375">
        <v>2611802</v>
      </c>
      <c r="AA218" s="375">
        <v>2057632</v>
      </c>
      <c r="AB218" s="375">
        <v>2565660</v>
      </c>
      <c r="AC218" s="375">
        <v>2394907</v>
      </c>
      <c r="AD218" s="375">
        <v>628113</v>
      </c>
      <c r="AE218" s="375">
        <v>387147</v>
      </c>
      <c r="AF218" s="375">
        <v>744667</v>
      </c>
      <c r="AG218" s="375">
        <v>700708</v>
      </c>
      <c r="AH218" s="377" t="s">
        <v>205</v>
      </c>
      <c r="AI218" s="375">
        <v>14634</v>
      </c>
      <c r="AJ218" s="375">
        <v>10634</v>
      </c>
      <c r="AK218" s="375">
        <v>13448</v>
      </c>
      <c r="AL218" s="375">
        <v>11934</v>
      </c>
      <c r="AM218" s="375">
        <v>2239</v>
      </c>
      <c r="AN218" s="375">
        <v>4</v>
      </c>
      <c r="AO218" s="375">
        <v>0</v>
      </c>
      <c r="AP218" s="377" t="s">
        <v>205</v>
      </c>
      <c r="AQ218" s="375">
        <v>7385</v>
      </c>
      <c r="AR218" s="375">
        <v>4934</v>
      </c>
      <c r="AS218" s="375">
        <v>6036</v>
      </c>
      <c r="AT218" s="375">
        <v>6182</v>
      </c>
      <c r="AU218" s="375">
        <v>1137</v>
      </c>
      <c r="AV218" s="375">
        <v>104</v>
      </c>
      <c r="AW218" s="375">
        <v>386</v>
      </c>
      <c r="AX218" s="377" t="s">
        <v>205</v>
      </c>
      <c r="AY218" s="375">
        <v>1027</v>
      </c>
      <c r="AZ218" s="375">
        <v>708</v>
      </c>
      <c r="BA218" s="375">
        <v>839</v>
      </c>
      <c r="BB218" s="375">
        <v>969</v>
      </c>
      <c r="BC218" s="375">
        <v>203</v>
      </c>
      <c r="BD218" s="375">
        <v>1</v>
      </c>
      <c r="BE218" s="375">
        <v>0</v>
      </c>
      <c r="BF218" s="367" t="s">
        <v>205</v>
      </c>
      <c r="BG218" s="366" t="s">
        <v>3261</v>
      </c>
      <c r="BH218" s="366" t="s">
        <v>3842</v>
      </c>
      <c r="BI218" s="366" t="s">
        <v>4189</v>
      </c>
      <c r="BJ218" s="366" t="s">
        <v>205</v>
      </c>
      <c r="BK218" s="375">
        <v>1.266</v>
      </c>
      <c r="BL218" s="375">
        <v>0.42699999999999999</v>
      </c>
      <c r="BM218" s="375">
        <v>0.57599999999999996</v>
      </c>
      <c r="BN218" s="375">
        <v>242.30199999999999</v>
      </c>
      <c r="BO218" s="375">
        <v>19.559999999999999</v>
      </c>
      <c r="BP218" s="369">
        <v>1731291.3970000001</v>
      </c>
      <c r="BQ218" s="369">
        <v>3379010.5839999998</v>
      </c>
    </row>
    <row r="219" spans="2:69" x14ac:dyDescent="0.25">
      <c r="B219" s="366" t="s">
        <v>2930</v>
      </c>
      <c r="C219" s="366" t="s">
        <v>2440</v>
      </c>
      <c r="D219" s="367" t="s">
        <v>46</v>
      </c>
      <c r="E219" s="367" t="s">
        <v>3665</v>
      </c>
      <c r="F219" s="367" t="s">
        <v>2598</v>
      </c>
      <c r="G219" s="367" t="s">
        <v>70</v>
      </c>
      <c r="H219" s="371">
        <v>49.152500000000003</v>
      </c>
      <c r="I219" s="371">
        <v>6.6981000000000002</v>
      </c>
      <c r="J219" s="367">
        <v>1981</v>
      </c>
      <c r="K219" s="368"/>
      <c r="L219" s="381"/>
      <c r="M219" s="367" t="s">
        <v>4017</v>
      </c>
      <c r="N219" s="367" t="s">
        <v>20</v>
      </c>
      <c r="O219" s="367" t="s">
        <v>2692</v>
      </c>
      <c r="P219" s="373">
        <v>1</v>
      </c>
      <c r="Q219" s="373">
        <v>0</v>
      </c>
      <c r="R219" s="373">
        <v>646.73913043478251</v>
      </c>
      <c r="S219" s="373">
        <v>0</v>
      </c>
      <c r="T219" s="366" t="s">
        <v>205</v>
      </c>
      <c r="U219" s="376"/>
      <c r="V219" s="375">
        <v>3539136</v>
      </c>
      <c r="W219" s="375">
        <v>3645509</v>
      </c>
      <c r="X219" s="375">
        <v>3822786</v>
      </c>
      <c r="Y219" s="375">
        <v>2989322</v>
      </c>
      <c r="Z219" s="375">
        <v>3762467</v>
      </c>
      <c r="AA219" s="375">
        <v>2456415</v>
      </c>
      <c r="AB219" s="375">
        <v>3799894</v>
      </c>
      <c r="AC219" s="375">
        <v>3683432</v>
      </c>
      <c r="AD219" s="375">
        <v>1976690</v>
      </c>
      <c r="AE219" s="375">
        <v>2818871</v>
      </c>
      <c r="AF219" s="375">
        <v>2697848</v>
      </c>
      <c r="AG219" s="375">
        <v>3699604</v>
      </c>
      <c r="AH219" s="377" t="s">
        <v>205</v>
      </c>
      <c r="AI219" s="375">
        <v>2083</v>
      </c>
      <c r="AJ219" s="375">
        <v>2215</v>
      </c>
      <c r="AK219" s="375">
        <v>5129</v>
      </c>
      <c r="AL219" s="375">
        <v>4662</v>
      </c>
      <c r="AM219" s="375">
        <v>1772</v>
      </c>
      <c r="AN219" s="375">
        <v>1030</v>
      </c>
      <c r="AO219" s="375">
        <v>698.00298999999995</v>
      </c>
      <c r="AP219" s="377" t="s">
        <v>205</v>
      </c>
      <c r="AQ219" s="375">
        <v>3896</v>
      </c>
      <c r="AR219" s="375">
        <v>2120</v>
      </c>
      <c r="AS219" s="375">
        <v>4654</v>
      </c>
      <c r="AT219" s="375">
        <v>5024</v>
      </c>
      <c r="AU219" s="375">
        <v>2554</v>
      </c>
      <c r="AV219" s="375">
        <v>2034</v>
      </c>
      <c r="AW219" s="375">
        <v>1417.0751</v>
      </c>
      <c r="AX219" s="377" t="s">
        <v>205</v>
      </c>
      <c r="AY219" s="375">
        <v>176</v>
      </c>
      <c r="AZ219" s="375">
        <v>126</v>
      </c>
      <c r="BA219" s="375">
        <v>208</v>
      </c>
      <c r="BB219" s="375">
        <v>171</v>
      </c>
      <c r="BC219" s="375">
        <v>71</v>
      </c>
      <c r="BD219" s="375">
        <v>54</v>
      </c>
      <c r="BE219" s="375">
        <v>72.646221183827294</v>
      </c>
      <c r="BF219" s="367" t="s">
        <v>205</v>
      </c>
      <c r="BG219" s="366" t="s">
        <v>3262</v>
      </c>
      <c r="BH219" s="366" t="s">
        <v>3843</v>
      </c>
      <c r="BI219" s="366" t="s">
        <v>4190</v>
      </c>
      <c r="BJ219" s="366" t="s">
        <v>205</v>
      </c>
      <c r="BK219" s="375">
        <v>43.978999999999999</v>
      </c>
      <c r="BL219" s="375">
        <v>19.265000000000001</v>
      </c>
      <c r="BM219" s="375">
        <v>18.673999999999999</v>
      </c>
      <c r="BN219" s="375">
        <v>13325.460999999999</v>
      </c>
      <c r="BO219" s="375">
        <v>867.40700000000004</v>
      </c>
      <c r="BP219" s="369">
        <v>62594044.642999999</v>
      </c>
      <c r="BQ219" s="369">
        <v>119839182.399</v>
      </c>
    </row>
    <row r="220" spans="2:69" x14ac:dyDescent="0.25">
      <c r="B220" s="366" t="s">
        <v>2931</v>
      </c>
      <c r="C220" s="366" t="s">
        <v>2441</v>
      </c>
      <c r="D220" s="367" t="s">
        <v>46</v>
      </c>
      <c r="E220" s="367" t="s">
        <v>3665</v>
      </c>
      <c r="F220" s="367" t="s">
        <v>2598</v>
      </c>
      <c r="G220" s="367" t="s">
        <v>69</v>
      </c>
      <c r="H220" s="371">
        <v>48.78</v>
      </c>
      <c r="I220" s="371">
        <v>2.39</v>
      </c>
      <c r="J220" s="367">
        <v>1970</v>
      </c>
      <c r="K220" s="367">
        <v>2015</v>
      </c>
      <c r="L220" s="381"/>
      <c r="M220" s="367" t="s">
        <v>2689</v>
      </c>
      <c r="N220" s="367" t="s">
        <v>21</v>
      </c>
      <c r="O220" s="367" t="s">
        <v>2691</v>
      </c>
      <c r="P220" s="373">
        <v>0</v>
      </c>
      <c r="Q220" s="373">
        <v>0</v>
      </c>
      <c r="R220" s="373">
        <v>0</v>
      </c>
      <c r="S220" s="373">
        <v>0</v>
      </c>
      <c r="T220" s="366" t="s">
        <v>205</v>
      </c>
      <c r="U220" s="375">
        <v>1451613</v>
      </c>
      <c r="V220" s="375">
        <v>839127</v>
      </c>
      <c r="W220" s="375">
        <v>1351039</v>
      </c>
      <c r="X220" s="375">
        <v>954756</v>
      </c>
      <c r="Y220" s="375">
        <v>1328529</v>
      </c>
      <c r="Z220" s="375">
        <v>1104181</v>
      </c>
      <c r="AA220" s="375">
        <v>609253</v>
      </c>
      <c r="AB220" s="375">
        <v>1347279</v>
      </c>
      <c r="AC220" s="375">
        <v>1531670</v>
      </c>
      <c r="AD220" s="375">
        <v>860255</v>
      </c>
      <c r="AE220" s="375">
        <v>550710</v>
      </c>
      <c r="AF220" s="376"/>
      <c r="AG220" s="376"/>
      <c r="AH220" s="377" t="s">
        <v>205</v>
      </c>
      <c r="AI220" s="375">
        <v>4035</v>
      </c>
      <c r="AJ220" s="375">
        <v>2186</v>
      </c>
      <c r="AK220" s="375">
        <v>4972</v>
      </c>
      <c r="AL220" s="375">
        <v>5670</v>
      </c>
      <c r="AM220" s="375">
        <v>3114</v>
      </c>
      <c r="AN220" s="375">
        <v>1911</v>
      </c>
      <c r="AO220" s="376"/>
      <c r="AP220" s="377" t="s">
        <v>205</v>
      </c>
      <c r="AQ220" s="375">
        <v>2330</v>
      </c>
      <c r="AR220" s="375">
        <v>1306</v>
      </c>
      <c r="AS220" s="375">
        <v>3252</v>
      </c>
      <c r="AT220" s="375">
        <v>3473</v>
      </c>
      <c r="AU220" s="375">
        <v>1684</v>
      </c>
      <c r="AV220" s="375">
        <v>1215</v>
      </c>
      <c r="AW220" s="376"/>
      <c r="AX220" s="377" t="s">
        <v>205</v>
      </c>
      <c r="AY220" s="375">
        <v>82</v>
      </c>
      <c r="AZ220" s="375">
        <v>37</v>
      </c>
      <c r="BA220" s="375">
        <v>121</v>
      </c>
      <c r="BB220" s="375">
        <v>132</v>
      </c>
      <c r="BC220" s="375">
        <v>71</v>
      </c>
      <c r="BD220" s="375">
        <v>75</v>
      </c>
      <c r="BE220" s="382"/>
      <c r="BF220" s="367" t="s">
        <v>205</v>
      </c>
      <c r="BG220" s="366" t="s">
        <v>3622</v>
      </c>
      <c r="BH220" s="366" t="s">
        <v>3513</v>
      </c>
      <c r="BI220" s="366" t="s">
        <v>205</v>
      </c>
      <c r="BJ220" s="366" t="s">
        <v>205</v>
      </c>
      <c r="BK220" s="375">
        <v>27.829000000000001</v>
      </c>
      <c r="BL220" s="375">
        <v>15.144</v>
      </c>
      <c r="BM220" s="375">
        <v>11.382999999999999</v>
      </c>
      <c r="BN220" s="375">
        <v>8034.0519999999997</v>
      </c>
      <c r="BO220" s="375">
        <v>745.73199999999997</v>
      </c>
      <c r="BP220" s="369">
        <v>40719732.332000002</v>
      </c>
      <c r="BQ220" s="369">
        <v>76960107.800999999</v>
      </c>
    </row>
    <row r="221" spans="2:69" x14ac:dyDescent="0.25">
      <c r="B221" s="366" t="s">
        <v>2932</v>
      </c>
      <c r="C221" s="366" t="s">
        <v>2442</v>
      </c>
      <c r="D221" s="367" t="s">
        <v>46</v>
      </c>
      <c r="E221" s="367" t="s">
        <v>3665</v>
      </c>
      <c r="F221" s="367" t="s">
        <v>2598</v>
      </c>
      <c r="G221" s="367" t="s">
        <v>69</v>
      </c>
      <c r="H221" s="371">
        <v>49.16</v>
      </c>
      <c r="I221" s="371">
        <v>6.15</v>
      </c>
      <c r="J221" s="367">
        <v>1971</v>
      </c>
      <c r="K221" s="367">
        <v>2015</v>
      </c>
      <c r="L221" s="381"/>
      <c r="M221" s="367" t="s">
        <v>2689</v>
      </c>
      <c r="N221" s="367" t="s">
        <v>21</v>
      </c>
      <c r="O221" s="367" t="s">
        <v>2691</v>
      </c>
      <c r="P221" s="373">
        <v>0</v>
      </c>
      <c r="Q221" s="373">
        <v>0</v>
      </c>
      <c r="R221" s="373">
        <v>0</v>
      </c>
      <c r="S221" s="373">
        <v>0</v>
      </c>
      <c r="T221" s="366" t="s">
        <v>205</v>
      </c>
      <c r="U221" s="375">
        <v>1989140</v>
      </c>
      <c r="V221" s="375">
        <v>1826277</v>
      </c>
      <c r="W221" s="375">
        <v>1702497</v>
      </c>
      <c r="X221" s="375">
        <v>1195930</v>
      </c>
      <c r="Y221" s="375">
        <v>1103801</v>
      </c>
      <c r="Z221" s="375">
        <v>1393605</v>
      </c>
      <c r="AA221" s="375">
        <v>624946</v>
      </c>
      <c r="AB221" s="375">
        <v>1338872</v>
      </c>
      <c r="AC221" s="375">
        <v>1449440</v>
      </c>
      <c r="AD221" s="375">
        <v>1156359</v>
      </c>
      <c r="AE221" s="375">
        <v>554335</v>
      </c>
      <c r="AF221" s="376"/>
      <c r="AG221" s="376"/>
      <c r="AH221" s="377" t="s">
        <v>205</v>
      </c>
      <c r="AI221" s="375">
        <v>7501</v>
      </c>
      <c r="AJ221" s="375">
        <v>3648</v>
      </c>
      <c r="AK221" s="375">
        <v>8436</v>
      </c>
      <c r="AL221" s="375">
        <v>8205</v>
      </c>
      <c r="AM221" s="375">
        <v>6793</v>
      </c>
      <c r="AN221" s="375">
        <v>3117</v>
      </c>
      <c r="AO221" s="376"/>
      <c r="AP221" s="377" t="s">
        <v>205</v>
      </c>
      <c r="AQ221" s="375">
        <v>3724</v>
      </c>
      <c r="AR221" s="375">
        <v>2005</v>
      </c>
      <c r="AS221" s="375">
        <v>3903</v>
      </c>
      <c r="AT221" s="375">
        <v>4502</v>
      </c>
      <c r="AU221" s="375">
        <v>3507</v>
      </c>
      <c r="AV221" s="375">
        <v>1762</v>
      </c>
      <c r="AW221" s="376"/>
      <c r="AX221" s="377" t="s">
        <v>205</v>
      </c>
      <c r="AY221" s="375">
        <v>157</v>
      </c>
      <c r="AZ221" s="375">
        <v>148</v>
      </c>
      <c r="BA221" s="375">
        <v>372</v>
      </c>
      <c r="BB221" s="375">
        <v>365</v>
      </c>
      <c r="BC221" s="375">
        <v>230</v>
      </c>
      <c r="BD221" s="375">
        <v>273</v>
      </c>
      <c r="BE221" s="382"/>
      <c r="BF221" s="367" t="s">
        <v>205</v>
      </c>
      <c r="BG221" s="366" t="s">
        <v>3623</v>
      </c>
      <c r="BH221" s="366" t="s">
        <v>3514</v>
      </c>
      <c r="BI221" s="366" t="s">
        <v>205</v>
      </c>
      <c r="BJ221" s="366" t="s">
        <v>205</v>
      </c>
      <c r="BK221" s="375">
        <v>85.106999999999999</v>
      </c>
      <c r="BL221" s="375">
        <v>43.39</v>
      </c>
      <c r="BM221" s="375">
        <v>34.268000000000001</v>
      </c>
      <c r="BN221" s="375">
        <v>31479.1</v>
      </c>
      <c r="BO221" s="375">
        <v>1925.6769999999999</v>
      </c>
      <c r="BP221" s="369">
        <v>124468076.611</v>
      </c>
      <c r="BQ221" s="369">
        <v>235270041.71599999</v>
      </c>
    </row>
    <row r="222" spans="2:69" x14ac:dyDescent="0.25">
      <c r="B222" s="366" t="s">
        <v>2933</v>
      </c>
      <c r="C222" s="366" t="s">
        <v>1242</v>
      </c>
      <c r="D222" s="367" t="s">
        <v>46</v>
      </c>
      <c r="E222" s="367" t="s">
        <v>3665</v>
      </c>
      <c r="F222" s="367" t="s">
        <v>2598</v>
      </c>
      <c r="G222" s="367" t="s">
        <v>2706</v>
      </c>
      <c r="H222" s="371">
        <v>45.18</v>
      </c>
      <c r="I222" s="371">
        <v>5.72</v>
      </c>
      <c r="J222" s="367">
        <v>1960</v>
      </c>
      <c r="K222" s="367">
        <v>2015</v>
      </c>
      <c r="L222" s="381"/>
      <c r="M222" s="367" t="s">
        <v>2689</v>
      </c>
      <c r="N222" s="367" t="s">
        <v>21</v>
      </c>
      <c r="O222" s="367" t="s">
        <v>2693</v>
      </c>
      <c r="P222" s="373">
        <v>0</v>
      </c>
      <c r="Q222" s="373">
        <v>0</v>
      </c>
      <c r="R222" s="373">
        <v>0</v>
      </c>
      <c r="S222" s="373">
        <v>0</v>
      </c>
      <c r="T222" s="366" t="s">
        <v>205</v>
      </c>
      <c r="U222" s="375">
        <v>87798</v>
      </c>
      <c r="V222" s="375">
        <v>83134</v>
      </c>
      <c r="W222" s="375">
        <v>76188</v>
      </c>
      <c r="X222" s="375">
        <v>70727</v>
      </c>
      <c r="Y222" s="375">
        <v>65761</v>
      </c>
      <c r="Z222" s="375">
        <v>79696</v>
      </c>
      <c r="AA222" s="375">
        <v>58606</v>
      </c>
      <c r="AB222" s="375">
        <v>66493</v>
      </c>
      <c r="AC222" s="375">
        <v>73622</v>
      </c>
      <c r="AD222" s="375">
        <v>61139</v>
      </c>
      <c r="AE222" s="375">
        <v>72013</v>
      </c>
      <c r="AF222" s="375">
        <v>55034</v>
      </c>
      <c r="AG222" s="376"/>
      <c r="AH222" s="377" t="s">
        <v>205</v>
      </c>
      <c r="AI222" s="375">
        <v>163</v>
      </c>
      <c r="AJ222" s="375">
        <v>112</v>
      </c>
      <c r="AK222" s="375">
        <v>124</v>
      </c>
      <c r="AL222" s="375">
        <v>122</v>
      </c>
      <c r="AM222" s="375">
        <v>99</v>
      </c>
      <c r="AN222" s="375">
        <v>119</v>
      </c>
      <c r="AO222" s="376"/>
      <c r="AP222" s="377" t="s">
        <v>205</v>
      </c>
      <c r="AQ222" s="375">
        <v>120</v>
      </c>
      <c r="AR222" s="375">
        <v>88</v>
      </c>
      <c r="AS222" s="375">
        <v>95</v>
      </c>
      <c r="AT222" s="375">
        <v>75</v>
      </c>
      <c r="AU222" s="375">
        <v>68</v>
      </c>
      <c r="AV222" s="375">
        <v>73</v>
      </c>
      <c r="AW222" s="376"/>
      <c r="AX222" s="377" t="s">
        <v>205</v>
      </c>
      <c r="AY222" s="375">
        <v>1</v>
      </c>
      <c r="AZ222" s="375">
        <v>2</v>
      </c>
      <c r="BA222" s="375">
        <v>1</v>
      </c>
      <c r="BB222" s="375">
        <v>0</v>
      </c>
      <c r="BC222" s="375">
        <v>0</v>
      </c>
      <c r="BD222" s="375">
        <v>0</v>
      </c>
      <c r="BE222" s="382"/>
      <c r="BF222" s="367" t="s">
        <v>205</v>
      </c>
      <c r="BG222" s="366" t="s">
        <v>3263</v>
      </c>
      <c r="BH222" s="366" t="s">
        <v>3515</v>
      </c>
      <c r="BI222" s="366" t="s">
        <v>205</v>
      </c>
      <c r="BJ222" s="366" t="s">
        <v>205</v>
      </c>
      <c r="BK222" s="375">
        <v>3.9550000000000001</v>
      </c>
      <c r="BL222" s="375">
        <v>2.3109999999999999</v>
      </c>
      <c r="BM222" s="375">
        <v>2.3879999999999999</v>
      </c>
      <c r="BN222" s="375">
        <v>1349.4770000000001</v>
      </c>
      <c r="BO222" s="375">
        <v>100.31699999999999</v>
      </c>
      <c r="BP222" s="369">
        <v>5956524.3700000001</v>
      </c>
      <c r="BQ222" s="369">
        <v>11106697.278000001</v>
      </c>
    </row>
    <row r="223" spans="2:69" x14ac:dyDescent="0.25">
      <c r="B223" s="366" t="s">
        <v>2934</v>
      </c>
      <c r="C223" s="366" t="s">
        <v>1244</v>
      </c>
      <c r="D223" s="367" t="s">
        <v>46</v>
      </c>
      <c r="E223" s="367" t="s">
        <v>3665</v>
      </c>
      <c r="F223" s="367" t="s">
        <v>2598</v>
      </c>
      <c r="G223" s="367" t="s">
        <v>2703</v>
      </c>
      <c r="H223" s="371">
        <v>16.310199999999998</v>
      </c>
      <c r="I223" s="371">
        <v>-61.3202</v>
      </c>
      <c r="J223" s="367">
        <v>2011</v>
      </c>
      <c r="K223" s="368"/>
      <c r="L223" s="381"/>
      <c r="M223" s="367" t="s">
        <v>2689</v>
      </c>
      <c r="N223" s="367" t="s">
        <v>20</v>
      </c>
      <c r="O223" s="367" t="s">
        <v>2692</v>
      </c>
      <c r="P223" s="373">
        <v>1</v>
      </c>
      <c r="Q223" s="373">
        <v>0</v>
      </c>
      <c r="R223" s="373">
        <v>38</v>
      </c>
      <c r="S223" s="373">
        <v>0</v>
      </c>
      <c r="T223" s="366" t="s">
        <v>205</v>
      </c>
      <c r="U223" s="376"/>
      <c r="V223" s="376"/>
      <c r="W223" s="376"/>
      <c r="X223" s="376"/>
      <c r="Y223" s="376"/>
      <c r="Z223" s="376"/>
      <c r="AA223" s="375">
        <v>12678</v>
      </c>
      <c r="AB223" s="375">
        <v>259427</v>
      </c>
      <c r="AC223" s="375">
        <v>242523</v>
      </c>
      <c r="AD223" s="375">
        <v>260138</v>
      </c>
      <c r="AE223" s="375">
        <v>222330</v>
      </c>
      <c r="AF223" s="375">
        <v>261746</v>
      </c>
      <c r="AG223" s="375">
        <v>255715</v>
      </c>
      <c r="AH223" s="377" t="s">
        <v>205</v>
      </c>
      <c r="AI223" s="376"/>
      <c r="AJ223" s="375">
        <v>424</v>
      </c>
      <c r="AK223" s="375">
        <v>876</v>
      </c>
      <c r="AL223" s="375">
        <v>998</v>
      </c>
      <c r="AM223" s="375">
        <v>951</v>
      </c>
      <c r="AN223" s="375">
        <v>783</v>
      </c>
      <c r="AO223" s="375">
        <v>837.59400000000005</v>
      </c>
      <c r="AP223" s="377" t="s">
        <v>205</v>
      </c>
      <c r="AQ223" s="376"/>
      <c r="AR223" s="375">
        <v>627</v>
      </c>
      <c r="AS223" s="375">
        <v>395</v>
      </c>
      <c r="AT223" s="375">
        <v>432</v>
      </c>
      <c r="AU223" s="375">
        <v>438</v>
      </c>
      <c r="AV223" s="375">
        <v>360</v>
      </c>
      <c r="AW223" s="375">
        <v>395.30900000000003</v>
      </c>
      <c r="AX223" s="377" t="s">
        <v>205</v>
      </c>
      <c r="AY223" s="376"/>
      <c r="AZ223" s="375">
        <v>6</v>
      </c>
      <c r="BA223" s="375">
        <v>10</v>
      </c>
      <c r="BB223" s="375">
        <v>4</v>
      </c>
      <c r="BC223" s="375">
        <v>16</v>
      </c>
      <c r="BD223" s="375">
        <v>13</v>
      </c>
      <c r="BE223" s="375">
        <v>3.4430000000000001</v>
      </c>
      <c r="BF223" s="367" t="s">
        <v>205</v>
      </c>
      <c r="BG223" s="366" t="s">
        <v>3264</v>
      </c>
      <c r="BH223" s="366" t="s">
        <v>3516</v>
      </c>
      <c r="BI223" s="366" t="s">
        <v>4191</v>
      </c>
      <c r="BJ223" s="366" t="s">
        <v>205</v>
      </c>
      <c r="BK223" s="376"/>
      <c r="BL223" s="376"/>
      <c r="BM223" s="376"/>
      <c r="BN223" s="376"/>
      <c r="BO223" s="376"/>
      <c r="BP223" s="368"/>
      <c r="BQ223" s="368"/>
    </row>
    <row r="224" spans="2:69" x14ac:dyDescent="0.25">
      <c r="B224" s="366" t="s">
        <v>2935</v>
      </c>
      <c r="C224" s="366" t="s">
        <v>2443</v>
      </c>
      <c r="D224" s="367" t="s">
        <v>42</v>
      </c>
      <c r="E224" s="367" t="s">
        <v>3665</v>
      </c>
      <c r="F224" s="367" t="s">
        <v>2598</v>
      </c>
      <c r="G224" s="367" t="s">
        <v>2654</v>
      </c>
      <c r="H224" s="371">
        <v>45.136699999999998</v>
      </c>
      <c r="I224" s="371">
        <v>14.162599999999999</v>
      </c>
      <c r="J224" s="367">
        <v>1969</v>
      </c>
      <c r="K224" s="368"/>
      <c r="L224" s="381"/>
      <c r="M224" s="367" t="s">
        <v>2689</v>
      </c>
      <c r="N224" s="367" t="s">
        <v>20</v>
      </c>
      <c r="O224" s="367" t="s">
        <v>2692</v>
      </c>
      <c r="P224" s="373">
        <v>2</v>
      </c>
      <c r="Q224" s="373">
        <v>0</v>
      </c>
      <c r="R224" s="373">
        <v>335</v>
      </c>
      <c r="S224" s="373">
        <v>0</v>
      </c>
      <c r="T224" s="366" t="s">
        <v>205</v>
      </c>
      <c r="U224" s="376"/>
      <c r="V224" s="376"/>
      <c r="W224" s="376"/>
      <c r="X224" s="376"/>
      <c r="Y224" s="376"/>
      <c r="Z224" s="376"/>
      <c r="AA224" s="376"/>
      <c r="AB224" s="376"/>
      <c r="AC224" s="375">
        <v>2185593</v>
      </c>
      <c r="AD224" s="375">
        <v>2152115</v>
      </c>
      <c r="AE224" s="375">
        <v>2030760</v>
      </c>
      <c r="AF224" s="375">
        <v>2255311</v>
      </c>
      <c r="AG224" s="375">
        <v>1230803</v>
      </c>
      <c r="AH224" s="377" t="s">
        <v>205</v>
      </c>
      <c r="AI224" s="375">
        <v>3314</v>
      </c>
      <c r="AJ224" s="375">
        <v>4799</v>
      </c>
      <c r="AK224" s="375">
        <v>4174</v>
      </c>
      <c r="AL224" s="375">
        <v>4695</v>
      </c>
      <c r="AM224" s="375">
        <v>2934</v>
      </c>
      <c r="AN224" s="375">
        <v>2903</v>
      </c>
      <c r="AO224" s="375">
        <v>3114.37</v>
      </c>
      <c r="AP224" s="377" t="s">
        <v>205</v>
      </c>
      <c r="AQ224" s="375">
        <v>2994</v>
      </c>
      <c r="AR224" s="375">
        <v>3715</v>
      </c>
      <c r="AS224" s="375">
        <v>3058</v>
      </c>
      <c r="AT224" s="375">
        <v>3735</v>
      </c>
      <c r="AU224" s="375">
        <v>3401</v>
      </c>
      <c r="AV224" s="375">
        <v>1861</v>
      </c>
      <c r="AW224" s="375">
        <v>3683.04</v>
      </c>
      <c r="AX224" s="377" t="s">
        <v>205</v>
      </c>
      <c r="AY224" s="375">
        <v>174</v>
      </c>
      <c r="AZ224" s="375">
        <v>82</v>
      </c>
      <c r="BA224" s="375">
        <v>99</v>
      </c>
      <c r="BB224" s="375">
        <v>45</v>
      </c>
      <c r="BC224" s="375">
        <v>112</v>
      </c>
      <c r="BD224" s="375">
        <v>75</v>
      </c>
      <c r="BE224" s="375">
        <v>159.58000000000001</v>
      </c>
      <c r="BF224" s="367" t="s">
        <v>205</v>
      </c>
      <c r="BG224" s="366" t="s">
        <v>3265</v>
      </c>
      <c r="BH224" s="366" t="s">
        <v>3517</v>
      </c>
      <c r="BI224" s="366" t="s">
        <v>4192</v>
      </c>
      <c r="BJ224" s="366" t="s">
        <v>205</v>
      </c>
      <c r="BK224" s="375">
        <v>98.459000000000003</v>
      </c>
      <c r="BL224" s="375">
        <v>57.497999999999998</v>
      </c>
      <c r="BM224" s="375">
        <v>60.122</v>
      </c>
      <c r="BN224" s="375">
        <v>33257.271999999997</v>
      </c>
      <c r="BO224" s="375">
        <v>2491.9810000000002</v>
      </c>
      <c r="BP224" s="369">
        <v>148235157.465</v>
      </c>
      <c r="BQ224" s="369">
        <v>276441721.49800003</v>
      </c>
    </row>
    <row r="225" spans="2:69" x14ac:dyDescent="0.25">
      <c r="B225" s="366" t="s">
        <v>2936</v>
      </c>
      <c r="C225" s="366" t="s">
        <v>2444</v>
      </c>
      <c r="D225" s="367" t="s">
        <v>48</v>
      </c>
      <c r="E225" s="367" t="s">
        <v>3665</v>
      </c>
      <c r="F225" s="367" t="s">
        <v>2598</v>
      </c>
      <c r="G225" s="367" t="s">
        <v>2608</v>
      </c>
      <c r="H225" s="371">
        <v>47.904800000000002</v>
      </c>
      <c r="I225" s="371">
        <v>21.055299999999999</v>
      </c>
      <c r="J225" s="367">
        <v>1951</v>
      </c>
      <c r="K225" s="367">
        <v>2011</v>
      </c>
      <c r="L225" s="381"/>
      <c r="M225" s="367" t="s">
        <v>2689</v>
      </c>
      <c r="N225" s="367" t="s">
        <v>21</v>
      </c>
      <c r="O225" s="367" t="s">
        <v>2691</v>
      </c>
      <c r="P225" s="373">
        <v>0</v>
      </c>
      <c r="Q225" s="373">
        <v>0</v>
      </c>
      <c r="R225" s="373">
        <v>0</v>
      </c>
      <c r="S225" s="373">
        <v>0</v>
      </c>
      <c r="T225" s="366" t="s">
        <v>205</v>
      </c>
      <c r="U225" s="375">
        <v>343954</v>
      </c>
      <c r="V225" s="375">
        <v>339891</v>
      </c>
      <c r="W225" s="375">
        <v>346520</v>
      </c>
      <c r="X225" s="375">
        <v>266877</v>
      </c>
      <c r="Y225" s="375">
        <v>81554</v>
      </c>
      <c r="Z225" s="375">
        <v>5912</v>
      </c>
      <c r="AA225" s="375">
        <v>7805</v>
      </c>
      <c r="AB225" s="376"/>
      <c r="AC225" s="376"/>
      <c r="AD225" s="376"/>
      <c r="AE225" s="376"/>
      <c r="AF225" s="376"/>
      <c r="AG225" s="376"/>
      <c r="AH225" s="377" t="s">
        <v>205</v>
      </c>
      <c r="AI225" s="376"/>
      <c r="AJ225" s="376"/>
      <c r="AK225" s="376"/>
      <c r="AL225" s="376"/>
      <c r="AM225" s="376"/>
      <c r="AN225" s="376"/>
      <c r="AO225" s="376"/>
      <c r="AP225" s="377" t="s">
        <v>205</v>
      </c>
      <c r="AQ225" s="376"/>
      <c r="AR225" s="376"/>
      <c r="AS225" s="376"/>
      <c r="AT225" s="376"/>
      <c r="AU225" s="376"/>
      <c r="AV225" s="376"/>
      <c r="AW225" s="376"/>
      <c r="AX225" s="377" t="s">
        <v>205</v>
      </c>
      <c r="AY225" s="376"/>
      <c r="AZ225" s="376"/>
      <c r="BA225" s="376"/>
      <c r="BB225" s="376"/>
      <c r="BC225" s="376"/>
      <c r="BD225" s="382"/>
      <c r="BE225" s="382"/>
      <c r="BF225" s="367" t="s">
        <v>205</v>
      </c>
      <c r="BG225" s="366" t="s">
        <v>3624</v>
      </c>
      <c r="BH225" s="366" t="s">
        <v>205</v>
      </c>
      <c r="BI225" s="366" t="s">
        <v>205</v>
      </c>
      <c r="BJ225" s="366" t="s">
        <v>205</v>
      </c>
      <c r="BK225" s="376"/>
      <c r="BL225" s="376"/>
      <c r="BM225" s="376"/>
      <c r="BN225" s="376"/>
      <c r="BO225" s="376"/>
      <c r="BP225" s="368"/>
      <c r="BQ225" s="368"/>
    </row>
    <row r="226" spans="2:69" x14ac:dyDescent="0.25">
      <c r="B226" s="366" t="s">
        <v>2937</v>
      </c>
      <c r="C226" s="366" t="s">
        <v>2445</v>
      </c>
      <c r="D226" s="367" t="s">
        <v>48</v>
      </c>
      <c r="E226" s="367" t="s">
        <v>3665</v>
      </c>
      <c r="F226" s="367" t="s">
        <v>2598</v>
      </c>
      <c r="G226" s="367" t="s">
        <v>2655</v>
      </c>
      <c r="H226" s="371">
        <v>47.5017</v>
      </c>
      <c r="I226" s="371">
        <v>18.271000000000001</v>
      </c>
      <c r="J226" s="367">
        <v>1961</v>
      </c>
      <c r="K226" s="368"/>
      <c r="L226" s="381"/>
      <c r="M226" s="367" t="s">
        <v>2689</v>
      </c>
      <c r="N226" s="367" t="s">
        <v>20</v>
      </c>
      <c r="O226" s="367" t="s">
        <v>2694</v>
      </c>
      <c r="P226" s="373">
        <v>4</v>
      </c>
      <c r="Q226" s="373">
        <v>0</v>
      </c>
      <c r="R226" s="373">
        <v>250</v>
      </c>
      <c r="S226" s="373">
        <v>0</v>
      </c>
      <c r="T226" s="366" t="s">
        <v>205</v>
      </c>
      <c r="U226" s="375">
        <v>1702685</v>
      </c>
      <c r="V226" s="375">
        <v>1558331</v>
      </c>
      <c r="W226" s="375">
        <v>1630456</v>
      </c>
      <c r="X226" s="375">
        <v>1352479</v>
      </c>
      <c r="Y226" s="375">
        <v>913176</v>
      </c>
      <c r="Z226" s="375">
        <v>722135</v>
      </c>
      <c r="AA226" s="375">
        <v>957379</v>
      </c>
      <c r="AB226" s="375">
        <v>1172883</v>
      </c>
      <c r="AC226" s="375">
        <v>1037920</v>
      </c>
      <c r="AD226" s="375">
        <v>665585</v>
      </c>
      <c r="AE226" s="375">
        <v>427101</v>
      </c>
      <c r="AF226" s="376"/>
      <c r="AG226" s="376"/>
      <c r="AH226" s="377" t="s">
        <v>205</v>
      </c>
      <c r="AI226" s="375">
        <v>1421</v>
      </c>
      <c r="AJ226" s="375">
        <v>2044</v>
      </c>
      <c r="AK226" s="375">
        <v>1470</v>
      </c>
      <c r="AL226" s="375">
        <v>1151</v>
      </c>
      <c r="AM226" s="375">
        <v>2685</v>
      </c>
      <c r="AN226" s="375">
        <v>550</v>
      </c>
      <c r="AO226" s="376"/>
      <c r="AP226" s="377" t="s">
        <v>205</v>
      </c>
      <c r="AQ226" s="375">
        <v>1117</v>
      </c>
      <c r="AR226" s="375">
        <v>1328</v>
      </c>
      <c r="AS226" s="375">
        <v>1151</v>
      </c>
      <c r="AT226" s="375">
        <v>1283</v>
      </c>
      <c r="AU226" s="375">
        <v>1001</v>
      </c>
      <c r="AV226" s="375">
        <v>702</v>
      </c>
      <c r="AW226" s="376"/>
      <c r="AX226" s="377" t="s">
        <v>205</v>
      </c>
      <c r="AY226" s="375">
        <v>1</v>
      </c>
      <c r="AZ226" s="375">
        <v>3</v>
      </c>
      <c r="BA226" s="375">
        <v>2</v>
      </c>
      <c r="BB226" s="375">
        <v>2</v>
      </c>
      <c r="BC226" s="375">
        <v>8</v>
      </c>
      <c r="BD226" s="375">
        <v>2</v>
      </c>
      <c r="BE226" s="382"/>
      <c r="BF226" s="367" t="s">
        <v>205</v>
      </c>
      <c r="BG226" s="366" t="s">
        <v>3625</v>
      </c>
      <c r="BH226" s="366" t="s">
        <v>3518</v>
      </c>
      <c r="BI226" s="366" t="s">
        <v>205</v>
      </c>
      <c r="BJ226" s="366" t="s">
        <v>205</v>
      </c>
      <c r="BK226" s="375">
        <v>14.71</v>
      </c>
      <c r="BL226" s="375">
        <v>7.2249999999999996</v>
      </c>
      <c r="BM226" s="375">
        <v>10.949</v>
      </c>
      <c r="BN226" s="375">
        <v>4274.0010000000002</v>
      </c>
      <c r="BO226" s="375">
        <v>333.202</v>
      </c>
      <c r="BP226" s="369">
        <v>21578784.18</v>
      </c>
      <c r="BQ226" s="369">
        <v>40750550.108999997</v>
      </c>
    </row>
    <row r="227" spans="2:69" x14ac:dyDescent="0.25">
      <c r="B227" s="366" t="s">
        <v>2938</v>
      </c>
      <c r="C227" s="366" t="s">
        <v>2446</v>
      </c>
      <c r="D227" s="367" t="s">
        <v>48</v>
      </c>
      <c r="E227" s="367" t="s">
        <v>3665</v>
      </c>
      <c r="F227" s="367" t="s">
        <v>2598</v>
      </c>
      <c r="G227" s="367" t="s">
        <v>2615</v>
      </c>
      <c r="H227" s="371">
        <v>46.064100000000003</v>
      </c>
      <c r="I227" s="371">
        <v>18.263000000000002</v>
      </c>
      <c r="J227" s="367">
        <v>1966</v>
      </c>
      <c r="K227" s="367">
        <v>2012</v>
      </c>
      <c r="L227" s="381"/>
      <c r="M227" s="367" t="s">
        <v>2689</v>
      </c>
      <c r="N227" s="367" t="s">
        <v>21</v>
      </c>
      <c r="O227" s="367" t="s">
        <v>2691</v>
      </c>
      <c r="P227" s="373">
        <v>0</v>
      </c>
      <c r="Q227" s="373">
        <v>0</v>
      </c>
      <c r="R227" s="373">
        <v>0</v>
      </c>
      <c r="S227" s="373">
        <v>0</v>
      </c>
      <c r="T227" s="366" t="s">
        <v>205</v>
      </c>
      <c r="U227" s="375">
        <v>255831</v>
      </c>
      <c r="V227" s="375">
        <v>198566</v>
      </c>
      <c r="W227" s="375">
        <v>182204</v>
      </c>
      <c r="X227" s="375">
        <v>125427</v>
      </c>
      <c r="Y227" s="375">
        <v>101671</v>
      </c>
      <c r="Z227" s="375">
        <v>93729</v>
      </c>
      <c r="AA227" s="375">
        <v>61291</v>
      </c>
      <c r="AB227" s="375">
        <v>36926</v>
      </c>
      <c r="AC227" s="375">
        <v>11361</v>
      </c>
      <c r="AD227" s="375">
        <v>2748</v>
      </c>
      <c r="AE227" s="375">
        <v>4616</v>
      </c>
      <c r="AF227" s="375">
        <v>2829</v>
      </c>
      <c r="AG227" s="375">
        <v>5557</v>
      </c>
      <c r="AH227" s="377" t="s">
        <v>205</v>
      </c>
      <c r="AI227" s="375">
        <v>0</v>
      </c>
      <c r="AJ227" s="375">
        <v>7</v>
      </c>
      <c r="AK227" s="375">
        <v>6</v>
      </c>
      <c r="AL227" s="375">
        <v>3</v>
      </c>
      <c r="AM227" s="375">
        <v>0</v>
      </c>
      <c r="AN227" s="375">
        <v>2</v>
      </c>
      <c r="AO227" s="375">
        <v>0</v>
      </c>
      <c r="AP227" s="377" t="s">
        <v>205</v>
      </c>
      <c r="AQ227" s="375">
        <v>425</v>
      </c>
      <c r="AR227" s="375">
        <v>377</v>
      </c>
      <c r="AS227" s="375">
        <v>363</v>
      </c>
      <c r="AT227" s="375">
        <v>346</v>
      </c>
      <c r="AU227" s="375">
        <v>336</v>
      </c>
      <c r="AV227" s="375">
        <v>751</v>
      </c>
      <c r="AW227" s="375">
        <v>338</v>
      </c>
      <c r="AX227" s="377" t="s">
        <v>205</v>
      </c>
      <c r="AY227" s="375">
        <v>17</v>
      </c>
      <c r="AZ227" s="375">
        <v>22</v>
      </c>
      <c r="BA227" s="375">
        <v>19</v>
      </c>
      <c r="BB227" s="375">
        <v>20</v>
      </c>
      <c r="BC227" s="375">
        <v>19</v>
      </c>
      <c r="BD227" s="375">
        <v>17</v>
      </c>
      <c r="BE227" s="375">
        <v>0</v>
      </c>
      <c r="BF227" s="367" t="s">
        <v>205</v>
      </c>
      <c r="BG227" s="366" t="s">
        <v>3266</v>
      </c>
      <c r="BH227" s="366" t="s">
        <v>3519</v>
      </c>
      <c r="BI227" s="366" t="s">
        <v>4193</v>
      </c>
      <c r="BJ227" s="366" t="s">
        <v>205</v>
      </c>
      <c r="BK227" s="375">
        <v>11.331</v>
      </c>
      <c r="BL227" s="375">
        <v>6.4790000000000001</v>
      </c>
      <c r="BM227" s="375">
        <v>14.894</v>
      </c>
      <c r="BN227" s="375">
        <v>2731.386</v>
      </c>
      <c r="BO227" s="375">
        <v>272.10599999999999</v>
      </c>
      <c r="BP227" s="369">
        <v>16907706.015000001</v>
      </c>
      <c r="BQ227" s="369">
        <v>31660221.265999999</v>
      </c>
    </row>
    <row r="228" spans="2:69" x14ac:dyDescent="0.25">
      <c r="B228" s="366" t="s">
        <v>2939</v>
      </c>
      <c r="C228" s="366" t="s">
        <v>2447</v>
      </c>
      <c r="D228" s="367" t="s">
        <v>48</v>
      </c>
      <c r="E228" s="367" t="s">
        <v>3665</v>
      </c>
      <c r="F228" s="367" t="s">
        <v>2598</v>
      </c>
      <c r="G228" s="367" t="s">
        <v>2608</v>
      </c>
      <c r="H228" s="371">
        <v>47.916800000000002</v>
      </c>
      <c r="I228" s="371">
        <v>21.075900000000001</v>
      </c>
      <c r="J228" s="367">
        <v>1952</v>
      </c>
      <c r="K228" s="367">
        <v>2012</v>
      </c>
      <c r="L228" s="381"/>
      <c r="M228" s="367" t="s">
        <v>2689</v>
      </c>
      <c r="N228" s="367" t="s">
        <v>21</v>
      </c>
      <c r="O228" s="367" t="s">
        <v>2691</v>
      </c>
      <c r="P228" s="373">
        <v>0</v>
      </c>
      <c r="Q228" s="373">
        <v>0</v>
      </c>
      <c r="R228" s="373">
        <v>0</v>
      </c>
      <c r="S228" s="373">
        <v>0</v>
      </c>
      <c r="T228" s="366" t="s">
        <v>205</v>
      </c>
      <c r="U228" s="375">
        <v>862381</v>
      </c>
      <c r="V228" s="375">
        <v>1076048</v>
      </c>
      <c r="W228" s="375">
        <v>1218823</v>
      </c>
      <c r="X228" s="375">
        <v>1153755</v>
      </c>
      <c r="Y228" s="375">
        <v>851167</v>
      </c>
      <c r="Z228" s="375">
        <v>860670</v>
      </c>
      <c r="AA228" s="375">
        <v>675455</v>
      </c>
      <c r="AB228" s="375">
        <v>100990</v>
      </c>
      <c r="AC228" s="376"/>
      <c r="AD228" s="376"/>
      <c r="AE228" s="376"/>
      <c r="AF228" s="376"/>
      <c r="AG228" s="376"/>
      <c r="AH228" s="377" t="s">
        <v>205</v>
      </c>
      <c r="AI228" s="375">
        <v>98</v>
      </c>
      <c r="AJ228" s="375">
        <v>27</v>
      </c>
      <c r="AK228" s="375">
        <v>24</v>
      </c>
      <c r="AL228" s="376"/>
      <c r="AM228" s="376"/>
      <c r="AN228" s="376"/>
      <c r="AO228" s="376"/>
      <c r="AP228" s="377" t="s">
        <v>205</v>
      </c>
      <c r="AQ228" s="375">
        <v>581</v>
      </c>
      <c r="AR228" s="375">
        <v>99</v>
      </c>
      <c r="AS228" s="375">
        <v>89</v>
      </c>
      <c r="AT228" s="376"/>
      <c r="AU228" s="376"/>
      <c r="AV228" s="376"/>
      <c r="AW228" s="376"/>
      <c r="AX228" s="377" t="s">
        <v>205</v>
      </c>
      <c r="AY228" s="375">
        <v>16</v>
      </c>
      <c r="AZ228" s="375">
        <v>10</v>
      </c>
      <c r="BA228" s="375">
        <v>8</v>
      </c>
      <c r="BB228" s="376"/>
      <c r="BC228" s="376"/>
      <c r="BD228" s="382"/>
      <c r="BE228" s="382"/>
      <c r="BF228" s="367" t="s">
        <v>205</v>
      </c>
      <c r="BG228" s="366" t="s">
        <v>3626</v>
      </c>
      <c r="BH228" s="366" t="s">
        <v>3652</v>
      </c>
      <c r="BI228" s="366" t="s">
        <v>205</v>
      </c>
      <c r="BJ228" s="366" t="s">
        <v>205</v>
      </c>
      <c r="BK228" s="376"/>
      <c r="BL228" s="376"/>
      <c r="BM228" s="376"/>
      <c r="BN228" s="376"/>
      <c r="BO228" s="376"/>
      <c r="BP228" s="368"/>
      <c r="BQ228" s="368"/>
    </row>
    <row r="229" spans="2:69" x14ac:dyDescent="0.25">
      <c r="B229" s="366" t="s">
        <v>2940</v>
      </c>
      <c r="C229" s="366" t="s">
        <v>2448</v>
      </c>
      <c r="D229" s="367" t="s">
        <v>48</v>
      </c>
      <c r="E229" s="367" t="s">
        <v>3665</v>
      </c>
      <c r="F229" s="367" t="s">
        <v>2597</v>
      </c>
      <c r="G229" s="367" t="s">
        <v>4028</v>
      </c>
      <c r="H229" s="371">
        <v>47.7898</v>
      </c>
      <c r="I229" s="371">
        <v>20.066700000000001</v>
      </c>
      <c r="J229" s="367">
        <v>1969</v>
      </c>
      <c r="K229" s="368"/>
      <c r="L229" s="381"/>
      <c r="M229" s="367" t="s">
        <v>2689</v>
      </c>
      <c r="N229" s="367" t="s">
        <v>20</v>
      </c>
      <c r="O229" s="367" t="s">
        <v>2692</v>
      </c>
      <c r="P229" s="373">
        <v>5</v>
      </c>
      <c r="Q229" s="373">
        <v>0</v>
      </c>
      <c r="R229" s="373">
        <v>884</v>
      </c>
      <c r="S229" s="373">
        <v>0</v>
      </c>
      <c r="T229" s="366" t="s">
        <v>205</v>
      </c>
      <c r="U229" s="375">
        <v>6232340</v>
      </c>
      <c r="V229" s="375">
        <v>6243791</v>
      </c>
      <c r="W229" s="375">
        <v>6387467</v>
      </c>
      <c r="X229" s="375">
        <v>6240347</v>
      </c>
      <c r="Y229" s="375">
        <v>6170960</v>
      </c>
      <c r="Z229" s="375">
        <v>6341522</v>
      </c>
      <c r="AA229" s="375">
        <v>6619756</v>
      </c>
      <c r="AB229" s="375">
        <v>6275022</v>
      </c>
      <c r="AC229" s="375">
        <v>6332911</v>
      </c>
      <c r="AD229" s="375">
        <v>6420588</v>
      </c>
      <c r="AE229" s="375">
        <v>6363197</v>
      </c>
      <c r="AF229" s="375">
        <v>6483882</v>
      </c>
      <c r="AG229" s="375">
        <v>5770589</v>
      </c>
      <c r="AH229" s="377" t="s">
        <v>205</v>
      </c>
      <c r="AI229" s="375">
        <v>4521</v>
      </c>
      <c r="AJ229" s="375">
        <v>9396</v>
      </c>
      <c r="AK229" s="375">
        <v>5641</v>
      </c>
      <c r="AL229" s="375">
        <v>6283</v>
      </c>
      <c r="AM229" s="375">
        <v>5004</v>
      </c>
      <c r="AN229" s="375">
        <v>4852</v>
      </c>
      <c r="AO229" s="375">
        <v>5261</v>
      </c>
      <c r="AP229" s="377" t="s">
        <v>205</v>
      </c>
      <c r="AQ229" s="375">
        <v>6495</v>
      </c>
      <c r="AR229" s="375">
        <v>7210</v>
      </c>
      <c r="AS229" s="375">
        <v>7530</v>
      </c>
      <c r="AT229" s="375">
        <v>7363</v>
      </c>
      <c r="AU229" s="375">
        <v>6388</v>
      </c>
      <c r="AV229" s="375">
        <v>6629</v>
      </c>
      <c r="AW229" s="375">
        <v>4467</v>
      </c>
      <c r="AX229" s="377" t="s">
        <v>205</v>
      </c>
      <c r="AY229" s="375">
        <v>141</v>
      </c>
      <c r="AZ229" s="375">
        <v>202</v>
      </c>
      <c r="BA229" s="375">
        <v>135</v>
      </c>
      <c r="BB229" s="375">
        <v>260</v>
      </c>
      <c r="BC229" s="375">
        <v>234</v>
      </c>
      <c r="BD229" s="375">
        <v>187</v>
      </c>
      <c r="BE229" s="375">
        <v>107.49</v>
      </c>
      <c r="BF229" s="367" t="s">
        <v>205</v>
      </c>
      <c r="BG229" s="366" t="s">
        <v>3267</v>
      </c>
      <c r="BH229" s="366" t="s">
        <v>3520</v>
      </c>
      <c r="BI229" s="366" t="s">
        <v>4194</v>
      </c>
      <c r="BJ229" s="366" t="s">
        <v>205</v>
      </c>
      <c r="BK229" s="375">
        <v>136.10400000000001</v>
      </c>
      <c r="BL229" s="375">
        <v>66.980999999999995</v>
      </c>
      <c r="BM229" s="375">
        <v>101.262</v>
      </c>
      <c r="BN229" s="375">
        <v>38866.455999999998</v>
      </c>
      <c r="BO229" s="375">
        <v>3087.9169999999999</v>
      </c>
      <c r="BP229" s="369">
        <v>199662515.56299999</v>
      </c>
      <c r="BQ229" s="369">
        <v>377054139.89099997</v>
      </c>
    </row>
    <row r="230" spans="2:69" x14ac:dyDescent="0.25">
      <c r="B230" s="366" t="s">
        <v>2941</v>
      </c>
      <c r="C230" s="366" t="s">
        <v>2449</v>
      </c>
      <c r="D230" s="367" t="s">
        <v>49</v>
      </c>
      <c r="E230" s="367" t="s">
        <v>3665</v>
      </c>
      <c r="F230" s="367" t="s">
        <v>2598</v>
      </c>
      <c r="G230" s="367" t="s">
        <v>2707</v>
      </c>
      <c r="H230" s="371">
        <v>52.607500000000002</v>
      </c>
      <c r="I230" s="371">
        <v>-9.4227000000000007</v>
      </c>
      <c r="J230" s="367">
        <v>1985</v>
      </c>
      <c r="K230" s="368"/>
      <c r="L230" s="381"/>
      <c r="M230" s="367" t="s">
        <v>3844</v>
      </c>
      <c r="N230" s="367" t="s">
        <v>20</v>
      </c>
      <c r="O230" s="367" t="s">
        <v>2692</v>
      </c>
      <c r="P230" s="373">
        <v>3</v>
      </c>
      <c r="Q230" s="373">
        <v>0</v>
      </c>
      <c r="R230" s="373">
        <v>915</v>
      </c>
      <c r="S230" s="373">
        <v>0</v>
      </c>
      <c r="T230" s="366" t="s">
        <v>205</v>
      </c>
      <c r="U230" s="375">
        <v>5692512</v>
      </c>
      <c r="V230" s="375">
        <v>4935148</v>
      </c>
      <c r="W230" s="375">
        <v>4714498</v>
      </c>
      <c r="X230" s="375">
        <v>3951387</v>
      </c>
      <c r="Y230" s="375">
        <v>3122238</v>
      </c>
      <c r="Z230" s="375">
        <v>3457369</v>
      </c>
      <c r="AA230" s="375">
        <v>3653205</v>
      </c>
      <c r="AB230" s="375">
        <v>4650911</v>
      </c>
      <c r="AC230" s="375">
        <v>3886795</v>
      </c>
      <c r="AD230" s="375">
        <v>3779856</v>
      </c>
      <c r="AE230" s="375">
        <v>4528857</v>
      </c>
      <c r="AF230" s="375">
        <v>4412727</v>
      </c>
      <c r="AG230" s="375">
        <v>3464621</v>
      </c>
      <c r="AH230" s="377" t="s">
        <v>205</v>
      </c>
      <c r="AI230" s="375">
        <v>2705</v>
      </c>
      <c r="AJ230" s="375">
        <v>2603</v>
      </c>
      <c r="AK230" s="375">
        <v>7946</v>
      </c>
      <c r="AL230" s="375">
        <v>7163</v>
      </c>
      <c r="AM230" s="375">
        <v>4132</v>
      </c>
      <c r="AN230" s="375">
        <v>3365</v>
      </c>
      <c r="AO230" s="375">
        <v>2222.44</v>
      </c>
      <c r="AP230" s="377" t="s">
        <v>205</v>
      </c>
      <c r="AQ230" s="375">
        <v>1458</v>
      </c>
      <c r="AR230" s="375">
        <v>1229</v>
      </c>
      <c r="AS230" s="375">
        <v>6355</v>
      </c>
      <c r="AT230" s="375">
        <v>4892</v>
      </c>
      <c r="AU230" s="375">
        <v>3365</v>
      </c>
      <c r="AV230" s="375">
        <v>5381</v>
      </c>
      <c r="AW230" s="375">
        <v>3114.3900000000003</v>
      </c>
      <c r="AX230" s="377" t="s">
        <v>205</v>
      </c>
      <c r="AY230" s="375">
        <v>112</v>
      </c>
      <c r="AZ230" s="375">
        <v>191</v>
      </c>
      <c r="BA230" s="375">
        <v>251</v>
      </c>
      <c r="BB230" s="375">
        <v>224</v>
      </c>
      <c r="BC230" s="375">
        <v>135</v>
      </c>
      <c r="BD230" s="375">
        <v>178</v>
      </c>
      <c r="BE230" s="375">
        <v>199.37</v>
      </c>
      <c r="BF230" s="367" t="s">
        <v>205</v>
      </c>
      <c r="BG230" s="366" t="s">
        <v>3268</v>
      </c>
      <c r="BH230" s="366" t="s">
        <v>3521</v>
      </c>
      <c r="BI230" s="366" t="s">
        <v>4195</v>
      </c>
      <c r="BJ230" s="366" t="s">
        <v>205</v>
      </c>
      <c r="BK230" s="375">
        <v>66.765000000000001</v>
      </c>
      <c r="BL230" s="375">
        <v>33.853999999999999</v>
      </c>
      <c r="BM230" s="375">
        <v>34.414999999999999</v>
      </c>
      <c r="BN230" s="375">
        <v>16306.025</v>
      </c>
      <c r="BO230" s="375">
        <v>1668.239</v>
      </c>
      <c r="BP230" s="369">
        <v>95421538.524000004</v>
      </c>
      <c r="BQ230" s="369">
        <v>182352888.13</v>
      </c>
    </row>
    <row r="231" spans="2:69" x14ac:dyDescent="0.25">
      <c r="B231" s="366" t="s">
        <v>2942</v>
      </c>
      <c r="C231" s="366" t="s">
        <v>2450</v>
      </c>
      <c r="D231" s="367" t="s">
        <v>50</v>
      </c>
      <c r="E231" s="367" t="s">
        <v>3665</v>
      </c>
      <c r="F231" s="367" t="s">
        <v>2598</v>
      </c>
      <c r="G231" s="367" t="s">
        <v>2656</v>
      </c>
      <c r="H231" s="371">
        <v>45.516399999999997</v>
      </c>
      <c r="I231" s="371">
        <v>10.212199999999999</v>
      </c>
      <c r="J231" s="367">
        <v>1988</v>
      </c>
      <c r="K231" s="368"/>
      <c r="L231" s="381"/>
      <c r="M231" s="367" t="s">
        <v>3844</v>
      </c>
      <c r="N231" s="367" t="s">
        <v>20</v>
      </c>
      <c r="O231" s="367" t="s">
        <v>2692</v>
      </c>
      <c r="P231" s="373">
        <v>1</v>
      </c>
      <c r="Q231" s="373">
        <v>0</v>
      </c>
      <c r="R231" s="373">
        <v>75</v>
      </c>
      <c r="S231" s="373">
        <v>0</v>
      </c>
      <c r="T231" s="366" t="s">
        <v>205</v>
      </c>
      <c r="U231" s="375">
        <v>575355</v>
      </c>
      <c r="V231" s="375">
        <v>495450</v>
      </c>
      <c r="W231" s="375">
        <v>490737</v>
      </c>
      <c r="X231" s="375">
        <v>397733</v>
      </c>
      <c r="Y231" s="375">
        <v>321855</v>
      </c>
      <c r="Z231" s="375">
        <v>247679</v>
      </c>
      <c r="AA231" s="375">
        <v>238735</v>
      </c>
      <c r="AB231" s="375">
        <v>239603</v>
      </c>
      <c r="AC231" s="375">
        <v>245013</v>
      </c>
      <c r="AD231" s="375">
        <v>193653</v>
      </c>
      <c r="AE231" s="375">
        <v>219311</v>
      </c>
      <c r="AF231" s="375">
        <v>204505</v>
      </c>
      <c r="AG231" s="375">
        <v>212964</v>
      </c>
      <c r="AH231" s="377" t="s">
        <v>205</v>
      </c>
      <c r="AI231" s="375">
        <v>241</v>
      </c>
      <c r="AJ231" s="376"/>
      <c r="AK231" s="375">
        <v>193</v>
      </c>
      <c r="AL231" s="375">
        <v>136</v>
      </c>
      <c r="AM231" s="375">
        <v>127</v>
      </c>
      <c r="AN231" s="375">
        <v>141</v>
      </c>
      <c r="AO231" s="375">
        <v>117.11</v>
      </c>
      <c r="AP231" s="377" t="s">
        <v>205</v>
      </c>
      <c r="AQ231" s="375">
        <v>358</v>
      </c>
      <c r="AR231" s="375">
        <v>26</v>
      </c>
      <c r="AS231" s="375">
        <v>184</v>
      </c>
      <c r="AT231" s="375">
        <v>167</v>
      </c>
      <c r="AU231" s="375">
        <v>130</v>
      </c>
      <c r="AV231" s="375">
        <v>138</v>
      </c>
      <c r="AW231" s="375">
        <v>125.03</v>
      </c>
      <c r="AX231" s="377" t="s">
        <v>205</v>
      </c>
      <c r="AY231" s="375">
        <v>3</v>
      </c>
      <c r="AZ231" s="376"/>
      <c r="BA231" s="375">
        <v>2</v>
      </c>
      <c r="BB231" s="375">
        <v>2</v>
      </c>
      <c r="BC231" s="375">
        <v>0</v>
      </c>
      <c r="BD231" s="375">
        <v>0</v>
      </c>
      <c r="BE231" s="375">
        <v>0.41</v>
      </c>
      <c r="BF231" s="367" t="s">
        <v>205</v>
      </c>
      <c r="BG231" s="366" t="s">
        <v>3269</v>
      </c>
      <c r="BH231" s="366" t="s">
        <v>3522</v>
      </c>
      <c r="BI231" s="366" t="s">
        <v>4196</v>
      </c>
      <c r="BJ231" s="366" t="s">
        <v>205</v>
      </c>
      <c r="BK231" s="375">
        <v>5.4509999999999996</v>
      </c>
      <c r="BL231" s="375">
        <v>3.1760000000000002</v>
      </c>
      <c r="BM231" s="375">
        <v>3.84</v>
      </c>
      <c r="BN231" s="375">
        <v>1787.75</v>
      </c>
      <c r="BO231" s="375">
        <v>137.29300000000001</v>
      </c>
      <c r="BP231" s="369">
        <v>8198566.4630000005</v>
      </c>
      <c r="BQ231" s="369">
        <v>15295770.088</v>
      </c>
    </row>
    <row r="232" spans="2:69" x14ac:dyDescent="0.25">
      <c r="B232" s="366" t="s">
        <v>2943</v>
      </c>
      <c r="C232" s="366" t="s">
        <v>2451</v>
      </c>
      <c r="D232" s="367" t="s">
        <v>50</v>
      </c>
      <c r="E232" s="367" t="s">
        <v>3665</v>
      </c>
      <c r="F232" s="367" t="s">
        <v>2598</v>
      </c>
      <c r="G232" s="367" t="s">
        <v>66</v>
      </c>
      <c r="H232" s="371">
        <v>40.563899999999997</v>
      </c>
      <c r="I232" s="371">
        <v>18.0322</v>
      </c>
      <c r="J232" s="367">
        <v>1991</v>
      </c>
      <c r="K232" s="368"/>
      <c r="L232" s="381"/>
      <c r="M232" s="367" t="s">
        <v>3844</v>
      </c>
      <c r="N232" s="367" t="s">
        <v>20</v>
      </c>
      <c r="O232" s="367" t="s">
        <v>2692</v>
      </c>
      <c r="P232" s="373">
        <v>4</v>
      </c>
      <c r="Q232" s="373">
        <v>0</v>
      </c>
      <c r="R232" s="373">
        <v>2640</v>
      </c>
      <c r="S232" s="373">
        <v>0</v>
      </c>
      <c r="T232" s="366" t="s">
        <v>205</v>
      </c>
      <c r="U232" s="375">
        <v>15341552</v>
      </c>
      <c r="V232" s="375">
        <v>14372364</v>
      </c>
      <c r="W232" s="375">
        <v>14198950</v>
      </c>
      <c r="X232" s="375">
        <v>14914745</v>
      </c>
      <c r="Y232" s="375">
        <v>12978429</v>
      </c>
      <c r="Z232" s="375">
        <v>10989709</v>
      </c>
      <c r="AA232" s="375">
        <v>11413629</v>
      </c>
      <c r="AB232" s="375">
        <v>12171525</v>
      </c>
      <c r="AC232" s="375">
        <v>11809184</v>
      </c>
      <c r="AD232" s="375">
        <v>11972979</v>
      </c>
      <c r="AE232" s="375">
        <v>13112244</v>
      </c>
      <c r="AF232" s="375">
        <v>8275345</v>
      </c>
      <c r="AG232" s="375">
        <v>6485120</v>
      </c>
      <c r="AH232" s="377" t="s">
        <v>205</v>
      </c>
      <c r="AI232" s="375">
        <v>6919</v>
      </c>
      <c r="AJ232" s="375">
        <v>7239</v>
      </c>
      <c r="AK232" s="375">
        <v>7605</v>
      </c>
      <c r="AL232" s="375">
        <v>5560</v>
      </c>
      <c r="AM232" s="375">
        <v>5336</v>
      </c>
      <c r="AN232" s="375">
        <v>5494</v>
      </c>
      <c r="AO232" s="375">
        <v>2859.1730000000002</v>
      </c>
      <c r="AP232" s="377" t="s">
        <v>205</v>
      </c>
      <c r="AQ232" s="375">
        <v>7278</v>
      </c>
      <c r="AR232" s="375">
        <v>7544</v>
      </c>
      <c r="AS232" s="375">
        <v>7055</v>
      </c>
      <c r="AT232" s="375">
        <v>6276</v>
      </c>
      <c r="AU232" s="375">
        <v>6011</v>
      </c>
      <c r="AV232" s="375">
        <v>6325</v>
      </c>
      <c r="AW232" s="375">
        <v>4011.0329999999999</v>
      </c>
      <c r="AX232" s="377" t="s">
        <v>205</v>
      </c>
      <c r="AY232" s="375">
        <v>492</v>
      </c>
      <c r="AZ232" s="375">
        <v>370</v>
      </c>
      <c r="BA232" s="375">
        <v>314</v>
      </c>
      <c r="BB232" s="375">
        <v>284</v>
      </c>
      <c r="BC232" s="375">
        <v>234</v>
      </c>
      <c r="BD232" s="375">
        <v>253</v>
      </c>
      <c r="BE232" s="375">
        <v>146.83100000000002</v>
      </c>
      <c r="BF232" s="367" t="s">
        <v>205</v>
      </c>
      <c r="BG232" s="366" t="s">
        <v>3270</v>
      </c>
      <c r="BH232" s="366" t="s">
        <v>3845</v>
      </c>
      <c r="BI232" s="366" t="s">
        <v>4197</v>
      </c>
      <c r="BJ232" s="366" t="s">
        <v>205</v>
      </c>
      <c r="BK232" s="375">
        <v>70.275000000000006</v>
      </c>
      <c r="BL232" s="375">
        <v>42.322000000000003</v>
      </c>
      <c r="BM232" s="375">
        <v>70.665000000000006</v>
      </c>
      <c r="BN232" s="375">
        <v>19237.608</v>
      </c>
      <c r="BO232" s="375">
        <v>2462.1880000000001</v>
      </c>
      <c r="BP232" s="369">
        <v>108409260.62800001</v>
      </c>
      <c r="BQ232" s="369">
        <v>200140366.31999999</v>
      </c>
    </row>
    <row r="233" spans="2:69" x14ac:dyDescent="0.25">
      <c r="B233" s="366" t="s">
        <v>2944</v>
      </c>
      <c r="C233" s="366" t="s">
        <v>2452</v>
      </c>
      <c r="D233" s="367" t="s">
        <v>50</v>
      </c>
      <c r="E233" s="367" t="s">
        <v>3665</v>
      </c>
      <c r="F233" s="367" t="s">
        <v>2598</v>
      </c>
      <c r="G233" s="367" t="s">
        <v>2656</v>
      </c>
      <c r="H233" s="371">
        <v>40.643099999999997</v>
      </c>
      <c r="I233" s="371">
        <v>17.980799999999999</v>
      </c>
      <c r="J233" s="367">
        <v>1979</v>
      </c>
      <c r="K233" s="368"/>
      <c r="L233" s="381"/>
      <c r="M233" s="367" t="s">
        <v>3844</v>
      </c>
      <c r="N233" s="367" t="s">
        <v>20</v>
      </c>
      <c r="O233" s="367" t="s">
        <v>2694</v>
      </c>
      <c r="P233" s="373">
        <v>2</v>
      </c>
      <c r="Q233" s="373">
        <v>0</v>
      </c>
      <c r="R233" s="373">
        <v>640</v>
      </c>
      <c r="S233" s="373">
        <v>0</v>
      </c>
      <c r="T233" s="366" t="s">
        <v>205</v>
      </c>
      <c r="U233" s="375">
        <v>960237</v>
      </c>
      <c r="V233" s="375">
        <v>2681989</v>
      </c>
      <c r="W233" s="375">
        <v>2925173</v>
      </c>
      <c r="X233" s="375">
        <v>2796843</v>
      </c>
      <c r="Y233" s="375">
        <v>1560010</v>
      </c>
      <c r="Z233" s="375">
        <v>1285775</v>
      </c>
      <c r="AA233" s="375">
        <v>1323134</v>
      </c>
      <c r="AB233" s="375">
        <v>777959</v>
      </c>
      <c r="AC233" s="375">
        <v>567</v>
      </c>
      <c r="AD233" s="375">
        <v>307</v>
      </c>
      <c r="AE233" s="375">
        <v>399</v>
      </c>
      <c r="AF233" s="375">
        <v>3</v>
      </c>
      <c r="AG233" s="375">
        <v>1</v>
      </c>
      <c r="AH233" s="377" t="s">
        <v>205</v>
      </c>
      <c r="AI233" s="375">
        <v>991</v>
      </c>
      <c r="AJ233" s="375">
        <v>1230</v>
      </c>
      <c r="AK233" s="375">
        <v>791</v>
      </c>
      <c r="AL233" s="376"/>
      <c r="AM233" s="376"/>
      <c r="AN233" s="376"/>
      <c r="AO233" s="375">
        <v>0</v>
      </c>
      <c r="AP233" s="377" t="s">
        <v>205</v>
      </c>
      <c r="AQ233" s="375">
        <v>647</v>
      </c>
      <c r="AR233" s="375">
        <v>654</v>
      </c>
      <c r="AS233" s="375">
        <v>360</v>
      </c>
      <c r="AT233" s="376"/>
      <c r="AU233" s="376"/>
      <c r="AV233" s="376"/>
      <c r="AW233" s="375">
        <v>0</v>
      </c>
      <c r="AX233" s="377" t="s">
        <v>205</v>
      </c>
      <c r="AY233" s="375">
        <v>69</v>
      </c>
      <c r="AZ233" s="375">
        <v>85</v>
      </c>
      <c r="BA233" s="375">
        <v>43</v>
      </c>
      <c r="BB233" s="376"/>
      <c r="BC233" s="376"/>
      <c r="BD233" s="382"/>
      <c r="BE233" s="375">
        <v>0</v>
      </c>
      <c r="BF233" s="367" t="s">
        <v>205</v>
      </c>
      <c r="BG233" s="366" t="s">
        <v>3271</v>
      </c>
      <c r="BH233" s="366" t="s">
        <v>3846</v>
      </c>
      <c r="BI233" s="366" t="s">
        <v>205</v>
      </c>
      <c r="BJ233" s="366" t="s">
        <v>205</v>
      </c>
      <c r="BK233" s="376"/>
      <c r="BL233" s="376"/>
      <c r="BM233" s="376"/>
      <c r="BN233" s="376"/>
      <c r="BO233" s="376"/>
      <c r="BP233" s="368"/>
      <c r="BQ233" s="368"/>
    </row>
    <row r="234" spans="2:69" x14ac:dyDescent="0.25">
      <c r="B234" s="366" t="s">
        <v>2945</v>
      </c>
      <c r="C234" s="366" t="s">
        <v>2453</v>
      </c>
      <c r="D234" s="367" t="s">
        <v>50</v>
      </c>
      <c r="E234" s="367" t="s">
        <v>3665</v>
      </c>
      <c r="F234" s="367" t="s">
        <v>2598</v>
      </c>
      <c r="G234" s="367" t="s">
        <v>66</v>
      </c>
      <c r="H234" s="371">
        <v>42.128300000000003</v>
      </c>
      <c r="I234" s="371">
        <v>11.7578</v>
      </c>
      <c r="J234" s="367">
        <v>2009</v>
      </c>
      <c r="K234" s="368"/>
      <c r="L234" s="381"/>
      <c r="M234" s="367" t="s">
        <v>3844</v>
      </c>
      <c r="N234" s="367" t="s">
        <v>20</v>
      </c>
      <c r="O234" s="367" t="s">
        <v>2692</v>
      </c>
      <c r="P234" s="373">
        <v>3</v>
      </c>
      <c r="Q234" s="373">
        <v>0</v>
      </c>
      <c r="R234" s="373">
        <v>1980</v>
      </c>
      <c r="S234" s="373">
        <v>0</v>
      </c>
      <c r="T234" s="366" t="s">
        <v>205</v>
      </c>
      <c r="U234" s="375">
        <v>2955349</v>
      </c>
      <c r="V234" s="375">
        <v>20251</v>
      </c>
      <c r="W234" s="375">
        <v>3300</v>
      </c>
      <c r="X234" s="375">
        <v>51052</v>
      </c>
      <c r="Y234" s="375">
        <v>2855881</v>
      </c>
      <c r="Z234" s="375">
        <v>6452316</v>
      </c>
      <c r="AA234" s="375">
        <v>9745749</v>
      </c>
      <c r="AB234" s="375">
        <v>10426118</v>
      </c>
      <c r="AC234" s="375">
        <v>9726013</v>
      </c>
      <c r="AD234" s="375">
        <v>10892368</v>
      </c>
      <c r="AE234" s="375">
        <v>10736213</v>
      </c>
      <c r="AF234" s="375">
        <v>10181950</v>
      </c>
      <c r="AG234" s="375">
        <v>9747838</v>
      </c>
      <c r="AH234" s="377" t="s">
        <v>205</v>
      </c>
      <c r="AI234" s="375">
        <v>1204</v>
      </c>
      <c r="AJ234" s="375">
        <v>1892</v>
      </c>
      <c r="AK234" s="375">
        <v>2051</v>
      </c>
      <c r="AL234" s="375">
        <v>1588</v>
      </c>
      <c r="AM234" s="375">
        <v>2026</v>
      </c>
      <c r="AN234" s="375">
        <v>1943</v>
      </c>
      <c r="AO234" s="375">
        <v>2086.3000000000002</v>
      </c>
      <c r="AP234" s="377" t="s">
        <v>205</v>
      </c>
      <c r="AQ234" s="375">
        <v>1673</v>
      </c>
      <c r="AR234" s="375">
        <v>2971</v>
      </c>
      <c r="AS234" s="375">
        <v>3285</v>
      </c>
      <c r="AT234" s="375">
        <v>2868</v>
      </c>
      <c r="AU234" s="375">
        <v>3274</v>
      </c>
      <c r="AV234" s="375">
        <v>2994</v>
      </c>
      <c r="AW234" s="375">
        <v>2715.3</v>
      </c>
      <c r="AX234" s="377" t="s">
        <v>205</v>
      </c>
      <c r="AY234" s="375">
        <v>31</v>
      </c>
      <c r="AZ234" s="375">
        <v>55</v>
      </c>
      <c r="BA234" s="375">
        <v>63</v>
      </c>
      <c r="BB234" s="375">
        <v>65</v>
      </c>
      <c r="BC234" s="375">
        <v>82</v>
      </c>
      <c r="BD234" s="375">
        <v>62</v>
      </c>
      <c r="BE234" s="375">
        <v>120.7</v>
      </c>
      <c r="BF234" s="367" t="s">
        <v>205</v>
      </c>
      <c r="BG234" s="366" t="s">
        <v>3272</v>
      </c>
      <c r="BH234" s="366" t="s">
        <v>3847</v>
      </c>
      <c r="BI234" s="366" t="s">
        <v>4198</v>
      </c>
      <c r="BJ234" s="366" t="s">
        <v>205</v>
      </c>
      <c r="BK234" s="375">
        <v>92.051000000000002</v>
      </c>
      <c r="BL234" s="375">
        <v>53.436999999999998</v>
      </c>
      <c r="BM234" s="375">
        <v>74.834000000000003</v>
      </c>
      <c r="BN234" s="375">
        <v>28579.326000000001</v>
      </c>
      <c r="BO234" s="375">
        <v>2296.2719999999999</v>
      </c>
      <c r="BP234" s="369">
        <v>138238718.69800001</v>
      </c>
      <c r="BQ234" s="369">
        <v>258096182.25600001</v>
      </c>
    </row>
    <row r="235" spans="2:69" x14ac:dyDescent="0.25">
      <c r="B235" s="366" t="s">
        <v>2946</v>
      </c>
      <c r="C235" s="366" t="s">
        <v>2454</v>
      </c>
      <c r="D235" s="367" t="s">
        <v>50</v>
      </c>
      <c r="E235" s="367" t="s">
        <v>3665</v>
      </c>
      <c r="F235" s="367" t="s">
        <v>2598</v>
      </c>
      <c r="G235" s="367" t="s">
        <v>66</v>
      </c>
      <c r="H235" s="371">
        <v>44.4039</v>
      </c>
      <c r="I235" s="371">
        <v>8.9031000000000002</v>
      </c>
      <c r="J235" s="367">
        <v>1952</v>
      </c>
      <c r="K235" s="367">
        <v>2017</v>
      </c>
      <c r="L235" s="370">
        <v>42825</v>
      </c>
      <c r="M235" s="367" t="s">
        <v>2689</v>
      </c>
      <c r="N235" s="367" t="s">
        <v>21</v>
      </c>
      <c r="O235" s="367" t="s">
        <v>2691</v>
      </c>
      <c r="P235" s="373">
        <v>0</v>
      </c>
      <c r="Q235" s="373">
        <v>0</v>
      </c>
      <c r="R235" s="373">
        <v>0</v>
      </c>
      <c r="S235" s="373">
        <v>0</v>
      </c>
      <c r="T235" s="366" t="s">
        <v>205</v>
      </c>
      <c r="U235" s="375">
        <v>1950017</v>
      </c>
      <c r="V235" s="375">
        <v>1665420</v>
      </c>
      <c r="W235" s="375">
        <v>1654285</v>
      </c>
      <c r="X235" s="375">
        <v>1645481</v>
      </c>
      <c r="Y235" s="375">
        <v>1102954</v>
      </c>
      <c r="Z235" s="375">
        <v>581537</v>
      </c>
      <c r="AA235" s="375">
        <v>218884</v>
      </c>
      <c r="AB235" s="375">
        <v>475453</v>
      </c>
      <c r="AC235" s="375">
        <v>544780</v>
      </c>
      <c r="AD235" s="375">
        <v>614833</v>
      </c>
      <c r="AE235" s="375">
        <v>807445</v>
      </c>
      <c r="AF235" s="375">
        <v>233610</v>
      </c>
      <c r="AG235" s="376"/>
      <c r="AH235" s="377" t="s">
        <v>205</v>
      </c>
      <c r="AI235" s="375">
        <v>995</v>
      </c>
      <c r="AJ235" s="375">
        <v>211</v>
      </c>
      <c r="AK235" s="375">
        <v>539</v>
      </c>
      <c r="AL235" s="375">
        <v>557</v>
      </c>
      <c r="AM235" s="375">
        <v>688</v>
      </c>
      <c r="AN235" s="375">
        <v>910</v>
      </c>
      <c r="AO235" s="375">
        <v>283.93937549999998</v>
      </c>
      <c r="AP235" s="377" t="s">
        <v>205</v>
      </c>
      <c r="AQ235" s="375">
        <v>911</v>
      </c>
      <c r="AR235" s="375">
        <v>272</v>
      </c>
      <c r="AS235" s="375">
        <v>555</v>
      </c>
      <c r="AT235" s="375">
        <v>608</v>
      </c>
      <c r="AU235" s="375">
        <v>704</v>
      </c>
      <c r="AV235" s="375">
        <v>802</v>
      </c>
      <c r="AW235" s="375">
        <v>235.78022770000001</v>
      </c>
      <c r="AX235" s="377" t="s">
        <v>205</v>
      </c>
      <c r="AY235" s="375">
        <v>33</v>
      </c>
      <c r="AZ235" s="375">
        <v>6</v>
      </c>
      <c r="BA235" s="375">
        <v>3</v>
      </c>
      <c r="BB235" s="375">
        <v>8</v>
      </c>
      <c r="BC235" s="375">
        <v>12</v>
      </c>
      <c r="BD235" s="375">
        <v>3</v>
      </c>
      <c r="BE235" s="375">
        <v>1.223616968</v>
      </c>
      <c r="BF235" s="367" t="s">
        <v>205</v>
      </c>
      <c r="BG235" s="366" t="s">
        <v>3273</v>
      </c>
      <c r="BH235" s="366" t="s">
        <v>3848</v>
      </c>
      <c r="BI235" s="366" t="s">
        <v>4199</v>
      </c>
      <c r="BJ235" s="366" t="s">
        <v>205</v>
      </c>
      <c r="BK235" s="375">
        <v>33.892000000000003</v>
      </c>
      <c r="BL235" s="375">
        <v>19.760999999999999</v>
      </c>
      <c r="BM235" s="375">
        <v>23.077000000000002</v>
      </c>
      <c r="BN235" s="375">
        <v>11217.824000000001</v>
      </c>
      <c r="BO235" s="375">
        <v>855.01800000000003</v>
      </c>
      <c r="BP235" s="369">
        <v>50992542.158</v>
      </c>
      <c r="BQ235" s="369">
        <v>95122904.292999998</v>
      </c>
    </row>
    <row r="236" spans="2:69" x14ac:dyDescent="0.25">
      <c r="B236" s="366" t="s">
        <v>2947</v>
      </c>
      <c r="C236" s="366" t="s">
        <v>2455</v>
      </c>
      <c r="D236" s="367" t="s">
        <v>50</v>
      </c>
      <c r="E236" s="367" t="s">
        <v>3665</v>
      </c>
      <c r="F236" s="367" t="s">
        <v>2598</v>
      </c>
      <c r="G236" s="367" t="s">
        <v>66</v>
      </c>
      <c r="H236" s="371">
        <v>42.893300000000004</v>
      </c>
      <c r="I236" s="371">
        <v>12.5397</v>
      </c>
      <c r="J236" s="367">
        <v>1989</v>
      </c>
      <c r="K236" s="368"/>
      <c r="L236" s="381"/>
      <c r="M236" s="367" t="s">
        <v>3844</v>
      </c>
      <c r="N236" s="367" t="s">
        <v>20</v>
      </c>
      <c r="O236" s="367" t="s">
        <v>2692</v>
      </c>
      <c r="P236" s="373">
        <v>2</v>
      </c>
      <c r="Q236" s="373">
        <v>0</v>
      </c>
      <c r="R236" s="373">
        <v>150</v>
      </c>
      <c r="S236" s="373">
        <v>0</v>
      </c>
      <c r="T236" s="366" t="s">
        <v>205</v>
      </c>
      <c r="U236" s="375">
        <v>922874</v>
      </c>
      <c r="V236" s="375">
        <v>1031230</v>
      </c>
      <c r="W236" s="375">
        <v>928581</v>
      </c>
      <c r="X236" s="375">
        <v>710992</v>
      </c>
      <c r="Y236" s="375">
        <v>1011939</v>
      </c>
      <c r="Z236" s="375">
        <v>268193</v>
      </c>
      <c r="AA236" s="375">
        <v>142538</v>
      </c>
      <c r="AB236" s="375">
        <v>283843</v>
      </c>
      <c r="AC236" s="375">
        <v>366155</v>
      </c>
      <c r="AD236" s="375">
        <v>261628</v>
      </c>
      <c r="AE236" s="375">
        <v>37150</v>
      </c>
      <c r="AF236" s="375">
        <v>13631</v>
      </c>
      <c r="AG236" s="375">
        <v>20137</v>
      </c>
      <c r="AH236" s="377" t="s">
        <v>205</v>
      </c>
      <c r="AI236" s="375">
        <v>759</v>
      </c>
      <c r="AJ236" s="375">
        <v>143</v>
      </c>
      <c r="AK236" s="375">
        <v>301</v>
      </c>
      <c r="AL236" s="375">
        <v>354</v>
      </c>
      <c r="AM236" s="375">
        <v>256</v>
      </c>
      <c r="AN236" s="375">
        <v>29</v>
      </c>
      <c r="AO236" s="375">
        <v>13.05</v>
      </c>
      <c r="AP236" s="377" t="s">
        <v>205</v>
      </c>
      <c r="AQ236" s="375">
        <v>469</v>
      </c>
      <c r="AR236" s="375">
        <v>190</v>
      </c>
      <c r="AS236" s="375">
        <v>349</v>
      </c>
      <c r="AT236" s="375">
        <v>431</v>
      </c>
      <c r="AU236" s="375">
        <v>322</v>
      </c>
      <c r="AV236" s="375">
        <v>45</v>
      </c>
      <c r="AW236" s="375">
        <v>14.89</v>
      </c>
      <c r="AX236" s="377" t="s">
        <v>205</v>
      </c>
      <c r="AY236" s="375">
        <v>33</v>
      </c>
      <c r="AZ236" s="375">
        <v>8</v>
      </c>
      <c r="BA236" s="375">
        <v>7</v>
      </c>
      <c r="BB236" s="375">
        <v>8</v>
      </c>
      <c r="BC236" s="375">
        <v>8</v>
      </c>
      <c r="BD236" s="375">
        <v>2</v>
      </c>
      <c r="BE236" s="375">
        <v>0.48</v>
      </c>
      <c r="BF236" s="367" t="s">
        <v>205</v>
      </c>
      <c r="BG236" s="366" t="s">
        <v>3274</v>
      </c>
      <c r="BH236" s="366" t="s">
        <v>3849</v>
      </c>
      <c r="BI236" s="366" t="s">
        <v>205</v>
      </c>
      <c r="BJ236" s="366" t="s">
        <v>205</v>
      </c>
      <c r="BK236" s="375">
        <v>1.3859999999999999</v>
      </c>
      <c r="BL236" s="375">
        <v>0.80400000000000005</v>
      </c>
      <c r="BM236" s="375">
        <v>1.1240000000000001</v>
      </c>
      <c r="BN236" s="375">
        <v>424.81200000000001</v>
      </c>
      <c r="BO236" s="375">
        <v>34.472999999999999</v>
      </c>
      <c r="BP236" s="369">
        <v>2080080.611</v>
      </c>
      <c r="BQ236" s="369">
        <v>3884183.5359999998</v>
      </c>
    </row>
    <row r="237" spans="2:69" x14ac:dyDescent="0.25">
      <c r="B237" s="366" t="s">
        <v>2948</v>
      </c>
      <c r="C237" s="366" t="s">
        <v>2456</v>
      </c>
      <c r="D237" s="367" t="s">
        <v>50</v>
      </c>
      <c r="E237" s="367" t="s">
        <v>3665</v>
      </c>
      <c r="F237" s="367" t="s">
        <v>2598</v>
      </c>
      <c r="G237" s="367" t="s">
        <v>66</v>
      </c>
      <c r="H237" s="371">
        <v>44.1111</v>
      </c>
      <c r="I237" s="371">
        <v>9.8721999999999994</v>
      </c>
      <c r="J237" s="367">
        <v>1967</v>
      </c>
      <c r="K237" s="368"/>
      <c r="L237" s="381"/>
      <c r="M237" s="367" t="s">
        <v>3844</v>
      </c>
      <c r="N237" s="367" t="s">
        <v>20</v>
      </c>
      <c r="O237" s="367" t="s">
        <v>2692</v>
      </c>
      <c r="P237" s="373">
        <v>1</v>
      </c>
      <c r="Q237" s="373">
        <v>0</v>
      </c>
      <c r="R237" s="373">
        <v>600</v>
      </c>
      <c r="S237" s="373">
        <v>0</v>
      </c>
      <c r="T237" s="366" t="s">
        <v>205</v>
      </c>
      <c r="U237" s="375">
        <v>3214170</v>
      </c>
      <c r="V237" s="375">
        <v>3136273</v>
      </c>
      <c r="W237" s="375">
        <v>3665341</v>
      </c>
      <c r="X237" s="375">
        <v>3335079</v>
      </c>
      <c r="Y237" s="375">
        <v>2338469</v>
      </c>
      <c r="Z237" s="375">
        <v>3073048</v>
      </c>
      <c r="AA237" s="375">
        <v>2983864</v>
      </c>
      <c r="AB237" s="375">
        <v>2875366</v>
      </c>
      <c r="AC237" s="375">
        <v>2999937</v>
      </c>
      <c r="AD237" s="375">
        <v>2741860</v>
      </c>
      <c r="AE237" s="375">
        <v>2532872</v>
      </c>
      <c r="AF237" s="375">
        <v>2831877</v>
      </c>
      <c r="AG237" s="375">
        <v>2019990</v>
      </c>
      <c r="AH237" s="377" t="s">
        <v>205</v>
      </c>
      <c r="AI237" s="375">
        <v>2541</v>
      </c>
      <c r="AJ237" s="375">
        <v>3220</v>
      </c>
      <c r="AK237" s="375">
        <v>3168</v>
      </c>
      <c r="AL237" s="375">
        <v>2924</v>
      </c>
      <c r="AM237" s="375">
        <v>2098</v>
      </c>
      <c r="AN237" s="375">
        <v>1403</v>
      </c>
      <c r="AO237" s="375">
        <v>1224.69</v>
      </c>
      <c r="AP237" s="377" t="s">
        <v>205</v>
      </c>
      <c r="AQ237" s="375">
        <v>2330</v>
      </c>
      <c r="AR237" s="375">
        <v>2322</v>
      </c>
      <c r="AS237" s="375">
        <v>2278</v>
      </c>
      <c r="AT237" s="375">
        <v>2288</v>
      </c>
      <c r="AU237" s="375">
        <v>1962</v>
      </c>
      <c r="AV237" s="375">
        <v>1615</v>
      </c>
      <c r="AW237" s="375">
        <v>1523.79</v>
      </c>
      <c r="AX237" s="377" t="s">
        <v>205</v>
      </c>
      <c r="AY237" s="375">
        <v>130</v>
      </c>
      <c r="AZ237" s="375">
        <v>104</v>
      </c>
      <c r="BA237" s="375">
        <v>101</v>
      </c>
      <c r="BB237" s="375">
        <v>105</v>
      </c>
      <c r="BC237" s="375">
        <v>56</v>
      </c>
      <c r="BD237" s="375">
        <v>66</v>
      </c>
      <c r="BE237" s="375">
        <v>43.72</v>
      </c>
      <c r="BF237" s="367" t="s">
        <v>205</v>
      </c>
      <c r="BG237" s="366" t="s">
        <v>3275</v>
      </c>
      <c r="BH237" s="366" t="s">
        <v>3850</v>
      </c>
      <c r="BI237" s="366" t="s">
        <v>4200</v>
      </c>
      <c r="BJ237" s="366" t="s">
        <v>205</v>
      </c>
      <c r="BK237" s="375">
        <v>58.692999999999998</v>
      </c>
      <c r="BL237" s="375">
        <v>34.131</v>
      </c>
      <c r="BM237" s="375">
        <v>43.366</v>
      </c>
      <c r="BN237" s="375">
        <v>18659.822</v>
      </c>
      <c r="BO237" s="375">
        <v>1469.4880000000001</v>
      </c>
      <c r="BP237" s="369">
        <v>88205680.280000001</v>
      </c>
      <c r="BQ237" s="369">
        <v>164630381.81400001</v>
      </c>
    </row>
    <row r="238" spans="2:69" x14ac:dyDescent="0.25">
      <c r="B238" s="366" t="s">
        <v>2949</v>
      </c>
      <c r="C238" s="366" t="s">
        <v>2457</v>
      </c>
      <c r="D238" s="367" t="s">
        <v>50</v>
      </c>
      <c r="E238" s="367" t="s">
        <v>3665</v>
      </c>
      <c r="F238" s="367" t="s">
        <v>2598</v>
      </c>
      <c r="G238" s="367" t="s">
        <v>2656</v>
      </c>
      <c r="H238" s="371">
        <v>45.796700000000001</v>
      </c>
      <c r="I238" s="371">
        <v>13.5456</v>
      </c>
      <c r="J238" s="367">
        <v>1965</v>
      </c>
      <c r="K238" s="368"/>
      <c r="L238" s="381"/>
      <c r="M238" s="367" t="s">
        <v>3844</v>
      </c>
      <c r="N238" s="367" t="s">
        <v>20</v>
      </c>
      <c r="O238" s="367" t="s">
        <v>2692</v>
      </c>
      <c r="P238" s="373">
        <v>2</v>
      </c>
      <c r="Q238" s="373">
        <v>0</v>
      </c>
      <c r="R238" s="373">
        <v>336</v>
      </c>
      <c r="S238" s="373">
        <v>0</v>
      </c>
      <c r="T238" s="366" t="s">
        <v>205</v>
      </c>
      <c r="U238" s="375">
        <v>2697269</v>
      </c>
      <c r="V238" s="375">
        <v>3356077</v>
      </c>
      <c r="W238" s="375">
        <v>2992889</v>
      </c>
      <c r="X238" s="375">
        <v>2340206</v>
      </c>
      <c r="Y238" s="375">
        <v>1960762</v>
      </c>
      <c r="Z238" s="375">
        <v>1717948</v>
      </c>
      <c r="AA238" s="375">
        <v>1482597</v>
      </c>
      <c r="AB238" s="375">
        <v>2070271</v>
      </c>
      <c r="AC238" s="375">
        <v>1999525</v>
      </c>
      <c r="AD238" s="375">
        <v>1775661</v>
      </c>
      <c r="AE238" s="375">
        <v>2037302</v>
      </c>
      <c r="AF238" s="375">
        <v>2145154</v>
      </c>
      <c r="AG238" s="375">
        <v>1920425</v>
      </c>
      <c r="AH238" s="377" t="s">
        <v>205</v>
      </c>
      <c r="AI238" s="375">
        <v>524</v>
      </c>
      <c r="AJ238" s="375">
        <v>603</v>
      </c>
      <c r="AK238" s="375">
        <v>810</v>
      </c>
      <c r="AL238" s="375">
        <v>466</v>
      </c>
      <c r="AM238" s="375">
        <v>312</v>
      </c>
      <c r="AN238" s="375">
        <v>373</v>
      </c>
      <c r="AO238" s="375">
        <v>847.68029999999999</v>
      </c>
      <c r="AP238" s="377" t="s">
        <v>205</v>
      </c>
      <c r="AQ238" s="375">
        <v>2793</v>
      </c>
      <c r="AR238" s="375">
        <v>2435</v>
      </c>
      <c r="AS238" s="375">
        <v>3401</v>
      </c>
      <c r="AT238" s="375">
        <v>3260</v>
      </c>
      <c r="AU238" s="375">
        <v>1735</v>
      </c>
      <c r="AV238" s="375">
        <v>1489</v>
      </c>
      <c r="AW238" s="375">
        <v>839.32899999999995</v>
      </c>
      <c r="AX238" s="377" t="s">
        <v>205</v>
      </c>
      <c r="AY238" s="375">
        <v>102</v>
      </c>
      <c r="AZ238" s="375">
        <v>47</v>
      </c>
      <c r="BA238" s="375">
        <v>67</v>
      </c>
      <c r="BB238" s="375">
        <v>78</v>
      </c>
      <c r="BC238" s="375">
        <v>36</v>
      </c>
      <c r="BD238" s="375">
        <v>32</v>
      </c>
      <c r="BE238" s="375">
        <v>71.170600000000007</v>
      </c>
      <c r="BF238" s="367" t="s">
        <v>205</v>
      </c>
      <c r="BG238" s="366" t="s">
        <v>3276</v>
      </c>
      <c r="BH238" s="366" t="s">
        <v>3851</v>
      </c>
      <c r="BI238" s="366" t="s">
        <v>4201</v>
      </c>
      <c r="BJ238" s="366" t="s">
        <v>205</v>
      </c>
      <c r="BK238" s="375">
        <v>31.454999999999998</v>
      </c>
      <c r="BL238" s="375">
        <v>18.138000000000002</v>
      </c>
      <c r="BM238" s="375">
        <v>32.49</v>
      </c>
      <c r="BN238" s="375">
        <v>8792.6849999999995</v>
      </c>
      <c r="BO238" s="375">
        <v>771.56899999999996</v>
      </c>
      <c r="BP238" s="369">
        <v>47104224.071999997</v>
      </c>
      <c r="BQ238" s="369">
        <v>88060107.026999995</v>
      </c>
    </row>
    <row r="239" spans="2:69" x14ac:dyDescent="0.25">
      <c r="B239" s="366" t="s">
        <v>2950</v>
      </c>
      <c r="C239" s="366" t="s">
        <v>2458</v>
      </c>
      <c r="D239" s="367" t="s">
        <v>50</v>
      </c>
      <c r="E239" s="367" t="s">
        <v>3665</v>
      </c>
      <c r="F239" s="367" t="s">
        <v>2598</v>
      </c>
      <c r="G239" s="367" t="s">
        <v>67</v>
      </c>
      <c r="H239" s="371">
        <v>40.851700000000001</v>
      </c>
      <c r="I239" s="371">
        <v>8.2992000000000008</v>
      </c>
      <c r="J239" s="367">
        <v>1992</v>
      </c>
      <c r="K239" s="368"/>
      <c r="L239" s="381"/>
      <c r="M239" s="367" t="s">
        <v>3844</v>
      </c>
      <c r="N239" s="367" t="s">
        <v>20</v>
      </c>
      <c r="O239" s="367" t="s">
        <v>2692</v>
      </c>
      <c r="P239" s="373">
        <v>2</v>
      </c>
      <c r="Q239" s="373">
        <v>0</v>
      </c>
      <c r="R239" s="373">
        <v>640</v>
      </c>
      <c r="S239" s="373">
        <v>0</v>
      </c>
      <c r="T239" s="366" t="s">
        <v>205</v>
      </c>
      <c r="U239" s="375">
        <v>4129348</v>
      </c>
      <c r="V239" s="375">
        <v>4806786</v>
      </c>
      <c r="W239" s="375">
        <v>4314656</v>
      </c>
      <c r="X239" s="375">
        <v>3927922</v>
      </c>
      <c r="Y239" s="375">
        <v>4061962</v>
      </c>
      <c r="Z239" s="375">
        <v>3651525</v>
      </c>
      <c r="AA239" s="375">
        <v>3898246</v>
      </c>
      <c r="AB239" s="375">
        <v>3587828</v>
      </c>
      <c r="AC239" s="375">
        <v>3488407</v>
      </c>
      <c r="AD239" s="375">
        <v>3187814</v>
      </c>
      <c r="AE239" s="375">
        <v>2404218</v>
      </c>
      <c r="AF239" s="375">
        <v>2534826</v>
      </c>
      <c r="AG239" s="375">
        <v>3513929</v>
      </c>
      <c r="AH239" s="377" t="s">
        <v>205</v>
      </c>
      <c r="AI239" s="375">
        <v>4861</v>
      </c>
      <c r="AJ239" s="375">
        <v>3219</v>
      </c>
      <c r="AK239" s="375">
        <v>3728</v>
      </c>
      <c r="AL239" s="375">
        <v>3295</v>
      </c>
      <c r="AM239" s="375">
        <v>2560</v>
      </c>
      <c r="AN239" s="375">
        <v>1900</v>
      </c>
      <c r="AO239" s="375">
        <v>1370.63</v>
      </c>
      <c r="AP239" s="377" t="s">
        <v>205</v>
      </c>
      <c r="AQ239" s="375">
        <v>2749</v>
      </c>
      <c r="AR239" s="375">
        <v>2824</v>
      </c>
      <c r="AS239" s="375">
        <v>2722</v>
      </c>
      <c r="AT239" s="375">
        <v>2520</v>
      </c>
      <c r="AU239" s="375">
        <v>2131</v>
      </c>
      <c r="AV239" s="375">
        <v>1610</v>
      </c>
      <c r="AW239" s="375">
        <v>1630.2370000000001</v>
      </c>
      <c r="AX239" s="377" t="s">
        <v>205</v>
      </c>
      <c r="AY239" s="375">
        <v>114</v>
      </c>
      <c r="AZ239" s="375">
        <v>134</v>
      </c>
      <c r="BA239" s="375">
        <v>177</v>
      </c>
      <c r="BB239" s="375">
        <v>199</v>
      </c>
      <c r="BC239" s="375">
        <v>135</v>
      </c>
      <c r="BD239" s="375">
        <v>99</v>
      </c>
      <c r="BE239" s="375">
        <v>83.56</v>
      </c>
      <c r="BF239" s="367" t="s">
        <v>205</v>
      </c>
      <c r="BG239" s="366" t="s">
        <v>3277</v>
      </c>
      <c r="BH239" s="366" t="s">
        <v>3852</v>
      </c>
      <c r="BI239" s="366" t="s">
        <v>4202</v>
      </c>
      <c r="BJ239" s="366" t="s">
        <v>205</v>
      </c>
      <c r="BK239" s="375">
        <v>71.105999999999995</v>
      </c>
      <c r="BL239" s="375">
        <v>41.427</v>
      </c>
      <c r="BM239" s="375">
        <v>47.411000000000001</v>
      </c>
      <c r="BN239" s="375">
        <v>23186.648000000001</v>
      </c>
      <c r="BO239" s="375">
        <v>1787.67</v>
      </c>
      <c r="BP239" s="369">
        <v>106943510.06999999</v>
      </c>
      <c r="BQ239" s="369">
        <v>199534197.38100001</v>
      </c>
    </row>
    <row r="240" spans="2:69" x14ac:dyDescent="0.25">
      <c r="B240" s="366" t="s">
        <v>2951</v>
      </c>
      <c r="C240" s="366" t="s">
        <v>2459</v>
      </c>
      <c r="D240" s="367" t="s">
        <v>50</v>
      </c>
      <c r="E240" s="367" t="s">
        <v>3665</v>
      </c>
      <c r="F240" s="367" t="s">
        <v>2598</v>
      </c>
      <c r="G240" s="367" t="s">
        <v>66</v>
      </c>
      <c r="H240" s="371">
        <v>39.195300000000003</v>
      </c>
      <c r="I240" s="371">
        <v>8.4</v>
      </c>
      <c r="J240" s="367">
        <v>1986</v>
      </c>
      <c r="K240" s="368"/>
      <c r="L240" s="381"/>
      <c r="M240" s="367" t="s">
        <v>3844</v>
      </c>
      <c r="N240" s="367" t="s">
        <v>20</v>
      </c>
      <c r="O240" s="367" t="s">
        <v>2692</v>
      </c>
      <c r="P240" s="373">
        <v>2</v>
      </c>
      <c r="Q240" s="373">
        <v>0</v>
      </c>
      <c r="R240" s="373">
        <v>590</v>
      </c>
      <c r="S240" s="373">
        <v>0</v>
      </c>
      <c r="T240" s="366" t="s">
        <v>205</v>
      </c>
      <c r="U240" s="375">
        <v>1468186</v>
      </c>
      <c r="V240" s="375">
        <v>1537017</v>
      </c>
      <c r="W240" s="375">
        <v>2430425</v>
      </c>
      <c r="X240" s="375">
        <v>2355837</v>
      </c>
      <c r="Y240" s="375">
        <v>2241850</v>
      </c>
      <c r="Z240" s="375">
        <v>1835873</v>
      </c>
      <c r="AA240" s="375">
        <v>1850371</v>
      </c>
      <c r="AB240" s="375">
        <v>1981792</v>
      </c>
      <c r="AC240" s="375">
        <v>1425100</v>
      </c>
      <c r="AD240" s="375">
        <v>1647503</v>
      </c>
      <c r="AE240" s="375">
        <v>1294280</v>
      </c>
      <c r="AF240" s="375">
        <v>678378</v>
      </c>
      <c r="AG240" s="375">
        <v>1073462</v>
      </c>
      <c r="AH240" s="377" t="s">
        <v>205</v>
      </c>
      <c r="AI240" s="375">
        <v>2669</v>
      </c>
      <c r="AJ240" s="375">
        <v>2179</v>
      </c>
      <c r="AK240" s="375">
        <v>3476</v>
      </c>
      <c r="AL240" s="375">
        <v>2065</v>
      </c>
      <c r="AM240" s="375">
        <v>1764</v>
      </c>
      <c r="AN240" s="375">
        <v>1415</v>
      </c>
      <c r="AO240" s="375">
        <v>400.34710308000001</v>
      </c>
      <c r="AP240" s="377" t="s">
        <v>205</v>
      </c>
      <c r="AQ240" s="375">
        <v>1304</v>
      </c>
      <c r="AR240" s="375">
        <v>1411</v>
      </c>
      <c r="AS240" s="375">
        <v>2083</v>
      </c>
      <c r="AT240" s="375">
        <v>1242</v>
      </c>
      <c r="AU240" s="375">
        <v>1115</v>
      </c>
      <c r="AV240" s="375">
        <v>822</v>
      </c>
      <c r="AW240" s="375">
        <v>433.3592046</v>
      </c>
      <c r="AX240" s="377" t="s">
        <v>205</v>
      </c>
      <c r="AY240" s="375">
        <v>100</v>
      </c>
      <c r="AZ240" s="375">
        <v>86</v>
      </c>
      <c r="BA240" s="375">
        <v>91</v>
      </c>
      <c r="BB240" s="375">
        <v>39</v>
      </c>
      <c r="BC240" s="375">
        <v>72</v>
      </c>
      <c r="BD240" s="375">
        <v>19</v>
      </c>
      <c r="BE240" s="375">
        <v>8.8701970450000012</v>
      </c>
      <c r="BF240" s="367" t="s">
        <v>205</v>
      </c>
      <c r="BG240" s="366" t="s">
        <v>3278</v>
      </c>
      <c r="BH240" s="366" t="s">
        <v>3853</v>
      </c>
      <c r="BI240" s="366" t="s">
        <v>4203</v>
      </c>
      <c r="BJ240" s="366" t="s">
        <v>205</v>
      </c>
      <c r="BK240" s="375">
        <v>46.606000000000002</v>
      </c>
      <c r="BL240" s="375">
        <v>27.236000000000001</v>
      </c>
      <c r="BM240" s="375">
        <v>27.574999999999999</v>
      </c>
      <c r="BN240" s="375">
        <v>15898.933999999999</v>
      </c>
      <c r="BO240" s="375">
        <v>1181.7940000000001</v>
      </c>
      <c r="BP240" s="369">
        <v>70188792.290999994</v>
      </c>
      <c r="BQ240" s="369">
        <v>130875832.961</v>
      </c>
    </row>
    <row r="241" spans="2:69" x14ac:dyDescent="0.25">
      <c r="B241" s="366" t="s">
        <v>2952</v>
      </c>
      <c r="C241" s="366" t="s">
        <v>2460</v>
      </c>
      <c r="D241" s="367" t="s">
        <v>50</v>
      </c>
      <c r="E241" s="367" t="s">
        <v>3665</v>
      </c>
      <c r="F241" s="367" t="s">
        <v>2598</v>
      </c>
      <c r="G241" s="367" t="s">
        <v>73</v>
      </c>
      <c r="H241" s="371">
        <v>44.276800000000001</v>
      </c>
      <c r="I241" s="371">
        <v>8.4343000000000004</v>
      </c>
      <c r="J241" s="367">
        <v>1971</v>
      </c>
      <c r="K241" s="367">
        <v>2016</v>
      </c>
      <c r="L241" s="370">
        <v>42527</v>
      </c>
      <c r="M241" s="367" t="s">
        <v>2689</v>
      </c>
      <c r="N241" s="367" t="s">
        <v>21</v>
      </c>
      <c r="O241" s="367" t="s">
        <v>2691</v>
      </c>
      <c r="P241" s="373">
        <v>0</v>
      </c>
      <c r="Q241" s="373">
        <v>0</v>
      </c>
      <c r="R241" s="373">
        <v>0</v>
      </c>
      <c r="S241" s="373">
        <v>0</v>
      </c>
      <c r="T241" s="366" t="s">
        <v>205</v>
      </c>
      <c r="U241" s="375">
        <v>3703246</v>
      </c>
      <c r="V241" s="375">
        <v>3913612</v>
      </c>
      <c r="W241" s="375">
        <v>3824827</v>
      </c>
      <c r="X241" s="375">
        <v>4341087</v>
      </c>
      <c r="Y241" s="375">
        <v>3673242</v>
      </c>
      <c r="Z241" s="375">
        <v>4349430</v>
      </c>
      <c r="AA241" s="375">
        <v>4215757</v>
      </c>
      <c r="AB241" s="375">
        <v>4516068</v>
      </c>
      <c r="AC241" s="375">
        <v>3918141</v>
      </c>
      <c r="AD241" s="375">
        <v>1304482</v>
      </c>
      <c r="AE241" s="375">
        <v>500448</v>
      </c>
      <c r="AF241" s="375">
        <v>863113</v>
      </c>
      <c r="AG241" s="376"/>
      <c r="AH241" s="377" t="s">
        <v>205</v>
      </c>
      <c r="AI241" s="375">
        <v>5078</v>
      </c>
      <c r="AJ241" s="375">
        <v>4479</v>
      </c>
      <c r="AK241" s="375">
        <v>5586</v>
      </c>
      <c r="AL241" s="375">
        <v>3085</v>
      </c>
      <c r="AM241" s="375">
        <v>436</v>
      </c>
      <c r="AN241" s="376"/>
      <c r="AO241" s="376"/>
      <c r="AP241" s="377" t="s">
        <v>205</v>
      </c>
      <c r="AQ241" s="375">
        <v>3081</v>
      </c>
      <c r="AR241" s="375">
        <v>2766</v>
      </c>
      <c r="AS241" s="375">
        <v>3201</v>
      </c>
      <c r="AT241" s="375">
        <v>2715</v>
      </c>
      <c r="AU241" s="375">
        <v>616</v>
      </c>
      <c r="AV241" s="375">
        <v>184</v>
      </c>
      <c r="AW241" s="375">
        <v>215.9</v>
      </c>
      <c r="AX241" s="377" t="s">
        <v>205</v>
      </c>
      <c r="AY241" s="375">
        <v>117</v>
      </c>
      <c r="AZ241" s="375">
        <v>65</v>
      </c>
      <c r="BA241" s="375">
        <v>62</v>
      </c>
      <c r="BB241" s="375">
        <v>36</v>
      </c>
      <c r="BC241" s="375">
        <v>10</v>
      </c>
      <c r="BD241" s="382"/>
      <c r="BE241" s="382"/>
      <c r="BF241" s="367" t="s">
        <v>205</v>
      </c>
      <c r="BG241" s="366" t="s">
        <v>3279</v>
      </c>
      <c r="BH241" s="366" t="s">
        <v>3854</v>
      </c>
      <c r="BI241" s="366" t="s">
        <v>4204</v>
      </c>
      <c r="BJ241" s="366" t="s">
        <v>205</v>
      </c>
      <c r="BK241" s="375">
        <v>2.7170000000000001</v>
      </c>
      <c r="BL241" s="375">
        <v>1.554</v>
      </c>
      <c r="BM241" s="375">
        <v>3.6269999999999998</v>
      </c>
      <c r="BN241" s="375">
        <v>665.04399999999998</v>
      </c>
      <c r="BO241" s="375">
        <v>65.429000000000002</v>
      </c>
      <c r="BP241" s="369">
        <v>4054669.4890000001</v>
      </c>
      <c r="BQ241" s="369">
        <v>7591372.9689999996</v>
      </c>
    </row>
    <row r="242" spans="2:69" x14ac:dyDescent="0.25">
      <c r="B242" s="366" t="s">
        <v>2953</v>
      </c>
      <c r="C242" s="366" t="s">
        <v>2461</v>
      </c>
      <c r="D242" s="367" t="s">
        <v>50</v>
      </c>
      <c r="E242" s="367" t="s">
        <v>3665</v>
      </c>
      <c r="F242" s="367" t="s">
        <v>2598</v>
      </c>
      <c r="G242" s="367" t="s">
        <v>66</v>
      </c>
      <c r="H242" s="371">
        <v>45.431399999999996</v>
      </c>
      <c r="I242" s="371">
        <v>12.245799999999999</v>
      </c>
      <c r="J242" s="367">
        <v>1964</v>
      </c>
      <c r="K242" s="368"/>
      <c r="L242" s="381"/>
      <c r="M242" s="367" t="s">
        <v>3844</v>
      </c>
      <c r="N242" s="367" t="s">
        <v>20</v>
      </c>
      <c r="O242" s="367" t="s">
        <v>2692</v>
      </c>
      <c r="P242" s="373">
        <v>4</v>
      </c>
      <c r="Q242" s="373">
        <v>0</v>
      </c>
      <c r="R242" s="373">
        <v>976</v>
      </c>
      <c r="S242" s="373">
        <v>0</v>
      </c>
      <c r="T242" s="366" t="s">
        <v>205</v>
      </c>
      <c r="U242" s="375">
        <v>5590273</v>
      </c>
      <c r="V242" s="375">
        <v>4618165</v>
      </c>
      <c r="W242" s="375">
        <v>4246746</v>
      </c>
      <c r="X242" s="375">
        <v>4766602</v>
      </c>
      <c r="Y242" s="375">
        <v>4300416</v>
      </c>
      <c r="Z242" s="375">
        <v>2635125</v>
      </c>
      <c r="AA242" s="375">
        <v>2885316</v>
      </c>
      <c r="AB242" s="375">
        <v>4213254</v>
      </c>
      <c r="AC242" s="375">
        <v>4427885</v>
      </c>
      <c r="AD242" s="375">
        <v>4838368</v>
      </c>
      <c r="AE242" s="375">
        <v>5779411</v>
      </c>
      <c r="AF242" s="375">
        <v>4666666</v>
      </c>
      <c r="AG242" s="375">
        <v>3682848</v>
      </c>
      <c r="AH242" s="377" t="s">
        <v>205</v>
      </c>
      <c r="AI242" s="375">
        <v>1171</v>
      </c>
      <c r="AJ242" s="375">
        <v>1325</v>
      </c>
      <c r="AK242" s="375">
        <v>2012</v>
      </c>
      <c r="AL242" s="375">
        <v>2019</v>
      </c>
      <c r="AM242" s="375">
        <v>1954</v>
      </c>
      <c r="AN242" s="375">
        <v>2434</v>
      </c>
      <c r="AO242" s="375">
        <v>1987</v>
      </c>
      <c r="AP242" s="377" t="s">
        <v>205</v>
      </c>
      <c r="AQ242" s="375">
        <v>1498</v>
      </c>
      <c r="AR242" s="375">
        <v>1583</v>
      </c>
      <c r="AS242" s="375">
        <v>2288</v>
      </c>
      <c r="AT242" s="375">
        <v>2528</v>
      </c>
      <c r="AU242" s="375">
        <v>2727</v>
      </c>
      <c r="AV242" s="375">
        <v>3537</v>
      </c>
      <c r="AW242" s="375">
        <v>2909</v>
      </c>
      <c r="AX242" s="377" t="s">
        <v>205</v>
      </c>
      <c r="AY242" s="375">
        <v>44</v>
      </c>
      <c r="AZ242" s="375">
        <v>28</v>
      </c>
      <c r="BA242" s="375">
        <v>23</v>
      </c>
      <c r="BB242" s="375">
        <v>51</v>
      </c>
      <c r="BC242" s="375">
        <v>56</v>
      </c>
      <c r="BD242" s="375">
        <v>54</v>
      </c>
      <c r="BE242" s="375">
        <v>28</v>
      </c>
      <c r="BF242" s="367" t="s">
        <v>205</v>
      </c>
      <c r="BG242" s="366" t="s">
        <v>3280</v>
      </c>
      <c r="BH242" s="366" t="s">
        <v>3855</v>
      </c>
      <c r="BI242" s="366" t="s">
        <v>4205</v>
      </c>
      <c r="BJ242" s="366" t="s">
        <v>205</v>
      </c>
      <c r="BK242" s="375">
        <v>111.825</v>
      </c>
      <c r="BL242" s="375">
        <v>64.953000000000003</v>
      </c>
      <c r="BM242" s="375">
        <v>89.41</v>
      </c>
      <c r="BN242" s="375">
        <v>35029.387000000002</v>
      </c>
      <c r="BO242" s="375">
        <v>2794.047</v>
      </c>
      <c r="BP242" s="369">
        <v>167976816.81900001</v>
      </c>
      <c r="BQ242" s="369">
        <v>313581959.46799999</v>
      </c>
    </row>
    <row r="243" spans="2:69" x14ac:dyDescent="0.25">
      <c r="B243" s="366" t="s">
        <v>2954</v>
      </c>
      <c r="C243" s="366" t="s">
        <v>2462</v>
      </c>
      <c r="D243" s="367" t="s">
        <v>50</v>
      </c>
      <c r="E243" s="367" t="s">
        <v>3665</v>
      </c>
      <c r="F243" s="367" t="s">
        <v>2598</v>
      </c>
      <c r="G243" s="367" t="s">
        <v>66</v>
      </c>
      <c r="H243" s="371">
        <v>45.459400000000002</v>
      </c>
      <c r="I243" s="371">
        <v>12.2319</v>
      </c>
      <c r="J243" s="367">
        <v>1952</v>
      </c>
      <c r="K243" s="367">
        <v>2015</v>
      </c>
      <c r="L243" s="381"/>
      <c r="M243" s="367" t="s">
        <v>2689</v>
      </c>
      <c r="N243" s="367" t="s">
        <v>21</v>
      </c>
      <c r="O243" s="367" t="s">
        <v>2691</v>
      </c>
      <c r="P243" s="373">
        <v>0</v>
      </c>
      <c r="Q243" s="373">
        <v>0</v>
      </c>
      <c r="R243" s="373">
        <v>0</v>
      </c>
      <c r="S243" s="373">
        <v>0</v>
      </c>
      <c r="T243" s="366" t="s">
        <v>205</v>
      </c>
      <c r="U243" s="375">
        <v>1000071</v>
      </c>
      <c r="V243" s="375">
        <v>598586</v>
      </c>
      <c r="W243" s="375">
        <v>777719</v>
      </c>
      <c r="X243" s="375">
        <v>638291</v>
      </c>
      <c r="Y243" s="375">
        <v>314859</v>
      </c>
      <c r="Z243" s="375">
        <v>52618</v>
      </c>
      <c r="AA243" s="375">
        <v>44255</v>
      </c>
      <c r="AB243" s="375">
        <v>52256</v>
      </c>
      <c r="AC243" s="375">
        <v>533</v>
      </c>
      <c r="AD243" s="376"/>
      <c r="AE243" s="376"/>
      <c r="AF243" s="376"/>
      <c r="AG243" s="376"/>
      <c r="AH243" s="377" t="s">
        <v>205</v>
      </c>
      <c r="AI243" s="375">
        <v>40</v>
      </c>
      <c r="AJ243" s="375">
        <v>43</v>
      </c>
      <c r="AK243" s="375">
        <v>51</v>
      </c>
      <c r="AL243" s="376"/>
      <c r="AM243" s="376"/>
      <c r="AN243" s="376"/>
      <c r="AO243" s="376"/>
      <c r="AP243" s="377" t="s">
        <v>205</v>
      </c>
      <c r="AQ243" s="375">
        <v>64</v>
      </c>
      <c r="AR243" s="375">
        <v>56</v>
      </c>
      <c r="AS243" s="375">
        <v>69</v>
      </c>
      <c r="AT243" s="376"/>
      <c r="AU243" s="376"/>
      <c r="AV243" s="376"/>
      <c r="AW243" s="376"/>
      <c r="AX243" s="377" t="s">
        <v>205</v>
      </c>
      <c r="AY243" s="376"/>
      <c r="AZ243" s="375">
        <v>0</v>
      </c>
      <c r="BA243" s="375">
        <v>0</v>
      </c>
      <c r="BB243" s="376"/>
      <c r="BC243" s="376"/>
      <c r="BD243" s="382"/>
      <c r="BE243" s="382"/>
      <c r="BF243" s="367" t="s">
        <v>205</v>
      </c>
      <c r="BG243" s="366" t="s">
        <v>3627</v>
      </c>
      <c r="BH243" s="366" t="s">
        <v>3653</v>
      </c>
      <c r="BI243" s="366" t="s">
        <v>205</v>
      </c>
      <c r="BJ243" s="366" t="s">
        <v>205</v>
      </c>
      <c r="BK243" s="376"/>
      <c r="BL243" s="376"/>
      <c r="BM243" s="376"/>
      <c r="BN243" s="376"/>
      <c r="BO243" s="376"/>
      <c r="BP243" s="368"/>
      <c r="BQ243" s="368"/>
    </row>
    <row r="244" spans="2:69" x14ac:dyDescent="0.25">
      <c r="B244" s="366" t="s">
        <v>2955</v>
      </c>
      <c r="C244" s="366" t="s">
        <v>2463</v>
      </c>
      <c r="D244" s="367" t="s">
        <v>61</v>
      </c>
      <c r="E244" s="367" t="s">
        <v>36</v>
      </c>
      <c r="F244" s="367" t="s">
        <v>2597</v>
      </c>
      <c r="G244" s="367" t="s">
        <v>94</v>
      </c>
      <c r="H244" s="371">
        <v>42.676499999999997</v>
      </c>
      <c r="I244" s="371">
        <v>21.085899999999999</v>
      </c>
      <c r="J244" s="367">
        <v>1970</v>
      </c>
      <c r="K244" s="368"/>
      <c r="L244" s="381"/>
      <c r="M244" s="367" t="s">
        <v>2689</v>
      </c>
      <c r="N244" s="367" t="s">
        <v>20</v>
      </c>
      <c r="O244" s="367" t="s">
        <v>2692</v>
      </c>
      <c r="P244" s="373">
        <v>3</v>
      </c>
      <c r="Q244" s="373">
        <v>0</v>
      </c>
      <c r="R244" s="373">
        <v>610</v>
      </c>
      <c r="S244" s="373">
        <v>0</v>
      </c>
      <c r="T244" s="366" t="s">
        <v>205</v>
      </c>
      <c r="U244" s="376"/>
      <c r="V244" s="376"/>
      <c r="W244" s="376"/>
      <c r="X244" s="376"/>
      <c r="Y244" s="376"/>
      <c r="Z244" s="376"/>
      <c r="AA244" s="376"/>
      <c r="AB244" s="376"/>
      <c r="AC244" s="376"/>
      <c r="AD244" s="376"/>
      <c r="AE244" s="376"/>
      <c r="AF244" s="376"/>
      <c r="AG244" s="376"/>
      <c r="AH244" s="377" t="s">
        <v>205</v>
      </c>
      <c r="AI244" s="376"/>
      <c r="AJ244" s="376"/>
      <c r="AK244" s="376"/>
      <c r="AL244" s="376"/>
      <c r="AM244" s="376"/>
      <c r="AN244" s="375">
        <v>75410</v>
      </c>
      <c r="AO244" s="375">
        <v>2830</v>
      </c>
      <c r="AP244" s="377" t="s">
        <v>205</v>
      </c>
      <c r="AQ244" s="376"/>
      <c r="AR244" s="376"/>
      <c r="AS244" s="376"/>
      <c r="AT244" s="376"/>
      <c r="AU244" s="376"/>
      <c r="AV244" s="375">
        <v>7385</v>
      </c>
      <c r="AW244" s="375">
        <v>7306</v>
      </c>
      <c r="AX244" s="377" t="s">
        <v>205</v>
      </c>
      <c r="AY244" s="376"/>
      <c r="AZ244" s="376"/>
      <c r="BA244" s="376"/>
      <c r="BB244" s="376"/>
      <c r="BC244" s="376"/>
      <c r="BD244" s="375">
        <v>688</v>
      </c>
      <c r="BE244" s="375">
        <v>430</v>
      </c>
      <c r="BF244" s="367" t="s">
        <v>205</v>
      </c>
      <c r="BG244" s="366" t="s">
        <v>205</v>
      </c>
      <c r="BH244" s="366" t="s">
        <v>205</v>
      </c>
      <c r="BI244" s="366" t="s">
        <v>205</v>
      </c>
      <c r="BJ244" s="366" t="s">
        <v>205</v>
      </c>
      <c r="BK244" s="376"/>
      <c r="BL244" s="376"/>
      <c r="BM244" s="376"/>
      <c r="BN244" s="376"/>
      <c r="BO244" s="376"/>
      <c r="BP244" s="368"/>
      <c r="BQ244" s="368"/>
    </row>
    <row r="245" spans="2:69" x14ac:dyDescent="0.25">
      <c r="B245" s="366" t="s">
        <v>2956</v>
      </c>
      <c r="C245" s="366" t="s">
        <v>2464</v>
      </c>
      <c r="D245" s="367" t="s">
        <v>61</v>
      </c>
      <c r="E245" s="367" t="s">
        <v>36</v>
      </c>
      <c r="F245" s="367" t="s">
        <v>2597</v>
      </c>
      <c r="G245" s="367" t="s">
        <v>94</v>
      </c>
      <c r="H245" s="371">
        <v>42.693100000000001</v>
      </c>
      <c r="I245" s="371">
        <v>21.056000000000001</v>
      </c>
      <c r="J245" s="367">
        <v>1983</v>
      </c>
      <c r="K245" s="368"/>
      <c r="L245" s="381"/>
      <c r="M245" s="367" t="s">
        <v>2689</v>
      </c>
      <c r="N245" s="367" t="s">
        <v>20</v>
      </c>
      <c r="O245" s="367" t="s">
        <v>2692</v>
      </c>
      <c r="P245" s="373">
        <v>2</v>
      </c>
      <c r="Q245" s="373">
        <v>0</v>
      </c>
      <c r="R245" s="373">
        <v>678</v>
      </c>
      <c r="S245" s="373">
        <v>0</v>
      </c>
      <c r="T245" s="366" t="s">
        <v>205</v>
      </c>
      <c r="U245" s="376"/>
      <c r="V245" s="376"/>
      <c r="W245" s="376"/>
      <c r="X245" s="376"/>
      <c r="Y245" s="376"/>
      <c r="Z245" s="376"/>
      <c r="AA245" s="376"/>
      <c r="AB245" s="376"/>
      <c r="AC245" s="376"/>
      <c r="AD245" s="376"/>
      <c r="AE245" s="376"/>
      <c r="AF245" s="376"/>
      <c r="AG245" s="376"/>
      <c r="AH245" s="377" t="s">
        <v>205</v>
      </c>
      <c r="AI245" s="376"/>
      <c r="AJ245" s="376"/>
      <c r="AK245" s="376"/>
      <c r="AL245" s="376"/>
      <c r="AM245" s="376"/>
      <c r="AN245" s="375">
        <v>53156</v>
      </c>
      <c r="AO245" s="375">
        <v>2468</v>
      </c>
      <c r="AP245" s="377" t="s">
        <v>205</v>
      </c>
      <c r="AQ245" s="376"/>
      <c r="AR245" s="376"/>
      <c r="AS245" s="376"/>
      <c r="AT245" s="376"/>
      <c r="AU245" s="376"/>
      <c r="AV245" s="375">
        <v>4057</v>
      </c>
      <c r="AW245" s="375">
        <v>4775</v>
      </c>
      <c r="AX245" s="377" t="s">
        <v>205</v>
      </c>
      <c r="AY245" s="376"/>
      <c r="AZ245" s="376"/>
      <c r="BA245" s="376"/>
      <c r="BB245" s="376"/>
      <c r="BC245" s="376"/>
      <c r="BD245" s="375">
        <v>966</v>
      </c>
      <c r="BE245" s="375">
        <v>6324</v>
      </c>
      <c r="BF245" s="367" t="s">
        <v>205</v>
      </c>
      <c r="BG245" s="366" t="s">
        <v>205</v>
      </c>
      <c r="BH245" s="366" t="s">
        <v>205</v>
      </c>
      <c r="BI245" s="366" t="s">
        <v>205</v>
      </c>
      <c r="BJ245" s="366" t="s">
        <v>205</v>
      </c>
      <c r="BK245" s="376"/>
      <c r="BL245" s="376"/>
      <c r="BM245" s="376"/>
      <c r="BN245" s="376"/>
      <c r="BO245" s="376"/>
      <c r="BP245" s="368"/>
      <c r="BQ245" s="368"/>
    </row>
    <row r="246" spans="2:69" x14ac:dyDescent="0.25">
      <c r="B246" s="366" t="s">
        <v>2957</v>
      </c>
      <c r="C246" s="366" t="s">
        <v>1367</v>
      </c>
      <c r="D246" s="367" t="s">
        <v>63</v>
      </c>
      <c r="E246" s="367" t="s">
        <v>36</v>
      </c>
      <c r="F246" s="367" t="s">
        <v>2597</v>
      </c>
      <c r="G246" s="367" t="s">
        <v>2657</v>
      </c>
      <c r="H246" s="371">
        <v>43.334600000000002</v>
      </c>
      <c r="I246" s="371">
        <v>19.327100000000002</v>
      </c>
      <c r="J246" s="367">
        <v>1982</v>
      </c>
      <c r="K246" s="368"/>
      <c r="L246" s="381"/>
      <c r="M246" s="367" t="s">
        <v>2689</v>
      </c>
      <c r="N246" s="367" t="s">
        <v>20</v>
      </c>
      <c r="O246" s="367" t="s">
        <v>2692</v>
      </c>
      <c r="P246" s="373">
        <v>1</v>
      </c>
      <c r="Q246" s="373">
        <v>0</v>
      </c>
      <c r="R246" s="373">
        <v>225</v>
      </c>
      <c r="S246" s="373">
        <v>0</v>
      </c>
      <c r="T246" s="366" t="s">
        <v>205</v>
      </c>
      <c r="U246" s="376"/>
      <c r="V246" s="376"/>
      <c r="W246" s="376"/>
      <c r="X246" s="376"/>
      <c r="Y246" s="376"/>
      <c r="Z246" s="376"/>
      <c r="AA246" s="376"/>
      <c r="AB246" s="376"/>
      <c r="AC246" s="376"/>
      <c r="AD246" s="376"/>
      <c r="AE246" s="376"/>
      <c r="AF246" s="376"/>
      <c r="AG246" s="376"/>
      <c r="AH246" s="377" t="s">
        <v>205</v>
      </c>
      <c r="AI246" s="376"/>
      <c r="AJ246" s="376"/>
      <c r="AK246" s="376"/>
      <c r="AL246" s="376"/>
      <c r="AM246" s="376"/>
      <c r="AN246" s="375">
        <v>22458.59</v>
      </c>
      <c r="AO246" s="375">
        <v>25459</v>
      </c>
      <c r="AP246" s="377" t="s">
        <v>205</v>
      </c>
      <c r="AQ246" s="376"/>
      <c r="AR246" s="376"/>
      <c r="AS246" s="376"/>
      <c r="AT246" s="376"/>
      <c r="AU246" s="376"/>
      <c r="AV246" s="375">
        <v>5105.37</v>
      </c>
      <c r="AW246" s="375">
        <v>3126</v>
      </c>
      <c r="AX246" s="377" t="s">
        <v>205</v>
      </c>
      <c r="AY246" s="376"/>
      <c r="AZ246" s="376"/>
      <c r="BA246" s="376"/>
      <c r="BB246" s="376"/>
      <c r="BC246" s="376"/>
      <c r="BD246" s="375">
        <v>604</v>
      </c>
      <c r="BE246" s="375">
        <v>52</v>
      </c>
      <c r="BF246" s="367" t="s">
        <v>205</v>
      </c>
      <c r="BG246" s="366" t="s">
        <v>205</v>
      </c>
      <c r="BH246" s="366" t="s">
        <v>205</v>
      </c>
      <c r="BI246" s="366" t="s">
        <v>205</v>
      </c>
      <c r="BJ246" s="366" t="s">
        <v>205</v>
      </c>
      <c r="BK246" s="376"/>
      <c r="BL246" s="376"/>
      <c r="BM246" s="376"/>
      <c r="BN246" s="376"/>
      <c r="BO246" s="376"/>
      <c r="BP246" s="368"/>
      <c r="BQ246" s="368"/>
    </row>
    <row r="247" spans="2:69" x14ac:dyDescent="0.25">
      <c r="B247" s="366" t="s">
        <v>2958</v>
      </c>
      <c r="C247" s="366" t="s">
        <v>2465</v>
      </c>
      <c r="D247" s="367" t="s">
        <v>62</v>
      </c>
      <c r="E247" s="367" t="s">
        <v>36</v>
      </c>
      <c r="F247" s="367" t="s">
        <v>2597</v>
      </c>
      <c r="G247" s="367" t="s">
        <v>2658</v>
      </c>
      <c r="H247" s="371">
        <v>41.058300000000003</v>
      </c>
      <c r="I247" s="371">
        <v>21.484300000000001</v>
      </c>
      <c r="J247" s="367">
        <v>1982</v>
      </c>
      <c r="K247" s="368"/>
      <c r="L247" s="381"/>
      <c r="M247" s="367" t="s">
        <v>2689</v>
      </c>
      <c r="N247" s="367" t="s">
        <v>20</v>
      </c>
      <c r="O247" s="367" t="s">
        <v>2692</v>
      </c>
      <c r="P247" s="373">
        <v>3</v>
      </c>
      <c r="Q247" s="373">
        <v>0</v>
      </c>
      <c r="R247" s="373">
        <v>675</v>
      </c>
      <c r="S247" s="373">
        <v>0</v>
      </c>
      <c r="T247" s="366" t="s">
        <v>205</v>
      </c>
      <c r="U247" s="376"/>
      <c r="V247" s="376"/>
      <c r="W247" s="376"/>
      <c r="X247" s="376"/>
      <c r="Y247" s="376"/>
      <c r="Z247" s="376"/>
      <c r="AA247" s="376"/>
      <c r="AB247" s="376"/>
      <c r="AC247" s="376"/>
      <c r="AD247" s="376"/>
      <c r="AE247" s="376"/>
      <c r="AF247" s="376"/>
      <c r="AG247" s="376"/>
      <c r="AH247" s="377" t="s">
        <v>205</v>
      </c>
      <c r="AI247" s="376"/>
      <c r="AJ247" s="376"/>
      <c r="AK247" s="376"/>
      <c r="AL247" s="376"/>
      <c r="AM247" s="376"/>
      <c r="AN247" s="375">
        <v>18416.82</v>
      </c>
      <c r="AO247" s="375">
        <v>31775</v>
      </c>
      <c r="AP247" s="377" t="s">
        <v>205</v>
      </c>
      <c r="AQ247" s="376"/>
      <c r="AR247" s="376"/>
      <c r="AS247" s="376"/>
      <c r="AT247" s="376"/>
      <c r="AU247" s="376"/>
      <c r="AV247" s="375">
        <v>1687.62</v>
      </c>
      <c r="AW247" s="375">
        <v>2266</v>
      </c>
      <c r="AX247" s="377" t="s">
        <v>205</v>
      </c>
      <c r="AY247" s="376"/>
      <c r="AZ247" s="376"/>
      <c r="BA247" s="376"/>
      <c r="BB247" s="376"/>
      <c r="BC247" s="376"/>
      <c r="BD247" s="375">
        <v>1358</v>
      </c>
      <c r="BE247" s="375">
        <v>2491</v>
      </c>
      <c r="BF247" s="367" t="s">
        <v>205</v>
      </c>
      <c r="BG247" s="366" t="s">
        <v>205</v>
      </c>
      <c r="BH247" s="366" t="s">
        <v>205</v>
      </c>
      <c r="BI247" s="366" t="s">
        <v>205</v>
      </c>
      <c r="BJ247" s="366" t="s">
        <v>205</v>
      </c>
      <c r="BK247" s="376"/>
      <c r="BL247" s="376"/>
      <c r="BM247" s="376"/>
      <c r="BN247" s="376"/>
      <c r="BO247" s="376"/>
      <c r="BP247" s="368"/>
      <c r="BQ247" s="368"/>
    </row>
    <row r="248" spans="2:69" x14ac:dyDescent="0.25">
      <c r="B248" s="366" t="s">
        <v>2959</v>
      </c>
      <c r="C248" s="366" t="s">
        <v>1375</v>
      </c>
      <c r="D248" s="367" t="s">
        <v>62</v>
      </c>
      <c r="E248" s="367" t="s">
        <v>36</v>
      </c>
      <c r="F248" s="367" t="s">
        <v>2597</v>
      </c>
      <c r="G248" s="367" t="s">
        <v>2658</v>
      </c>
      <c r="H248" s="371">
        <v>41.582099999999997</v>
      </c>
      <c r="I248" s="371">
        <v>21.000299999999999</v>
      </c>
      <c r="J248" s="367">
        <v>1980</v>
      </c>
      <c r="K248" s="368"/>
      <c r="L248" s="381"/>
      <c r="M248" s="367" t="s">
        <v>2689</v>
      </c>
      <c r="N248" s="367" t="s">
        <v>20</v>
      </c>
      <c r="O248" s="367" t="s">
        <v>2694</v>
      </c>
      <c r="P248" s="373">
        <v>1</v>
      </c>
      <c r="Q248" s="373">
        <v>0</v>
      </c>
      <c r="R248" s="373">
        <v>125</v>
      </c>
      <c r="S248" s="373">
        <v>0</v>
      </c>
      <c r="T248" s="366" t="s">
        <v>205</v>
      </c>
      <c r="U248" s="376"/>
      <c r="V248" s="376"/>
      <c r="W248" s="376"/>
      <c r="X248" s="376"/>
      <c r="Y248" s="376"/>
      <c r="Z248" s="376"/>
      <c r="AA248" s="376"/>
      <c r="AB248" s="376"/>
      <c r="AC248" s="376"/>
      <c r="AD248" s="376"/>
      <c r="AE248" s="376"/>
      <c r="AF248" s="376"/>
      <c r="AG248" s="376"/>
      <c r="AH248" s="377" t="s">
        <v>205</v>
      </c>
      <c r="AI248" s="376"/>
      <c r="AJ248" s="376"/>
      <c r="AK248" s="376"/>
      <c r="AL248" s="376"/>
      <c r="AM248" s="376"/>
      <c r="AN248" s="375">
        <v>1430.15</v>
      </c>
      <c r="AO248" s="375">
        <v>278</v>
      </c>
      <c r="AP248" s="377" t="s">
        <v>205</v>
      </c>
      <c r="AQ248" s="376"/>
      <c r="AR248" s="376"/>
      <c r="AS248" s="376"/>
      <c r="AT248" s="376"/>
      <c r="AU248" s="376"/>
      <c r="AV248" s="375">
        <v>223.79</v>
      </c>
      <c r="AW248" s="375">
        <v>45</v>
      </c>
      <c r="AX248" s="377" t="s">
        <v>205</v>
      </c>
      <c r="AY248" s="376"/>
      <c r="AZ248" s="376"/>
      <c r="BA248" s="376"/>
      <c r="BB248" s="376"/>
      <c r="BC248" s="376"/>
      <c r="BD248" s="375">
        <v>195</v>
      </c>
      <c r="BE248" s="375">
        <v>43</v>
      </c>
      <c r="BF248" s="367" t="s">
        <v>205</v>
      </c>
      <c r="BG248" s="366" t="s">
        <v>205</v>
      </c>
      <c r="BH248" s="366" t="s">
        <v>205</v>
      </c>
      <c r="BI248" s="366" t="s">
        <v>205</v>
      </c>
      <c r="BJ248" s="366" t="s">
        <v>205</v>
      </c>
      <c r="BK248" s="376"/>
      <c r="BL248" s="376"/>
      <c r="BM248" s="376"/>
      <c r="BN248" s="376"/>
      <c r="BO248" s="376"/>
      <c r="BP248" s="368"/>
      <c r="BQ248" s="368"/>
    </row>
    <row r="249" spans="2:69" x14ac:dyDescent="0.25">
      <c r="B249" s="366" t="s">
        <v>2960</v>
      </c>
      <c r="C249" s="366" t="s">
        <v>2466</v>
      </c>
      <c r="D249" s="367" t="s">
        <v>51</v>
      </c>
      <c r="E249" s="367" t="s">
        <v>3665</v>
      </c>
      <c r="F249" s="367" t="s">
        <v>2598</v>
      </c>
      <c r="G249" s="367" t="s">
        <v>75</v>
      </c>
      <c r="H249" s="371">
        <v>52.405299999999997</v>
      </c>
      <c r="I249" s="371">
        <v>4.8471000000000002</v>
      </c>
      <c r="J249" s="367">
        <v>1995</v>
      </c>
      <c r="K249" s="368"/>
      <c r="L249" s="381"/>
      <c r="M249" s="367" t="s">
        <v>4029</v>
      </c>
      <c r="N249" s="367" t="s">
        <v>20</v>
      </c>
      <c r="O249" s="367" t="s">
        <v>2692</v>
      </c>
      <c r="P249" s="373">
        <v>1</v>
      </c>
      <c r="Q249" s="373">
        <v>0</v>
      </c>
      <c r="R249" s="373">
        <v>684.78260869565213</v>
      </c>
      <c r="S249" s="373">
        <v>0</v>
      </c>
      <c r="T249" s="366" t="s">
        <v>205</v>
      </c>
      <c r="U249" s="375">
        <v>3736445</v>
      </c>
      <c r="V249" s="375">
        <v>2969486</v>
      </c>
      <c r="W249" s="375">
        <v>4414744</v>
      </c>
      <c r="X249" s="375">
        <v>3250218</v>
      </c>
      <c r="Y249" s="375">
        <v>3708312</v>
      </c>
      <c r="Z249" s="375">
        <v>2367013</v>
      </c>
      <c r="AA249" s="375">
        <v>2792315</v>
      </c>
      <c r="AB249" s="375">
        <v>3574605</v>
      </c>
      <c r="AC249" s="375">
        <v>4177886</v>
      </c>
      <c r="AD249" s="375">
        <v>2656850</v>
      </c>
      <c r="AE249" s="375">
        <v>4195699</v>
      </c>
      <c r="AF249" s="375">
        <v>3996099</v>
      </c>
      <c r="AG249" s="375">
        <v>3354315</v>
      </c>
      <c r="AH249" s="377" t="s">
        <v>205</v>
      </c>
      <c r="AI249" s="375">
        <v>467</v>
      </c>
      <c r="AJ249" s="375">
        <v>534</v>
      </c>
      <c r="AK249" s="375">
        <v>657</v>
      </c>
      <c r="AL249" s="375">
        <v>1134</v>
      </c>
      <c r="AM249" s="375">
        <v>529</v>
      </c>
      <c r="AN249" s="375">
        <v>797</v>
      </c>
      <c r="AO249" s="375">
        <v>365.56700000000001</v>
      </c>
      <c r="AP249" s="377" t="s">
        <v>205</v>
      </c>
      <c r="AQ249" s="375">
        <v>469</v>
      </c>
      <c r="AR249" s="375">
        <v>483</v>
      </c>
      <c r="AS249" s="375">
        <v>697</v>
      </c>
      <c r="AT249" s="375">
        <v>864</v>
      </c>
      <c r="AU249" s="375">
        <v>618</v>
      </c>
      <c r="AV249" s="375">
        <v>854</v>
      </c>
      <c r="AW249" s="375">
        <v>784.18299999999999</v>
      </c>
      <c r="AX249" s="377" t="s">
        <v>205</v>
      </c>
      <c r="AY249" s="375">
        <v>59</v>
      </c>
      <c r="AZ249" s="375">
        <v>57</v>
      </c>
      <c r="BA249" s="375">
        <v>70</v>
      </c>
      <c r="BB249" s="375">
        <v>77</v>
      </c>
      <c r="BC249" s="375">
        <v>47</v>
      </c>
      <c r="BD249" s="375">
        <v>65</v>
      </c>
      <c r="BE249" s="375">
        <v>64.194999999999993</v>
      </c>
      <c r="BF249" s="367" t="s">
        <v>205</v>
      </c>
      <c r="BG249" s="366" t="s">
        <v>3281</v>
      </c>
      <c r="BH249" s="366" t="s">
        <v>3523</v>
      </c>
      <c r="BI249" s="366" t="s">
        <v>4206</v>
      </c>
      <c r="BJ249" s="366" t="s">
        <v>205</v>
      </c>
      <c r="BK249" s="375">
        <v>26.259</v>
      </c>
      <c r="BL249" s="375">
        <v>12.513999999999999</v>
      </c>
      <c r="BM249" s="375">
        <v>10.839</v>
      </c>
      <c r="BN249" s="375">
        <v>8858.4459999999999</v>
      </c>
      <c r="BO249" s="375">
        <v>558.35400000000004</v>
      </c>
      <c r="BP249" s="369">
        <v>37924678.828000002</v>
      </c>
      <c r="BQ249" s="369">
        <v>72109251.949000001</v>
      </c>
    </row>
    <row r="250" spans="2:69" x14ac:dyDescent="0.25">
      <c r="B250" s="366" t="s">
        <v>2961</v>
      </c>
      <c r="C250" s="366" t="s">
        <v>2467</v>
      </c>
      <c r="D250" s="367" t="s">
        <v>51</v>
      </c>
      <c r="E250" s="367" t="s">
        <v>3665</v>
      </c>
      <c r="F250" s="367" t="s">
        <v>2598</v>
      </c>
      <c r="G250" s="367" t="s">
        <v>2708</v>
      </c>
      <c r="H250" s="371">
        <v>51.433199999999999</v>
      </c>
      <c r="I250" s="371">
        <v>3.7160000000000002</v>
      </c>
      <c r="J250" s="367">
        <v>1988</v>
      </c>
      <c r="K250" s="367">
        <v>2015</v>
      </c>
      <c r="L250" s="381"/>
      <c r="M250" s="367" t="s">
        <v>2689</v>
      </c>
      <c r="N250" s="367" t="s">
        <v>21</v>
      </c>
      <c r="O250" s="367" t="s">
        <v>2691</v>
      </c>
      <c r="P250" s="373">
        <v>0</v>
      </c>
      <c r="Q250" s="373">
        <v>0</v>
      </c>
      <c r="R250" s="373">
        <v>0</v>
      </c>
      <c r="S250" s="373">
        <v>0</v>
      </c>
      <c r="T250" s="366" t="s">
        <v>205</v>
      </c>
      <c r="U250" s="375">
        <v>1469051</v>
      </c>
      <c r="V250" s="375">
        <v>1205182</v>
      </c>
      <c r="W250" s="375">
        <v>1529596</v>
      </c>
      <c r="X250" s="375">
        <v>1794362</v>
      </c>
      <c r="Y250" s="375">
        <v>1726873</v>
      </c>
      <c r="Z250" s="375">
        <v>2107372</v>
      </c>
      <c r="AA250" s="375">
        <v>2089834</v>
      </c>
      <c r="AB250" s="375">
        <v>2051070</v>
      </c>
      <c r="AC250" s="375">
        <v>2177074</v>
      </c>
      <c r="AD250" s="375">
        <v>2083960</v>
      </c>
      <c r="AE250" s="375">
        <v>2054544</v>
      </c>
      <c r="AF250" s="376"/>
      <c r="AG250" s="376"/>
      <c r="AH250" s="377" t="s">
        <v>205</v>
      </c>
      <c r="AI250" s="375">
        <v>892</v>
      </c>
      <c r="AJ250" s="375">
        <v>908</v>
      </c>
      <c r="AK250" s="375">
        <v>852</v>
      </c>
      <c r="AL250" s="375">
        <v>904</v>
      </c>
      <c r="AM250" s="375">
        <v>773</v>
      </c>
      <c r="AN250" s="375">
        <v>636</v>
      </c>
      <c r="AO250" s="376"/>
      <c r="AP250" s="377" t="s">
        <v>205</v>
      </c>
      <c r="AQ250" s="375">
        <v>957</v>
      </c>
      <c r="AR250" s="375">
        <v>855</v>
      </c>
      <c r="AS250" s="375">
        <v>693</v>
      </c>
      <c r="AT250" s="375">
        <v>759</v>
      </c>
      <c r="AU250" s="375">
        <v>669</v>
      </c>
      <c r="AV250" s="375">
        <v>803</v>
      </c>
      <c r="AW250" s="376"/>
      <c r="AX250" s="377" t="s">
        <v>205</v>
      </c>
      <c r="AY250" s="375">
        <v>18</v>
      </c>
      <c r="AZ250" s="375">
        <v>17</v>
      </c>
      <c r="BA250" s="375">
        <v>17</v>
      </c>
      <c r="BB250" s="375">
        <v>17</v>
      </c>
      <c r="BC250" s="375">
        <v>16</v>
      </c>
      <c r="BD250" s="375">
        <v>22</v>
      </c>
      <c r="BE250" s="382"/>
      <c r="BF250" s="367" t="s">
        <v>205</v>
      </c>
      <c r="BG250" s="366" t="s">
        <v>3628</v>
      </c>
      <c r="BH250" s="366" t="s">
        <v>3524</v>
      </c>
      <c r="BI250" s="366" t="s">
        <v>205</v>
      </c>
      <c r="BJ250" s="366" t="s">
        <v>205</v>
      </c>
      <c r="BK250" s="376"/>
      <c r="BL250" s="376"/>
      <c r="BM250" s="376"/>
      <c r="BN250" s="376"/>
      <c r="BO250" s="376"/>
      <c r="BP250" s="368"/>
      <c r="BQ250" s="368"/>
    </row>
    <row r="251" spans="2:69" x14ac:dyDescent="0.25">
      <c r="B251" s="366" t="s">
        <v>2962</v>
      </c>
      <c r="C251" s="366" t="s">
        <v>2468</v>
      </c>
      <c r="D251" s="367" t="s">
        <v>51</v>
      </c>
      <c r="E251" s="367" t="s">
        <v>3665</v>
      </c>
      <c r="F251" s="367" t="s">
        <v>2598</v>
      </c>
      <c r="G251" s="367" t="s">
        <v>65</v>
      </c>
      <c r="H251" s="371">
        <v>51.707799999999999</v>
      </c>
      <c r="I251" s="371">
        <v>4.8438999999999997</v>
      </c>
      <c r="J251" s="367">
        <v>1994</v>
      </c>
      <c r="K251" s="368"/>
      <c r="L251" s="381"/>
      <c r="M251" s="367" t="s">
        <v>4029</v>
      </c>
      <c r="N251" s="367" t="s">
        <v>20</v>
      </c>
      <c r="O251" s="367" t="s">
        <v>2692</v>
      </c>
      <c r="P251" s="373">
        <v>1</v>
      </c>
      <c r="Q251" s="373">
        <v>0</v>
      </c>
      <c r="R251" s="373">
        <v>652.17391304347825</v>
      </c>
      <c r="S251" s="373">
        <v>0</v>
      </c>
      <c r="T251" s="366" t="s">
        <v>205</v>
      </c>
      <c r="U251" s="375">
        <v>5828901</v>
      </c>
      <c r="V251" s="375">
        <v>5398314</v>
      </c>
      <c r="W251" s="375">
        <v>5193887</v>
      </c>
      <c r="X251" s="375">
        <v>4348652</v>
      </c>
      <c r="Y251" s="375">
        <v>5760411</v>
      </c>
      <c r="Z251" s="375">
        <v>5284701</v>
      </c>
      <c r="AA251" s="375">
        <v>3839941</v>
      </c>
      <c r="AB251" s="375">
        <v>5750603</v>
      </c>
      <c r="AC251" s="375">
        <v>5881587</v>
      </c>
      <c r="AD251" s="375">
        <v>6389014</v>
      </c>
      <c r="AE251" s="375">
        <v>5669492</v>
      </c>
      <c r="AF251" s="375">
        <v>3520986</v>
      </c>
      <c r="AG251" s="375">
        <v>3575313</v>
      </c>
      <c r="AH251" s="377" t="s">
        <v>205</v>
      </c>
      <c r="AI251" s="375">
        <v>1041</v>
      </c>
      <c r="AJ251" s="375">
        <v>714</v>
      </c>
      <c r="AK251" s="375">
        <v>1903</v>
      </c>
      <c r="AL251" s="375">
        <v>2764</v>
      </c>
      <c r="AM251" s="375">
        <v>3012</v>
      </c>
      <c r="AN251" s="375">
        <v>1603</v>
      </c>
      <c r="AO251" s="375">
        <v>972.15700000000004</v>
      </c>
      <c r="AP251" s="377" t="s">
        <v>205</v>
      </c>
      <c r="AQ251" s="375">
        <v>3398</v>
      </c>
      <c r="AR251" s="375">
        <v>2243</v>
      </c>
      <c r="AS251" s="375">
        <v>3529</v>
      </c>
      <c r="AT251" s="375">
        <v>3859</v>
      </c>
      <c r="AU251" s="375">
        <v>3234</v>
      </c>
      <c r="AV251" s="375">
        <v>2814</v>
      </c>
      <c r="AW251" s="375">
        <v>1230.444</v>
      </c>
      <c r="AX251" s="377" t="s">
        <v>205</v>
      </c>
      <c r="AY251" s="375">
        <v>105</v>
      </c>
      <c r="AZ251" s="375">
        <v>42</v>
      </c>
      <c r="BA251" s="375">
        <v>66</v>
      </c>
      <c r="BB251" s="375">
        <v>63</v>
      </c>
      <c r="BC251" s="375">
        <v>93</v>
      </c>
      <c r="BD251" s="375">
        <v>91</v>
      </c>
      <c r="BE251" s="375">
        <v>16.085999999999999</v>
      </c>
      <c r="BF251" s="367" t="s">
        <v>205</v>
      </c>
      <c r="BG251" s="366" t="s">
        <v>3282</v>
      </c>
      <c r="BH251" s="366" t="s">
        <v>3856</v>
      </c>
      <c r="BI251" s="366" t="s">
        <v>4207</v>
      </c>
      <c r="BJ251" s="366" t="s">
        <v>205</v>
      </c>
      <c r="BK251" s="375">
        <v>64.641000000000005</v>
      </c>
      <c r="BL251" s="375">
        <v>28.806999999999999</v>
      </c>
      <c r="BM251" s="375">
        <v>27.297000000000001</v>
      </c>
      <c r="BN251" s="375">
        <v>20040.561000000002</v>
      </c>
      <c r="BO251" s="375">
        <v>1294.7739999999999</v>
      </c>
      <c r="BP251" s="369">
        <v>92270655.459999993</v>
      </c>
      <c r="BQ251" s="369">
        <v>176412883.56299999</v>
      </c>
    </row>
    <row r="252" spans="2:69" x14ac:dyDescent="0.25">
      <c r="B252" s="366" t="s">
        <v>2963</v>
      </c>
      <c r="C252" s="366" t="s">
        <v>2469</v>
      </c>
      <c r="D252" s="367" t="s">
        <v>51</v>
      </c>
      <c r="E252" s="367" t="s">
        <v>3665</v>
      </c>
      <c r="F252" s="367" t="s">
        <v>2598</v>
      </c>
      <c r="G252" s="367" t="s">
        <v>70</v>
      </c>
      <c r="H252" s="371">
        <v>51.959099999999999</v>
      </c>
      <c r="I252" s="371">
        <v>4.0266000000000002</v>
      </c>
      <c r="J252" s="367">
        <v>1987</v>
      </c>
      <c r="K252" s="367">
        <v>2017</v>
      </c>
      <c r="L252" s="370">
        <v>41518</v>
      </c>
      <c r="M252" s="367" t="s">
        <v>2689</v>
      </c>
      <c r="N252" s="367" t="s">
        <v>21</v>
      </c>
      <c r="O252" s="367" t="s">
        <v>2691</v>
      </c>
      <c r="P252" s="373">
        <v>0</v>
      </c>
      <c r="Q252" s="373">
        <v>0</v>
      </c>
      <c r="R252" s="373">
        <v>0</v>
      </c>
      <c r="S252" s="373">
        <v>0</v>
      </c>
      <c r="T252" s="366" t="s">
        <v>205</v>
      </c>
      <c r="U252" s="375">
        <v>6324962</v>
      </c>
      <c r="V252" s="375">
        <v>6189119</v>
      </c>
      <c r="W252" s="375">
        <v>6108992</v>
      </c>
      <c r="X252" s="375">
        <v>6694824</v>
      </c>
      <c r="Y252" s="375">
        <v>5907182</v>
      </c>
      <c r="Z252" s="375">
        <v>6680535</v>
      </c>
      <c r="AA252" s="375">
        <v>6486461</v>
      </c>
      <c r="AB252" s="375">
        <v>6651138</v>
      </c>
      <c r="AC252" s="375">
        <v>6677210</v>
      </c>
      <c r="AD252" s="375">
        <v>6089869</v>
      </c>
      <c r="AE252" s="375">
        <v>5895070</v>
      </c>
      <c r="AF252" s="375">
        <v>5950127</v>
      </c>
      <c r="AG252" s="375">
        <v>2975064</v>
      </c>
      <c r="AH252" s="377" t="s">
        <v>205</v>
      </c>
      <c r="AI252" s="375">
        <v>1992</v>
      </c>
      <c r="AJ252" s="375">
        <v>2226</v>
      </c>
      <c r="AK252" s="375">
        <v>2423</v>
      </c>
      <c r="AL252" s="375">
        <v>2462</v>
      </c>
      <c r="AM252" s="375">
        <v>2009</v>
      </c>
      <c r="AN252" s="375">
        <v>2398</v>
      </c>
      <c r="AO252" s="375">
        <v>2125.9250000000002</v>
      </c>
      <c r="AP252" s="377" t="s">
        <v>205</v>
      </c>
      <c r="AQ252" s="375">
        <v>1810</v>
      </c>
      <c r="AR252" s="375">
        <v>1985</v>
      </c>
      <c r="AS252" s="375">
        <v>1956</v>
      </c>
      <c r="AT252" s="375">
        <v>2069</v>
      </c>
      <c r="AU252" s="375">
        <v>1962</v>
      </c>
      <c r="AV252" s="375">
        <v>1855</v>
      </c>
      <c r="AW252" s="375">
        <v>2850</v>
      </c>
      <c r="AX252" s="377" t="s">
        <v>205</v>
      </c>
      <c r="AY252" s="375">
        <v>36</v>
      </c>
      <c r="AZ252" s="375">
        <v>41</v>
      </c>
      <c r="BA252" s="375">
        <v>53</v>
      </c>
      <c r="BB252" s="375">
        <v>59</v>
      </c>
      <c r="BC252" s="375">
        <v>43</v>
      </c>
      <c r="BD252" s="375">
        <v>41</v>
      </c>
      <c r="BE252" s="375">
        <v>60.6</v>
      </c>
      <c r="BF252" s="367" t="s">
        <v>205</v>
      </c>
      <c r="BG252" s="366" t="s">
        <v>3283</v>
      </c>
      <c r="BH252" s="366" t="s">
        <v>3525</v>
      </c>
      <c r="BI252" s="366" t="s">
        <v>4208</v>
      </c>
      <c r="BJ252" s="366" t="s">
        <v>205</v>
      </c>
      <c r="BK252" s="375">
        <v>68.542000000000002</v>
      </c>
      <c r="BL252" s="375">
        <v>33.761000000000003</v>
      </c>
      <c r="BM252" s="375">
        <v>27.998000000000001</v>
      </c>
      <c r="BN252" s="375">
        <v>25228.68</v>
      </c>
      <c r="BO252" s="375">
        <v>1514.1410000000001</v>
      </c>
      <c r="BP252" s="369">
        <v>99642805.045000002</v>
      </c>
      <c r="BQ252" s="369">
        <v>188866742.889</v>
      </c>
    </row>
    <row r="253" spans="2:69" x14ac:dyDescent="0.25">
      <c r="B253" s="366" t="s">
        <v>2964</v>
      </c>
      <c r="C253" s="366" t="s">
        <v>2470</v>
      </c>
      <c r="D253" s="367" t="s">
        <v>51</v>
      </c>
      <c r="E253" s="367" t="s">
        <v>3665</v>
      </c>
      <c r="F253" s="367" t="s">
        <v>2598</v>
      </c>
      <c r="G253" s="367" t="s">
        <v>73</v>
      </c>
      <c r="H253" s="371">
        <v>51.855899999999998</v>
      </c>
      <c r="I253" s="371">
        <v>5.8289</v>
      </c>
      <c r="J253" s="367">
        <v>1982</v>
      </c>
      <c r="K253" s="367">
        <v>2015</v>
      </c>
      <c r="L253" s="381"/>
      <c r="M253" s="367" t="s">
        <v>2689</v>
      </c>
      <c r="N253" s="367" t="s">
        <v>21</v>
      </c>
      <c r="O253" s="367" t="s">
        <v>2691</v>
      </c>
      <c r="P253" s="373">
        <v>0</v>
      </c>
      <c r="Q253" s="373">
        <v>0</v>
      </c>
      <c r="R253" s="373">
        <v>0</v>
      </c>
      <c r="S253" s="373">
        <v>0</v>
      </c>
      <c r="T253" s="366" t="s">
        <v>205</v>
      </c>
      <c r="U253" s="375">
        <v>2331263</v>
      </c>
      <c r="V253" s="375">
        <v>3399099</v>
      </c>
      <c r="W253" s="375">
        <v>3128599</v>
      </c>
      <c r="X253" s="375">
        <v>3258714</v>
      </c>
      <c r="Y253" s="375">
        <v>2381845</v>
      </c>
      <c r="Z253" s="375">
        <v>2223750</v>
      </c>
      <c r="AA253" s="375">
        <v>2076834</v>
      </c>
      <c r="AB253" s="375">
        <v>2318936</v>
      </c>
      <c r="AC253" s="375">
        <v>2722750</v>
      </c>
      <c r="AD253" s="375">
        <v>2792385</v>
      </c>
      <c r="AE253" s="375">
        <v>2885312</v>
      </c>
      <c r="AF253" s="375">
        <v>624</v>
      </c>
      <c r="AG253" s="376"/>
      <c r="AH253" s="377" t="s">
        <v>205</v>
      </c>
      <c r="AI253" s="375">
        <v>1022</v>
      </c>
      <c r="AJ253" s="375">
        <v>1101</v>
      </c>
      <c r="AK253" s="376"/>
      <c r="AL253" s="375">
        <v>1330</v>
      </c>
      <c r="AM253" s="375">
        <v>1370</v>
      </c>
      <c r="AN253" s="375">
        <v>1430</v>
      </c>
      <c r="AO253" s="376"/>
      <c r="AP253" s="377" t="s">
        <v>205</v>
      </c>
      <c r="AQ253" s="375">
        <v>1415</v>
      </c>
      <c r="AR253" s="375">
        <v>1120</v>
      </c>
      <c r="AS253" s="375">
        <v>1390</v>
      </c>
      <c r="AT253" s="375">
        <v>1412</v>
      </c>
      <c r="AU253" s="375">
        <v>1401</v>
      </c>
      <c r="AV253" s="375">
        <v>1312</v>
      </c>
      <c r="AW253" s="376"/>
      <c r="AX253" s="377" t="s">
        <v>205</v>
      </c>
      <c r="AY253" s="375">
        <v>24</v>
      </c>
      <c r="AZ253" s="375">
        <v>58</v>
      </c>
      <c r="BA253" s="375">
        <v>31</v>
      </c>
      <c r="BB253" s="375">
        <v>23</v>
      </c>
      <c r="BC253" s="375">
        <v>48</v>
      </c>
      <c r="BD253" s="375">
        <v>43</v>
      </c>
      <c r="BE253" s="382"/>
      <c r="BF253" s="367" t="s">
        <v>205</v>
      </c>
      <c r="BG253" s="366" t="s">
        <v>3284</v>
      </c>
      <c r="BH253" s="366" t="s">
        <v>3857</v>
      </c>
      <c r="BI253" s="366" t="s">
        <v>205</v>
      </c>
      <c r="BJ253" s="366" t="s">
        <v>205</v>
      </c>
      <c r="BK253" s="376"/>
      <c r="BL253" s="376"/>
      <c r="BM253" s="376"/>
      <c r="BN253" s="376"/>
      <c r="BO253" s="376"/>
      <c r="BP253" s="368"/>
      <c r="BQ253" s="368"/>
    </row>
    <row r="254" spans="2:69" x14ac:dyDescent="0.25">
      <c r="B254" s="366" t="s">
        <v>2965</v>
      </c>
      <c r="C254" s="366" t="s">
        <v>1391</v>
      </c>
      <c r="D254" s="367" t="s">
        <v>51</v>
      </c>
      <c r="E254" s="367" t="s">
        <v>3665</v>
      </c>
      <c r="F254" s="367" t="s">
        <v>2598</v>
      </c>
      <c r="G254" s="367" t="s">
        <v>70</v>
      </c>
      <c r="H254" s="371">
        <v>51.958599999999997</v>
      </c>
      <c r="I254" s="371">
        <v>4.0263999999999998</v>
      </c>
      <c r="J254" s="367">
        <v>2016</v>
      </c>
      <c r="K254" s="368"/>
      <c r="L254" s="381"/>
      <c r="M254" s="367" t="s">
        <v>4029</v>
      </c>
      <c r="N254" s="367" t="s">
        <v>20</v>
      </c>
      <c r="O254" s="367" t="s">
        <v>2692</v>
      </c>
      <c r="P254" s="373">
        <v>1</v>
      </c>
      <c r="Q254" s="373">
        <v>0</v>
      </c>
      <c r="R254" s="373">
        <v>1195.6521739130433</v>
      </c>
      <c r="S254" s="373">
        <v>0</v>
      </c>
      <c r="T254" s="366" t="s">
        <v>205</v>
      </c>
      <c r="U254" s="376"/>
      <c r="V254" s="376"/>
      <c r="W254" s="376"/>
      <c r="X254" s="376"/>
      <c r="Y254" s="376"/>
      <c r="Z254" s="376"/>
      <c r="AA254" s="376"/>
      <c r="AB254" s="375">
        <v>93</v>
      </c>
      <c r="AC254" s="375">
        <v>255714</v>
      </c>
      <c r="AD254" s="375">
        <v>372585</v>
      </c>
      <c r="AE254" s="375">
        <v>2976984</v>
      </c>
      <c r="AF254" s="375">
        <v>4665108</v>
      </c>
      <c r="AG254" s="375">
        <v>4306500</v>
      </c>
      <c r="AH254" s="377" t="s">
        <v>205</v>
      </c>
      <c r="AI254" s="376"/>
      <c r="AJ254" s="376"/>
      <c r="AK254" s="376"/>
      <c r="AL254" s="375">
        <v>34</v>
      </c>
      <c r="AM254" s="375">
        <v>21</v>
      </c>
      <c r="AN254" s="375">
        <v>174</v>
      </c>
      <c r="AO254" s="375">
        <v>395.46800000000002</v>
      </c>
      <c r="AP254" s="377" t="s">
        <v>205</v>
      </c>
      <c r="AQ254" s="376"/>
      <c r="AR254" s="376"/>
      <c r="AS254" s="376"/>
      <c r="AT254" s="375">
        <v>298</v>
      </c>
      <c r="AU254" s="375">
        <v>71</v>
      </c>
      <c r="AV254" s="375">
        <v>610</v>
      </c>
      <c r="AW254" s="375">
        <v>1059.0530000000001</v>
      </c>
      <c r="AX254" s="377" t="s">
        <v>205</v>
      </c>
      <c r="AY254" s="376"/>
      <c r="AZ254" s="376"/>
      <c r="BA254" s="376"/>
      <c r="BB254" s="375">
        <v>0</v>
      </c>
      <c r="BC254" s="376"/>
      <c r="BD254" s="382"/>
      <c r="BE254" s="375">
        <v>30.678000000000001</v>
      </c>
      <c r="BF254" s="367" t="s">
        <v>205</v>
      </c>
      <c r="BG254" s="366" t="s">
        <v>3285</v>
      </c>
      <c r="BH254" s="366" t="s">
        <v>3526</v>
      </c>
      <c r="BI254" s="366" t="s">
        <v>205</v>
      </c>
      <c r="BJ254" s="366" t="s">
        <v>205</v>
      </c>
      <c r="BK254" s="375">
        <v>10.3</v>
      </c>
      <c r="BL254" s="375">
        <v>4.1360000000000001</v>
      </c>
      <c r="BM254" s="375">
        <v>4.4889999999999999</v>
      </c>
      <c r="BN254" s="375">
        <v>2785.8310000000001</v>
      </c>
      <c r="BO254" s="375">
        <v>188.12299999999999</v>
      </c>
      <c r="BP254" s="369">
        <v>14455366.461999999</v>
      </c>
      <c r="BQ254" s="369">
        <v>27861081.392999999</v>
      </c>
    </row>
    <row r="255" spans="2:69" x14ac:dyDescent="0.25">
      <c r="B255" s="366" t="s">
        <v>2966</v>
      </c>
      <c r="C255" s="366" t="s">
        <v>1393</v>
      </c>
      <c r="D255" s="367" t="s">
        <v>51</v>
      </c>
      <c r="E255" s="367" t="s">
        <v>3665</v>
      </c>
      <c r="F255" s="367" t="s">
        <v>2598</v>
      </c>
      <c r="G255" s="367" t="s">
        <v>73</v>
      </c>
      <c r="H255" s="371">
        <v>51.944000000000003</v>
      </c>
      <c r="I255" s="371">
        <v>4.0716000000000001</v>
      </c>
      <c r="J255" s="367">
        <v>2015</v>
      </c>
      <c r="K255" s="368"/>
      <c r="L255" s="381"/>
      <c r="M255" s="367" t="s">
        <v>4029</v>
      </c>
      <c r="N255" s="367" t="s">
        <v>20</v>
      </c>
      <c r="O255" s="367" t="s">
        <v>2692</v>
      </c>
      <c r="P255" s="373">
        <v>1</v>
      </c>
      <c r="Q255" s="373">
        <v>0</v>
      </c>
      <c r="R255" s="373">
        <v>869.56521739130426</v>
      </c>
      <c r="S255" s="373">
        <v>0</v>
      </c>
      <c r="T255" s="366" t="s">
        <v>205</v>
      </c>
      <c r="U255" s="376"/>
      <c r="V255" s="376"/>
      <c r="W255" s="376"/>
      <c r="X255" s="376"/>
      <c r="Y255" s="376"/>
      <c r="Z255" s="376"/>
      <c r="AA255" s="376"/>
      <c r="AB255" s="375">
        <v>95</v>
      </c>
      <c r="AC255" s="375">
        <v>183009</v>
      </c>
      <c r="AD255" s="375">
        <v>2153254</v>
      </c>
      <c r="AE255" s="375">
        <v>2791963</v>
      </c>
      <c r="AF255" s="375">
        <v>3192374</v>
      </c>
      <c r="AG255" s="375">
        <v>3436408</v>
      </c>
      <c r="AH255" s="377" t="s">
        <v>205</v>
      </c>
      <c r="AI255" s="376"/>
      <c r="AJ255" s="376"/>
      <c r="AK255" s="376"/>
      <c r="AL255" s="375">
        <v>5</v>
      </c>
      <c r="AM255" s="375">
        <v>96</v>
      </c>
      <c r="AN255" s="375">
        <v>212</v>
      </c>
      <c r="AO255" s="375">
        <v>322</v>
      </c>
      <c r="AP255" s="377" t="s">
        <v>205</v>
      </c>
      <c r="AQ255" s="376"/>
      <c r="AR255" s="376"/>
      <c r="AS255" s="376"/>
      <c r="AT255" s="375">
        <v>207</v>
      </c>
      <c r="AU255" s="375">
        <v>468</v>
      </c>
      <c r="AV255" s="375">
        <v>533</v>
      </c>
      <c r="AW255" s="375">
        <v>641</v>
      </c>
      <c r="AX255" s="377" t="s">
        <v>205</v>
      </c>
      <c r="AY255" s="376"/>
      <c r="AZ255" s="376"/>
      <c r="BA255" s="376"/>
      <c r="BB255" s="375">
        <v>0</v>
      </c>
      <c r="BC255" s="375">
        <v>20</v>
      </c>
      <c r="BD255" s="375">
        <v>27</v>
      </c>
      <c r="BE255" s="375">
        <v>28</v>
      </c>
      <c r="BF255" s="367" t="s">
        <v>205</v>
      </c>
      <c r="BG255" s="366" t="s">
        <v>3286</v>
      </c>
      <c r="BH255" s="366" t="s">
        <v>3527</v>
      </c>
      <c r="BI255" s="366" t="s">
        <v>4209</v>
      </c>
      <c r="BJ255" s="366" t="s">
        <v>205</v>
      </c>
      <c r="BK255" s="375">
        <v>10.590999999999999</v>
      </c>
      <c r="BL255" s="375">
        <v>4.5129999999999999</v>
      </c>
      <c r="BM255" s="375">
        <v>4.5309999999999997</v>
      </c>
      <c r="BN255" s="375">
        <v>2971.297</v>
      </c>
      <c r="BO255" s="375">
        <v>202.41499999999999</v>
      </c>
      <c r="BP255" s="369">
        <v>14999000.636</v>
      </c>
      <c r="BQ255" s="369">
        <v>28785118.195999999</v>
      </c>
    </row>
    <row r="256" spans="2:69" x14ac:dyDescent="0.25">
      <c r="B256" s="366" t="s">
        <v>2967</v>
      </c>
      <c r="C256" s="366" t="s">
        <v>2471</v>
      </c>
      <c r="D256" s="367" t="s">
        <v>51</v>
      </c>
      <c r="E256" s="367" t="s">
        <v>3665</v>
      </c>
      <c r="F256" s="367" t="s">
        <v>2598</v>
      </c>
      <c r="G256" s="367" t="s">
        <v>65</v>
      </c>
      <c r="H256" s="371">
        <v>53.4405</v>
      </c>
      <c r="I256" s="371">
        <v>6.8612000000000002</v>
      </c>
      <c r="J256" s="367">
        <v>2015</v>
      </c>
      <c r="K256" s="368"/>
      <c r="L256" s="381"/>
      <c r="M256" s="367" t="s">
        <v>4029</v>
      </c>
      <c r="N256" s="367" t="s">
        <v>20</v>
      </c>
      <c r="O256" s="367" t="s">
        <v>2692</v>
      </c>
      <c r="P256" s="373">
        <v>2</v>
      </c>
      <c r="Q256" s="373">
        <v>0</v>
      </c>
      <c r="R256" s="373">
        <v>1739.1304347826083</v>
      </c>
      <c r="S256" s="373">
        <v>0</v>
      </c>
      <c r="T256" s="366" t="s">
        <v>205</v>
      </c>
      <c r="U256" s="376"/>
      <c r="V256" s="376"/>
      <c r="W256" s="376"/>
      <c r="X256" s="376"/>
      <c r="Y256" s="376"/>
      <c r="Z256" s="376"/>
      <c r="AA256" s="376"/>
      <c r="AB256" s="376"/>
      <c r="AC256" s="375">
        <v>55431</v>
      </c>
      <c r="AD256" s="375">
        <v>3085211</v>
      </c>
      <c r="AE256" s="375">
        <v>6293776</v>
      </c>
      <c r="AF256" s="375">
        <v>8319654</v>
      </c>
      <c r="AG256" s="375">
        <v>7587197</v>
      </c>
      <c r="AH256" s="377" t="s">
        <v>205</v>
      </c>
      <c r="AI256" s="376"/>
      <c r="AJ256" s="376"/>
      <c r="AK256" s="376"/>
      <c r="AL256" s="376"/>
      <c r="AM256" s="375">
        <v>105</v>
      </c>
      <c r="AN256" s="375">
        <v>714</v>
      </c>
      <c r="AO256" s="375">
        <v>967.94499999999994</v>
      </c>
      <c r="AP256" s="377" t="s">
        <v>205</v>
      </c>
      <c r="AQ256" s="376"/>
      <c r="AR256" s="376"/>
      <c r="AS256" s="376"/>
      <c r="AT256" s="376"/>
      <c r="AU256" s="375">
        <v>457</v>
      </c>
      <c r="AV256" s="375">
        <v>1672</v>
      </c>
      <c r="AW256" s="375">
        <v>1944.2739999999999</v>
      </c>
      <c r="AX256" s="377" t="s">
        <v>205</v>
      </c>
      <c r="AY256" s="376"/>
      <c r="AZ256" s="376"/>
      <c r="BA256" s="376"/>
      <c r="BB256" s="376"/>
      <c r="BC256" s="375">
        <v>10</v>
      </c>
      <c r="BD256" s="375">
        <v>56</v>
      </c>
      <c r="BE256" s="375">
        <v>75.941000000000003</v>
      </c>
      <c r="BF256" s="367" t="s">
        <v>205</v>
      </c>
      <c r="BG256" s="366" t="s">
        <v>3287</v>
      </c>
      <c r="BH256" s="366" t="s">
        <v>3528</v>
      </c>
      <c r="BI256" s="366" t="s">
        <v>4210</v>
      </c>
      <c r="BJ256" s="366" t="s">
        <v>205</v>
      </c>
      <c r="BK256" s="375">
        <v>33.762</v>
      </c>
      <c r="BL256" s="375">
        <v>14.472</v>
      </c>
      <c r="BM256" s="375">
        <v>14.427</v>
      </c>
      <c r="BN256" s="375">
        <v>9767.2160000000003</v>
      </c>
      <c r="BO256" s="375">
        <v>651.16399999999999</v>
      </c>
      <c r="BP256" s="369">
        <v>47871314.511</v>
      </c>
      <c r="BQ256" s="369">
        <v>91817907.151999995</v>
      </c>
    </row>
    <row r="257" spans="2:69" x14ac:dyDescent="0.25">
      <c r="B257" s="366" t="s">
        <v>2968</v>
      </c>
      <c r="C257" s="366" t="s">
        <v>2472</v>
      </c>
      <c r="D257" s="367" t="s">
        <v>34</v>
      </c>
      <c r="E257" s="367" t="s">
        <v>3665</v>
      </c>
      <c r="F257" s="367" t="s">
        <v>2598</v>
      </c>
      <c r="G257" s="367" t="s">
        <v>2659</v>
      </c>
      <c r="H257" s="371">
        <v>50.302</v>
      </c>
      <c r="I257" s="371">
        <v>19.1371</v>
      </c>
      <c r="J257" s="367">
        <v>1975</v>
      </c>
      <c r="K257" s="368"/>
      <c r="L257" s="381"/>
      <c r="M257" s="367" t="s">
        <v>2689</v>
      </c>
      <c r="N257" s="367" t="s">
        <v>20</v>
      </c>
      <c r="O257" s="367" t="s">
        <v>2692</v>
      </c>
      <c r="P257" s="373">
        <v>1</v>
      </c>
      <c r="Q257" s="373">
        <v>0</v>
      </c>
      <c r="R257" s="373">
        <v>81.5</v>
      </c>
      <c r="S257" s="373">
        <v>0</v>
      </c>
      <c r="T257" s="366" t="s">
        <v>205</v>
      </c>
      <c r="U257" s="375">
        <v>596957</v>
      </c>
      <c r="V257" s="375">
        <v>618021</v>
      </c>
      <c r="W257" s="375">
        <v>614514</v>
      </c>
      <c r="X257" s="375">
        <v>544229</v>
      </c>
      <c r="Y257" s="375">
        <v>515236</v>
      </c>
      <c r="Z257" s="375">
        <v>521152</v>
      </c>
      <c r="AA257" s="375">
        <v>493492</v>
      </c>
      <c r="AB257" s="375">
        <v>505710</v>
      </c>
      <c r="AC257" s="375">
        <v>518292</v>
      </c>
      <c r="AD257" s="375">
        <v>474544</v>
      </c>
      <c r="AE257" s="375">
        <v>520833</v>
      </c>
      <c r="AF257" s="375">
        <v>558123</v>
      </c>
      <c r="AG257" s="375">
        <v>572819</v>
      </c>
      <c r="AH257" s="377" t="s">
        <v>205</v>
      </c>
      <c r="AI257" s="375">
        <v>2688</v>
      </c>
      <c r="AJ257" s="375">
        <v>2825</v>
      </c>
      <c r="AK257" s="375">
        <v>2489</v>
      </c>
      <c r="AL257" s="375">
        <v>2597</v>
      </c>
      <c r="AM257" s="375">
        <v>2230</v>
      </c>
      <c r="AN257" s="375">
        <v>2529</v>
      </c>
      <c r="AO257" s="375">
        <v>2052.35</v>
      </c>
      <c r="AP257" s="377" t="s">
        <v>205</v>
      </c>
      <c r="AQ257" s="375">
        <v>947</v>
      </c>
      <c r="AR257" s="375">
        <v>957</v>
      </c>
      <c r="AS257" s="375">
        <v>1011</v>
      </c>
      <c r="AT257" s="375">
        <v>1107</v>
      </c>
      <c r="AU257" s="375">
        <v>880</v>
      </c>
      <c r="AV257" s="375">
        <v>1111</v>
      </c>
      <c r="AW257" s="375">
        <v>1122.8</v>
      </c>
      <c r="AX257" s="377" t="s">
        <v>205</v>
      </c>
      <c r="AY257" s="375">
        <v>129</v>
      </c>
      <c r="AZ257" s="375">
        <v>165</v>
      </c>
      <c r="BA257" s="375">
        <v>117</v>
      </c>
      <c r="BB257" s="375">
        <v>168</v>
      </c>
      <c r="BC257" s="375">
        <v>179</v>
      </c>
      <c r="BD257" s="375">
        <v>181</v>
      </c>
      <c r="BE257" s="375">
        <v>124.38</v>
      </c>
      <c r="BF257" s="367" t="s">
        <v>205</v>
      </c>
      <c r="BG257" s="366" t="s">
        <v>3288</v>
      </c>
      <c r="BH257" s="366" t="s">
        <v>3529</v>
      </c>
      <c r="BI257" s="366" t="s">
        <v>4211</v>
      </c>
      <c r="BJ257" s="366" t="s">
        <v>205</v>
      </c>
      <c r="BK257" s="375">
        <v>47.828000000000003</v>
      </c>
      <c r="BL257" s="375">
        <v>23.518000000000001</v>
      </c>
      <c r="BM257" s="375">
        <v>31.780999999999999</v>
      </c>
      <c r="BN257" s="375">
        <v>13992.183000000001</v>
      </c>
      <c r="BO257" s="375">
        <v>1026.347</v>
      </c>
      <c r="BP257" s="369">
        <v>70112743.375</v>
      </c>
      <c r="BQ257" s="369">
        <v>132440601.56900001</v>
      </c>
    </row>
    <row r="258" spans="2:69" x14ac:dyDescent="0.25">
      <c r="B258" s="366" t="s">
        <v>2969</v>
      </c>
      <c r="C258" s="366" t="s">
        <v>2473</v>
      </c>
      <c r="D258" s="367" t="s">
        <v>34</v>
      </c>
      <c r="E258" s="367" t="s">
        <v>3665</v>
      </c>
      <c r="F258" s="367" t="s">
        <v>2598</v>
      </c>
      <c r="G258" s="367" t="s">
        <v>77</v>
      </c>
      <c r="H258" s="371">
        <v>50.3489</v>
      </c>
      <c r="I258" s="371">
        <v>19.144500000000001</v>
      </c>
      <c r="J258" s="367">
        <v>1966</v>
      </c>
      <c r="K258" s="368"/>
      <c r="L258" s="381"/>
      <c r="M258" s="367" t="s">
        <v>2689</v>
      </c>
      <c r="N258" s="367" t="s">
        <v>20</v>
      </c>
      <c r="O258" s="367" t="s">
        <v>2692</v>
      </c>
      <c r="P258" s="373">
        <v>3</v>
      </c>
      <c r="Q258" s="373">
        <v>0</v>
      </c>
      <c r="R258" s="373">
        <v>700</v>
      </c>
      <c r="S258" s="373">
        <v>0</v>
      </c>
      <c r="T258" s="366" t="s">
        <v>205</v>
      </c>
      <c r="U258" s="375">
        <v>3092508</v>
      </c>
      <c r="V258" s="375">
        <v>2904981</v>
      </c>
      <c r="W258" s="375">
        <v>3139598</v>
      </c>
      <c r="X258" s="375">
        <v>2353956</v>
      </c>
      <c r="Y258" s="375">
        <v>2506537</v>
      </c>
      <c r="Z258" s="375">
        <v>3850487</v>
      </c>
      <c r="AA258" s="375">
        <v>3831563</v>
      </c>
      <c r="AB258" s="375">
        <v>3546545</v>
      </c>
      <c r="AC258" s="375">
        <v>3025406</v>
      </c>
      <c r="AD258" s="375">
        <v>2496824</v>
      </c>
      <c r="AE258" s="375">
        <v>2912395</v>
      </c>
      <c r="AF258" s="375">
        <v>2061954</v>
      </c>
      <c r="AG258" s="375">
        <v>1869428</v>
      </c>
      <c r="AH258" s="377" t="s">
        <v>205</v>
      </c>
      <c r="AI258" s="375">
        <v>8254</v>
      </c>
      <c r="AJ258" s="375">
        <v>8408</v>
      </c>
      <c r="AK258" s="375">
        <v>3818</v>
      </c>
      <c r="AL258" s="375">
        <v>5570</v>
      </c>
      <c r="AM258" s="375">
        <v>3724</v>
      </c>
      <c r="AN258" s="375">
        <v>3632</v>
      </c>
      <c r="AO258" s="375">
        <v>1871.3789999999999</v>
      </c>
      <c r="AP258" s="377" t="s">
        <v>205</v>
      </c>
      <c r="AQ258" s="375">
        <v>7180</v>
      </c>
      <c r="AR258" s="375">
        <v>6185</v>
      </c>
      <c r="AS258" s="375">
        <v>5678</v>
      </c>
      <c r="AT258" s="375">
        <v>5285</v>
      </c>
      <c r="AU258" s="375">
        <v>3803</v>
      </c>
      <c r="AV258" s="375">
        <v>3958</v>
      </c>
      <c r="AW258" s="375">
        <v>2635.5562</v>
      </c>
      <c r="AX258" s="377" t="s">
        <v>205</v>
      </c>
      <c r="AY258" s="375">
        <v>826</v>
      </c>
      <c r="AZ258" s="375">
        <v>817</v>
      </c>
      <c r="BA258" s="375">
        <v>243</v>
      </c>
      <c r="BB258" s="375">
        <v>365</v>
      </c>
      <c r="BC258" s="375">
        <v>277</v>
      </c>
      <c r="BD258" s="375">
        <v>161</v>
      </c>
      <c r="BE258" s="375">
        <v>86.966899999999995</v>
      </c>
      <c r="BF258" s="367" t="s">
        <v>205</v>
      </c>
      <c r="BG258" s="366" t="s">
        <v>3289</v>
      </c>
      <c r="BH258" s="366" t="s">
        <v>3530</v>
      </c>
      <c r="BI258" s="366" t="s">
        <v>4212</v>
      </c>
      <c r="BJ258" s="366" t="s">
        <v>205</v>
      </c>
      <c r="BK258" s="375">
        <v>91.513000000000005</v>
      </c>
      <c r="BL258" s="375">
        <v>45.000999999999998</v>
      </c>
      <c r="BM258" s="375">
        <v>66.63</v>
      </c>
      <c r="BN258" s="375">
        <v>26410.135999999999</v>
      </c>
      <c r="BO258" s="375">
        <v>2052.5010000000002</v>
      </c>
      <c r="BP258" s="369">
        <v>134228096.09099999</v>
      </c>
      <c r="BQ258" s="369">
        <v>253497658.83000001</v>
      </c>
    </row>
    <row r="259" spans="2:69" x14ac:dyDescent="0.25">
      <c r="B259" s="366" t="s">
        <v>2970</v>
      </c>
      <c r="C259" s="366" t="s">
        <v>2474</v>
      </c>
      <c r="D259" s="367" t="s">
        <v>34</v>
      </c>
      <c r="E259" s="367" t="s">
        <v>3665</v>
      </c>
      <c r="F259" s="367" t="s">
        <v>2597</v>
      </c>
      <c r="G259" s="367" t="s">
        <v>68</v>
      </c>
      <c r="H259" s="371">
        <v>51.265799999999999</v>
      </c>
      <c r="I259" s="371">
        <v>19.315300000000001</v>
      </c>
      <c r="J259" s="367">
        <v>1981</v>
      </c>
      <c r="K259" s="368"/>
      <c r="L259" s="381"/>
      <c r="M259" s="367" t="s">
        <v>2689</v>
      </c>
      <c r="N259" s="367" t="s">
        <v>20</v>
      </c>
      <c r="O259" s="367" t="s">
        <v>2692</v>
      </c>
      <c r="P259" s="373">
        <v>13</v>
      </c>
      <c r="Q259" s="373">
        <v>0</v>
      </c>
      <c r="R259" s="373">
        <v>5400</v>
      </c>
      <c r="S259" s="373">
        <v>0</v>
      </c>
      <c r="T259" s="366" t="s">
        <v>205</v>
      </c>
      <c r="U259" s="375">
        <v>31970055</v>
      </c>
      <c r="V259" s="375">
        <v>30083123</v>
      </c>
      <c r="W259" s="375">
        <v>28322323</v>
      </c>
      <c r="X259" s="375">
        <v>30862792</v>
      </c>
      <c r="Y259" s="375">
        <v>29473072</v>
      </c>
      <c r="Z259" s="375">
        <v>29659590</v>
      </c>
      <c r="AA259" s="375">
        <v>32823146</v>
      </c>
      <c r="AB259" s="375">
        <v>35193844</v>
      </c>
      <c r="AC259" s="375">
        <v>37178165</v>
      </c>
      <c r="AD259" s="375">
        <v>36886458</v>
      </c>
      <c r="AE259" s="375">
        <v>37051920</v>
      </c>
      <c r="AF259" s="375">
        <v>34941622</v>
      </c>
      <c r="AG259" s="375">
        <v>37646220</v>
      </c>
      <c r="AH259" s="377" t="s">
        <v>205</v>
      </c>
      <c r="AI259" s="375">
        <v>73494</v>
      </c>
      <c r="AJ259" s="375">
        <v>78851</v>
      </c>
      <c r="AK259" s="375">
        <v>77831</v>
      </c>
      <c r="AL259" s="375">
        <v>60960</v>
      </c>
      <c r="AM259" s="375">
        <v>72735</v>
      </c>
      <c r="AN259" s="375">
        <v>74851</v>
      </c>
      <c r="AO259" s="375">
        <v>30061.706999999999</v>
      </c>
      <c r="AP259" s="377" t="s">
        <v>205</v>
      </c>
      <c r="AQ259" s="375">
        <v>41860</v>
      </c>
      <c r="AR259" s="375">
        <v>40645</v>
      </c>
      <c r="AS259" s="375">
        <v>40342</v>
      </c>
      <c r="AT259" s="375">
        <v>40294</v>
      </c>
      <c r="AU259" s="375">
        <v>35990</v>
      </c>
      <c r="AV259" s="375">
        <v>34107</v>
      </c>
      <c r="AW259" s="375">
        <v>27762.697</v>
      </c>
      <c r="AX259" s="377" t="s">
        <v>205</v>
      </c>
      <c r="AY259" s="375">
        <v>1523</v>
      </c>
      <c r="AZ259" s="375">
        <v>1462</v>
      </c>
      <c r="BA259" s="375">
        <v>1263</v>
      </c>
      <c r="BB259" s="375">
        <v>1064</v>
      </c>
      <c r="BC259" s="375">
        <v>968</v>
      </c>
      <c r="BD259" s="375">
        <v>1187</v>
      </c>
      <c r="BE259" s="375">
        <v>733.84870000000001</v>
      </c>
      <c r="BF259" s="367" t="s">
        <v>205</v>
      </c>
      <c r="BG259" s="366" t="s">
        <v>3290</v>
      </c>
      <c r="BH259" s="366" t="s">
        <v>4306</v>
      </c>
      <c r="BI259" s="366" t="s">
        <v>4213</v>
      </c>
      <c r="BJ259" s="366" t="s">
        <v>205</v>
      </c>
      <c r="BK259" s="375">
        <v>1392.797</v>
      </c>
      <c r="BL259" s="375">
        <v>682.88499999999999</v>
      </c>
      <c r="BM259" s="375">
        <v>938.33199999999999</v>
      </c>
      <c r="BN259" s="375">
        <v>417188.77500000002</v>
      </c>
      <c r="BO259" s="375">
        <v>29996.056</v>
      </c>
      <c r="BP259" s="369">
        <v>2041831527.3010001</v>
      </c>
      <c r="BQ259" s="369">
        <v>3856828008.4429998</v>
      </c>
    </row>
    <row r="260" spans="2:69" x14ac:dyDescent="0.25">
      <c r="B260" s="366" t="s">
        <v>2971</v>
      </c>
      <c r="C260" s="366" t="s">
        <v>2475</v>
      </c>
      <c r="D260" s="367" t="s">
        <v>34</v>
      </c>
      <c r="E260" s="367" t="s">
        <v>3665</v>
      </c>
      <c r="F260" s="367" t="s">
        <v>2598</v>
      </c>
      <c r="G260" s="367" t="s">
        <v>83</v>
      </c>
      <c r="H260" s="371">
        <v>53.148400000000002</v>
      </c>
      <c r="I260" s="371">
        <v>23.170100000000001</v>
      </c>
      <c r="J260" s="367">
        <v>1981</v>
      </c>
      <c r="K260" s="368"/>
      <c r="L260" s="381"/>
      <c r="M260" s="367" t="s">
        <v>2689</v>
      </c>
      <c r="N260" s="367" t="s">
        <v>20</v>
      </c>
      <c r="O260" s="367" t="s">
        <v>2692</v>
      </c>
      <c r="P260" s="373">
        <v>2</v>
      </c>
      <c r="Q260" s="373">
        <v>0</v>
      </c>
      <c r="R260" s="373">
        <v>110</v>
      </c>
      <c r="S260" s="373">
        <v>0</v>
      </c>
      <c r="T260" s="366" t="s">
        <v>205</v>
      </c>
      <c r="U260" s="375">
        <v>806233</v>
      </c>
      <c r="V260" s="375">
        <v>733333</v>
      </c>
      <c r="W260" s="375">
        <v>728040</v>
      </c>
      <c r="X260" s="375">
        <v>636374</v>
      </c>
      <c r="Y260" s="375">
        <v>425034</v>
      </c>
      <c r="Z260" s="375">
        <v>494895</v>
      </c>
      <c r="AA260" s="375">
        <v>485047</v>
      </c>
      <c r="AB260" s="375">
        <v>331614</v>
      </c>
      <c r="AC260" s="375">
        <v>232308</v>
      </c>
      <c r="AD260" s="375">
        <v>286974</v>
      </c>
      <c r="AE260" s="375">
        <v>326380</v>
      </c>
      <c r="AF260" s="375">
        <v>366393</v>
      </c>
      <c r="AG260" s="375">
        <v>525280</v>
      </c>
      <c r="AH260" s="377" t="s">
        <v>205</v>
      </c>
      <c r="AI260" s="375">
        <v>1332</v>
      </c>
      <c r="AJ260" s="375">
        <v>1353</v>
      </c>
      <c r="AK260" s="375">
        <v>801</v>
      </c>
      <c r="AL260" s="375">
        <v>629</v>
      </c>
      <c r="AM260" s="375">
        <v>761</v>
      </c>
      <c r="AN260" s="375">
        <v>1203</v>
      </c>
      <c r="AO260" s="375">
        <v>1175.82107</v>
      </c>
      <c r="AP260" s="377" t="s">
        <v>205</v>
      </c>
      <c r="AQ260" s="375">
        <v>1396</v>
      </c>
      <c r="AR260" s="375">
        <v>1389</v>
      </c>
      <c r="AS260" s="375">
        <v>939</v>
      </c>
      <c r="AT260" s="375">
        <v>936</v>
      </c>
      <c r="AU260" s="375">
        <v>1107</v>
      </c>
      <c r="AV260" s="375">
        <v>852</v>
      </c>
      <c r="AW260" s="375">
        <v>503.51571000000001</v>
      </c>
      <c r="AX260" s="377" t="s">
        <v>205</v>
      </c>
      <c r="AY260" s="375">
        <v>88</v>
      </c>
      <c r="AZ260" s="375">
        <v>60</v>
      </c>
      <c r="BA260" s="375">
        <v>67</v>
      </c>
      <c r="BB260" s="375">
        <v>65</v>
      </c>
      <c r="BC260" s="375">
        <v>55</v>
      </c>
      <c r="BD260" s="375">
        <v>79</v>
      </c>
      <c r="BE260" s="375">
        <v>109.00571000000001</v>
      </c>
      <c r="BF260" s="367" t="s">
        <v>205</v>
      </c>
      <c r="BG260" s="366" t="s">
        <v>3291</v>
      </c>
      <c r="BH260" s="366" t="s">
        <v>3531</v>
      </c>
      <c r="BI260" s="366" t="s">
        <v>4214</v>
      </c>
      <c r="BJ260" s="366" t="s">
        <v>205</v>
      </c>
      <c r="BK260" s="375">
        <v>25.943999999999999</v>
      </c>
      <c r="BL260" s="375">
        <v>12.760999999999999</v>
      </c>
      <c r="BM260" s="375">
        <v>18.021000000000001</v>
      </c>
      <c r="BN260" s="375">
        <v>7524.0720000000001</v>
      </c>
      <c r="BO260" s="375">
        <v>568.78800000000001</v>
      </c>
      <c r="BP260" s="369">
        <v>38042571.188000001</v>
      </c>
      <c r="BQ260" s="369">
        <v>71853794.833000004</v>
      </c>
    </row>
    <row r="261" spans="2:69" x14ac:dyDescent="0.25">
      <c r="B261" s="366" t="s">
        <v>2972</v>
      </c>
      <c r="C261" s="366" t="s">
        <v>2476</v>
      </c>
      <c r="D261" s="367" t="s">
        <v>34</v>
      </c>
      <c r="E261" s="367" t="s">
        <v>3665</v>
      </c>
      <c r="F261" s="367" t="s">
        <v>2598</v>
      </c>
      <c r="G261" s="367" t="s">
        <v>77</v>
      </c>
      <c r="H261" s="372"/>
      <c r="I261" s="372"/>
      <c r="J261" s="367">
        <v>1997</v>
      </c>
      <c r="K261" s="368"/>
      <c r="L261" s="381"/>
      <c r="M261" s="367" t="s">
        <v>2689</v>
      </c>
      <c r="N261" s="367" t="s">
        <v>20</v>
      </c>
      <c r="O261" s="367" t="s">
        <v>2692</v>
      </c>
      <c r="P261" s="373">
        <v>2</v>
      </c>
      <c r="Q261" s="373">
        <v>0</v>
      </c>
      <c r="R261" s="373">
        <v>105</v>
      </c>
      <c r="S261" s="373">
        <v>0</v>
      </c>
      <c r="T261" s="366" t="s">
        <v>205</v>
      </c>
      <c r="U261" s="375">
        <v>672384</v>
      </c>
      <c r="V261" s="375">
        <v>757370</v>
      </c>
      <c r="W261" s="375">
        <v>778605</v>
      </c>
      <c r="X261" s="375">
        <v>684984</v>
      </c>
      <c r="Y261" s="375">
        <v>587260</v>
      </c>
      <c r="Z261" s="375">
        <v>610610</v>
      </c>
      <c r="AA261" s="375">
        <v>578618</v>
      </c>
      <c r="AB261" s="375">
        <v>523678</v>
      </c>
      <c r="AC261" s="375">
        <v>558155</v>
      </c>
      <c r="AD261" s="375">
        <v>552906</v>
      </c>
      <c r="AE261" s="375">
        <v>557573</v>
      </c>
      <c r="AF261" s="375">
        <v>545908</v>
      </c>
      <c r="AG261" s="375">
        <v>500989</v>
      </c>
      <c r="AH261" s="377" t="s">
        <v>205</v>
      </c>
      <c r="AI261" s="375">
        <v>2498</v>
      </c>
      <c r="AJ261" s="375">
        <v>2177</v>
      </c>
      <c r="AK261" s="375">
        <v>2359</v>
      </c>
      <c r="AL261" s="375">
        <v>1684</v>
      </c>
      <c r="AM261" s="375">
        <v>1066</v>
      </c>
      <c r="AN261" s="375">
        <v>1046</v>
      </c>
      <c r="AO261" s="375">
        <v>1057.33</v>
      </c>
      <c r="AP261" s="377" t="s">
        <v>205</v>
      </c>
      <c r="AQ261" s="375">
        <v>775</v>
      </c>
      <c r="AR261" s="375">
        <v>580</v>
      </c>
      <c r="AS261" s="375">
        <v>722</v>
      </c>
      <c r="AT261" s="375">
        <v>444</v>
      </c>
      <c r="AU261" s="375">
        <v>236</v>
      </c>
      <c r="AV261" s="375">
        <v>220</v>
      </c>
      <c r="AW261" s="375">
        <v>226.82999999999998</v>
      </c>
      <c r="AX261" s="377" t="s">
        <v>205</v>
      </c>
      <c r="AY261" s="375">
        <v>269</v>
      </c>
      <c r="AZ261" s="375">
        <v>232</v>
      </c>
      <c r="BA261" s="375">
        <v>280</v>
      </c>
      <c r="BB261" s="375">
        <v>126</v>
      </c>
      <c r="BC261" s="375">
        <v>39</v>
      </c>
      <c r="BD261" s="375">
        <v>39</v>
      </c>
      <c r="BE261" s="375">
        <v>43.5</v>
      </c>
      <c r="BF261" s="367" t="s">
        <v>205</v>
      </c>
      <c r="BG261" s="366" t="s">
        <v>3858</v>
      </c>
      <c r="BH261" s="366" t="s">
        <v>3859</v>
      </c>
      <c r="BI261" s="366" t="s">
        <v>4215</v>
      </c>
      <c r="BJ261" s="366" t="s">
        <v>205</v>
      </c>
      <c r="BK261" s="375">
        <v>17.091999999999999</v>
      </c>
      <c r="BL261" s="375">
        <v>8.3829999999999991</v>
      </c>
      <c r="BM261" s="375">
        <v>10.874000000000001</v>
      </c>
      <c r="BN261" s="375">
        <v>5146.308</v>
      </c>
      <c r="BO261" s="375">
        <v>358.44799999999998</v>
      </c>
      <c r="BP261" s="369">
        <v>25048863.111000001</v>
      </c>
      <c r="BQ261" s="369">
        <v>47320974.544</v>
      </c>
    </row>
    <row r="262" spans="2:69" x14ac:dyDescent="0.25">
      <c r="B262" s="366" t="s">
        <v>2973</v>
      </c>
      <c r="C262" s="366" t="s">
        <v>2477</v>
      </c>
      <c r="D262" s="367" t="s">
        <v>34</v>
      </c>
      <c r="E262" s="367" t="s">
        <v>3665</v>
      </c>
      <c r="F262" s="367" t="s">
        <v>2597</v>
      </c>
      <c r="G262" s="367" t="s">
        <v>68</v>
      </c>
      <c r="H262" s="371">
        <v>50.948599999999999</v>
      </c>
      <c r="I262" s="371">
        <v>14.9131</v>
      </c>
      <c r="J262" s="367">
        <v>1963</v>
      </c>
      <c r="K262" s="368"/>
      <c r="L262" s="381"/>
      <c r="M262" s="367" t="s">
        <v>2689</v>
      </c>
      <c r="N262" s="367" t="s">
        <v>20</v>
      </c>
      <c r="O262" s="367" t="s">
        <v>2692</v>
      </c>
      <c r="P262" s="373">
        <v>6</v>
      </c>
      <c r="Q262" s="373">
        <v>1</v>
      </c>
      <c r="R262" s="373">
        <v>1488</v>
      </c>
      <c r="S262" s="373">
        <v>460</v>
      </c>
      <c r="T262" s="366" t="s">
        <v>205</v>
      </c>
      <c r="U262" s="375">
        <v>12755644</v>
      </c>
      <c r="V262" s="375">
        <v>12959909</v>
      </c>
      <c r="W262" s="375">
        <v>12331508</v>
      </c>
      <c r="X262" s="375">
        <v>12879526</v>
      </c>
      <c r="Y262" s="375">
        <v>11624371</v>
      </c>
      <c r="Z262" s="375">
        <v>10656954</v>
      </c>
      <c r="AA262" s="375">
        <v>10776551</v>
      </c>
      <c r="AB262" s="375">
        <v>10900042</v>
      </c>
      <c r="AC262" s="375">
        <v>9994790</v>
      </c>
      <c r="AD262" s="375">
        <v>8140101</v>
      </c>
      <c r="AE262" s="375">
        <v>7595544</v>
      </c>
      <c r="AF262" s="375">
        <v>7838244</v>
      </c>
      <c r="AG262" s="375">
        <v>7108058</v>
      </c>
      <c r="AH262" s="377" t="s">
        <v>205</v>
      </c>
      <c r="AI262" s="375">
        <v>39831</v>
      </c>
      <c r="AJ262" s="375">
        <v>34960</v>
      </c>
      <c r="AK262" s="375">
        <v>33627</v>
      </c>
      <c r="AL262" s="375">
        <v>21416</v>
      </c>
      <c r="AM262" s="375">
        <v>11199</v>
      </c>
      <c r="AN262" s="375">
        <v>10820</v>
      </c>
      <c r="AO262" s="375">
        <v>10809.39</v>
      </c>
      <c r="AP262" s="377" t="s">
        <v>205</v>
      </c>
      <c r="AQ262" s="375">
        <v>12117</v>
      </c>
      <c r="AR262" s="375">
        <v>12517</v>
      </c>
      <c r="AS262" s="375">
        <v>11790</v>
      </c>
      <c r="AT262" s="375">
        <v>9180</v>
      </c>
      <c r="AU262" s="375">
        <v>7712</v>
      </c>
      <c r="AV262" s="375">
        <v>7152</v>
      </c>
      <c r="AW262" s="375">
        <v>5648.44</v>
      </c>
      <c r="AX262" s="377" t="s">
        <v>205</v>
      </c>
      <c r="AY262" s="375">
        <v>2361</v>
      </c>
      <c r="AZ262" s="375">
        <v>1501</v>
      </c>
      <c r="BA262" s="375">
        <v>1345</v>
      </c>
      <c r="BB262" s="375">
        <v>1043</v>
      </c>
      <c r="BC262" s="375">
        <v>950</v>
      </c>
      <c r="BD262" s="375">
        <v>989</v>
      </c>
      <c r="BE262" s="375">
        <v>718.11</v>
      </c>
      <c r="BF262" s="367" t="s">
        <v>205</v>
      </c>
      <c r="BG262" s="366" t="s">
        <v>3292</v>
      </c>
      <c r="BH262" s="366" t="s">
        <v>3532</v>
      </c>
      <c r="BI262" s="366" t="s">
        <v>4216</v>
      </c>
      <c r="BJ262" s="366" t="s">
        <v>205</v>
      </c>
      <c r="BK262" s="375">
        <v>202.65899999999999</v>
      </c>
      <c r="BL262" s="375">
        <v>105.661</v>
      </c>
      <c r="BM262" s="375">
        <v>104.29900000000001</v>
      </c>
      <c r="BN262" s="375">
        <v>72339.959000000003</v>
      </c>
      <c r="BO262" s="375">
        <v>4404.7539999999999</v>
      </c>
      <c r="BP262" s="369">
        <v>297746875.02200001</v>
      </c>
      <c r="BQ262" s="369">
        <v>561706681.53400004</v>
      </c>
    </row>
    <row r="263" spans="2:69" x14ac:dyDescent="0.25">
      <c r="B263" s="366" t="s">
        <v>2974</v>
      </c>
      <c r="C263" s="366" t="s">
        <v>2478</v>
      </c>
      <c r="D263" s="367" t="s">
        <v>34</v>
      </c>
      <c r="E263" s="367" t="s">
        <v>3665</v>
      </c>
      <c r="F263" s="367" t="s">
        <v>2598</v>
      </c>
      <c r="G263" s="367" t="s">
        <v>68</v>
      </c>
      <c r="H263" s="371">
        <v>50.751800000000003</v>
      </c>
      <c r="I263" s="371">
        <v>17.882000000000001</v>
      </c>
      <c r="J263" s="367">
        <v>1993</v>
      </c>
      <c r="K263" s="368"/>
      <c r="L263" s="381"/>
      <c r="M263" s="367" t="s">
        <v>2689</v>
      </c>
      <c r="N263" s="367" t="s">
        <v>20</v>
      </c>
      <c r="O263" s="367" t="s">
        <v>2692</v>
      </c>
      <c r="P263" s="373">
        <v>4</v>
      </c>
      <c r="Q263" s="373">
        <v>2</v>
      </c>
      <c r="R263" s="373">
        <v>1532</v>
      </c>
      <c r="S263" s="373">
        <v>1800</v>
      </c>
      <c r="T263" s="366" t="s">
        <v>205</v>
      </c>
      <c r="U263" s="375">
        <v>7175432</v>
      </c>
      <c r="V263" s="375">
        <v>7345308</v>
      </c>
      <c r="W263" s="375">
        <v>7553832</v>
      </c>
      <c r="X263" s="375">
        <v>6911327</v>
      </c>
      <c r="Y263" s="375">
        <v>7413193</v>
      </c>
      <c r="Z263" s="375">
        <v>6770075</v>
      </c>
      <c r="AA263" s="375">
        <v>6872050</v>
      </c>
      <c r="AB263" s="375">
        <v>6252718</v>
      </c>
      <c r="AC263" s="375">
        <v>6321343</v>
      </c>
      <c r="AD263" s="375">
        <v>6422060</v>
      </c>
      <c r="AE263" s="375">
        <v>5821226</v>
      </c>
      <c r="AF263" s="375">
        <v>5917008</v>
      </c>
      <c r="AG263" s="375">
        <v>6278862</v>
      </c>
      <c r="AH263" s="377" t="s">
        <v>205</v>
      </c>
      <c r="AI263" s="375">
        <v>4822</v>
      </c>
      <c r="AJ263" s="375">
        <v>4869</v>
      </c>
      <c r="AK263" s="375">
        <v>4166</v>
      </c>
      <c r="AL263" s="375">
        <v>4530</v>
      </c>
      <c r="AM263" s="375">
        <v>4829</v>
      </c>
      <c r="AN263" s="375">
        <v>3254</v>
      </c>
      <c r="AO263" s="375">
        <v>2743.3</v>
      </c>
      <c r="AP263" s="377" t="s">
        <v>205</v>
      </c>
      <c r="AQ263" s="375">
        <v>10392</v>
      </c>
      <c r="AR263" s="375">
        <v>10250</v>
      </c>
      <c r="AS263" s="375">
        <v>9793</v>
      </c>
      <c r="AT263" s="375">
        <v>9572</v>
      </c>
      <c r="AU263" s="375">
        <v>7607</v>
      </c>
      <c r="AV263" s="375">
        <v>5776</v>
      </c>
      <c r="AW263" s="375">
        <v>4490.22</v>
      </c>
      <c r="AX263" s="377" t="s">
        <v>205</v>
      </c>
      <c r="AY263" s="375">
        <v>364</v>
      </c>
      <c r="AZ263" s="375">
        <v>227</v>
      </c>
      <c r="BA263" s="375">
        <v>194</v>
      </c>
      <c r="BB263" s="375">
        <v>249</v>
      </c>
      <c r="BC263" s="375">
        <v>240</v>
      </c>
      <c r="BD263" s="375">
        <v>203</v>
      </c>
      <c r="BE263" s="375">
        <v>179.02</v>
      </c>
      <c r="BF263" s="367" t="s">
        <v>205</v>
      </c>
      <c r="BG263" s="366" t="s">
        <v>3293</v>
      </c>
      <c r="BH263" s="366" t="s">
        <v>3533</v>
      </c>
      <c r="BI263" s="366" t="s">
        <v>4217</v>
      </c>
      <c r="BJ263" s="366" t="s">
        <v>205</v>
      </c>
      <c r="BK263" s="375">
        <v>104.765</v>
      </c>
      <c r="BL263" s="375">
        <v>51.591000000000001</v>
      </c>
      <c r="BM263" s="375">
        <v>79.968000000000004</v>
      </c>
      <c r="BN263" s="375">
        <v>29621.8</v>
      </c>
      <c r="BO263" s="375">
        <v>2409.134</v>
      </c>
      <c r="BP263" s="369">
        <v>153715743.854</v>
      </c>
      <c r="BQ263" s="369">
        <v>290266667.449</v>
      </c>
    </row>
    <row r="264" spans="2:69" x14ac:dyDescent="0.25">
      <c r="B264" s="366" t="s">
        <v>2975</v>
      </c>
      <c r="C264" s="366" t="s">
        <v>2479</v>
      </c>
      <c r="D264" s="367" t="s">
        <v>34</v>
      </c>
      <c r="E264" s="367" t="s">
        <v>3665</v>
      </c>
      <c r="F264" s="367" t="s">
        <v>2598</v>
      </c>
      <c r="G264" s="367" t="s">
        <v>68</v>
      </c>
      <c r="H264" s="371">
        <v>53.099200000000003</v>
      </c>
      <c r="I264" s="371">
        <v>18.087499999999999</v>
      </c>
      <c r="J264" s="367">
        <v>1971</v>
      </c>
      <c r="K264" s="368"/>
      <c r="L264" s="381"/>
      <c r="M264" s="367" t="s">
        <v>2689</v>
      </c>
      <c r="N264" s="367" t="s">
        <v>20</v>
      </c>
      <c r="O264" s="367" t="s">
        <v>2692</v>
      </c>
      <c r="P264" s="373">
        <v>4</v>
      </c>
      <c r="Q264" s="373">
        <v>0</v>
      </c>
      <c r="R264" s="373">
        <v>192</v>
      </c>
      <c r="S264" s="373">
        <v>0</v>
      </c>
      <c r="T264" s="366" t="s">
        <v>205</v>
      </c>
      <c r="U264" s="375">
        <v>1254557</v>
      </c>
      <c r="V264" s="375">
        <v>1220382</v>
      </c>
      <c r="W264" s="375">
        <v>1145416</v>
      </c>
      <c r="X264" s="375">
        <v>1008763</v>
      </c>
      <c r="Y264" s="375">
        <v>1009125</v>
      </c>
      <c r="Z264" s="375">
        <v>1067270</v>
      </c>
      <c r="AA264" s="375">
        <v>967309</v>
      </c>
      <c r="AB264" s="375">
        <v>953212</v>
      </c>
      <c r="AC264" s="375">
        <v>798087</v>
      </c>
      <c r="AD264" s="375">
        <v>725139</v>
      </c>
      <c r="AE264" s="375">
        <v>754880</v>
      </c>
      <c r="AF264" s="375">
        <v>723306</v>
      </c>
      <c r="AG264" s="375">
        <v>726992</v>
      </c>
      <c r="AH264" s="377" t="s">
        <v>205</v>
      </c>
      <c r="AI264" s="375">
        <v>6532</v>
      </c>
      <c r="AJ264" s="375">
        <v>5113</v>
      </c>
      <c r="AK264" s="375">
        <v>4845</v>
      </c>
      <c r="AL264" s="375">
        <v>3893</v>
      </c>
      <c r="AM264" s="375">
        <v>3746</v>
      </c>
      <c r="AN264" s="375">
        <v>3699</v>
      </c>
      <c r="AO264" s="375">
        <v>1995.1460000000002</v>
      </c>
      <c r="AP264" s="377" t="s">
        <v>205</v>
      </c>
      <c r="AQ264" s="375">
        <v>2885</v>
      </c>
      <c r="AR264" s="375">
        <v>2478</v>
      </c>
      <c r="AS264" s="375">
        <v>2434</v>
      </c>
      <c r="AT264" s="375">
        <v>1945</v>
      </c>
      <c r="AU264" s="375">
        <v>1762</v>
      </c>
      <c r="AV264" s="375">
        <v>1807</v>
      </c>
      <c r="AW264" s="375">
        <v>1568.837</v>
      </c>
      <c r="AX264" s="377" t="s">
        <v>205</v>
      </c>
      <c r="AY264" s="375">
        <v>433</v>
      </c>
      <c r="AZ264" s="375">
        <v>207</v>
      </c>
      <c r="BA264" s="375">
        <v>268</v>
      </c>
      <c r="BB264" s="375">
        <v>167</v>
      </c>
      <c r="BC264" s="375">
        <v>102</v>
      </c>
      <c r="BD264" s="375">
        <v>82</v>
      </c>
      <c r="BE264" s="375">
        <v>24.66</v>
      </c>
      <c r="BF264" s="367" t="s">
        <v>205</v>
      </c>
      <c r="BG264" s="366" t="s">
        <v>3294</v>
      </c>
      <c r="BH264" s="366" t="s">
        <v>3534</v>
      </c>
      <c r="BI264" s="366" t="s">
        <v>4218</v>
      </c>
      <c r="BJ264" s="366" t="s">
        <v>205</v>
      </c>
      <c r="BK264" s="375">
        <v>70.301000000000002</v>
      </c>
      <c r="BL264" s="375">
        <v>34.485999999999997</v>
      </c>
      <c r="BM264" s="375">
        <v>47.57</v>
      </c>
      <c r="BN264" s="375">
        <v>20952.471000000001</v>
      </c>
      <c r="BO264" s="375">
        <v>1517.979</v>
      </c>
      <c r="BP264" s="369">
        <v>103063742.75399999</v>
      </c>
      <c r="BQ264" s="369">
        <v>194675791.29699999</v>
      </c>
    </row>
    <row r="265" spans="2:69" x14ac:dyDescent="0.25">
      <c r="B265" s="366" t="s">
        <v>2976</v>
      </c>
      <c r="C265" s="366" t="s">
        <v>2480</v>
      </c>
      <c r="D265" s="367" t="s">
        <v>34</v>
      </c>
      <c r="E265" s="367" t="s">
        <v>3665</v>
      </c>
      <c r="F265" s="367" t="s">
        <v>2598</v>
      </c>
      <c r="G265" s="367" t="s">
        <v>90</v>
      </c>
      <c r="H265" s="371">
        <v>50.348700000000001</v>
      </c>
      <c r="I265" s="371">
        <v>18.8431</v>
      </c>
      <c r="J265" s="367">
        <v>1955</v>
      </c>
      <c r="K265" s="368"/>
      <c r="L265" s="381"/>
      <c r="M265" s="367" t="s">
        <v>2689</v>
      </c>
      <c r="N265" s="367" t="s">
        <v>20</v>
      </c>
      <c r="O265" s="367" t="s">
        <v>2692</v>
      </c>
      <c r="P265" s="373">
        <v>3</v>
      </c>
      <c r="Q265" s="373">
        <v>0</v>
      </c>
      <c r="R265" s="373">
        <v>125</v>
      </c>
      <c r="S265" s="373">
        <v>0</v>
      </c>
      <c r="T265" s="366" t="s">
        <v>205</v>
      </c>
      <c r="U265" s="375">
        <v>307274</v>
      </c>
      <c r="V265" s="375">
        <v>283719</v>
      </c>
      <c r="W265" s="375">
        <v>273500</v>
      </c>
      <c r="X265" s="375">
        <v>278874</v>
      </c>
      <c r="Y265" s="375">
        <v>275370</v>
      </c>
      <c r="Z265" s="375">
        <v>289480</v>
      </c>
      <c r="AA265" s="375">
        <v>248019</v>
      </c>
      <c r="AB265" s="375">
        <v>238779</v>
      </c>
      <c r="AC265" s="375">
        <v>235462</v>
      </c>
      <c r="AD265" s="375">
        <v>205346</v>
      </c>
      <c r="AE265" s="375">
        <v>201533</v>
      </c>
      <c r="AF265" s="375">
        <v>200417</v>
      </c>
      <c r="AG265" s="375">
        <v>206395</v>
      </c>
      <c r="AH265" s="377" t="s">
        <v>205</v>
      </c>
      <c r="AI265" s="375">
        <v>1814</v>
      </c>
      <c r="AJ265" s="375">
        <v>1517</v>
      </c>
      <c r="AK265" s="375">
        <v>1271</v>
      </c>
      <c r="AL265" s="375">
        <v>1204</v>
      </c>
      <c r="AM265" s="375">
        <v>821</v>
      </c>
      <c r="AN265" s="375">
        <v>846</v>
      </c>
      <c r="AO265" s="375">
        <v>822.39190000000008</v>
      </c>
      <c r="AP265" s="377" t="s">
        <v>205</v>
      </c>
      <c r="AQ265" s="375">
        <v>586</v>
      </c>
      <c r="AR265" s="375">
        <v>506</v>
      </c>
      <c r="AS265" s="375">
        <v>468</v>
      </c>
      <c r="AT265" s="375">
        <v>422</v>
      </c>
      <c r="AU265" s="375">
        <v>356</v>
      </c>
      <c r="AV265" s="375">
        <v>347</v>
      </c>
      <c r="AW265" s="375">
        <v>334.56970000000001</v>
      </c>
      <c r="AX265" s="377" t="s">
        <v>205</v>
      </c>
      <c r="AY265" s="375">
        <v>193</v>
      </c>
      <c r="AZ265" s="375">
        <v>155</v>
      </c>
      <c r="BA265" s="375">
        <v>147</v>
      </c>
      <c r="BB265" s="375">
        <v>87</v>
      </c>
      <c r="BC265" s="375">
        <v>97</v>
      </c>
      <c r="BD265" s="375">
        <v>94</v>
      </c>
      <c r="BE265" s="375">
        <v>58.342300000000002</v>
      </c>
      <c r="BF265" s="367" t="s">
        <v>205</v>
      </c>
      <c r="BG265" s="366" t="s">
        <v>3295</v>
      </c>
      <c r="BH265" s="366" t="s">
        <v>3535</v>
      </c>
      <c r="BI265" s="366" t="s">
        <v>4219</v>
      </c>
      <c r="BJ265" s="366" t="s">
        <v>205</v>
      </c>
      <c r="BK265" s="375">
        <v>16.03</v>
      </c>
      <c r="BL265" s="375">
        <v>7.8979999999999997</v>
      </c>
      <c r="BM265" s="375">
        <v>10.513</v>
      </c>
      <c r="BN265" s="375">
        <v>4616.2700000000004</v>
      </c>
      <c r="BO265" s="375">
        <v>342.56599999999997</v>
      </c>
      <c r="BP265" s="369">
        <v>23497785.013</v>
      </c>
      <c r="BQ265" s="369">
        <v>44387836.659000002</v>
      </c>
    </row>
    <row r="266" spans="2:69" x14ac:dyDescent="0.25">
      <c r="B266" s="366" t="s">
        <v>2977</v>
      </c>
      <c r="C266" s="366" t="s">
        <v>2481</v>
      </c>
      <c r="D266" s="367" t="s">
        <v>34</v>
      </c>
      <c r="E266" s="367" t="s">
        <v>3665</v>
      </c>
      <c r="F266" s="367" t="s">
        <v>2598</v>
      </c>
      <c r="G266" s="367" t="s">
        <v>72</v>
      </c>
      <c r="H266" s="371">
        <v>50.3078</v>
      </c>
      <c r="I266" s="371">
        <v>18.968599999999999</v>
      </c>
      <c r="J266" s="367">
        <v>2003</v>
      </c>
      <c r="K266" s="368"/>
      <c r="L266" s="381"/>
      <c r="M266" s="367" t="s">
        <v>2689</v>
      </c>
      <c r="N266" s="367" t="s">
        <v>20</v>
      </c>
      <c r="O266" s="367" t="s">
        <v>2692</v>
      </c>
      <c r="P266" s="373">
        <v>2</v>
      </c>
      <c r="Q266" s="373">
        <v>0</v>
      </c>
      <c r="R266" s="373">
        <v>226</v>
      </c>
      <c r="S266" s="373">
        <v>0</v>
      </c>
      <c r="T266" s="366" t="s">
        <v>205</v>
      </c>
      <c r="U266" s="375">
        <v>1503080</v>
      </c>
      <c r="V266" s="375">
        <v>1492413</v>
      </c>
      <c r="W266" s="375">
        <v>1518045</v>
      </c>
      <c r="X266" s="375">
        <v>1221546</v>
      </c>
      <c r="Y266" s="375">
        <v>1019100</v>
      </c>
      <c r="Z266" s="375">
        <v>889311</v>
      </c>
      <c r="AA266" s="375">
        <v>920688</v>
      </c>
      <c r="AB266" s="375">
        <v>884746</v>
      </c>
      <c r="AC266" s="375">
        <v>938560</v>
      </c>
      <c r="AD266" s="375">
        <v>920696</v>
      </c>
      <c r="AE266" s="375">
        <v>1082121</v>
      </c>
      <c r="AF266" s="375">
        <v>1181539</v>
      </c>
      <c r="AG266" s="375">
        <v>1354606</v>
      </c>
      <c r="AH266" s="377" t="s">
        <v>205</v>
      </c>
      <c r="AI266" s="375">
        <v>1383</v>
      </c>
      <c r="AJ266" s="375">
        <v>1604</v>
      </c>
      <c r="AK266" s="375">
        <v>1788</v>
      </c>
      <c r="AL266" s="375">
        <v>1649</v>
      </c>
      <c r="AM266" s="375">
        <v>1629</v>
      </c>
      <c r="AN266" s="375">
        <v>1962</v>
      </c>
      <c r="AO266" s="375">
        <v>1071.8900000000001</v>
      </c>
      <c r="AP266" s="377" t="s">
        <v>205</v>
      </c>
      <c r="AQ266" s="375">
        <v>566</v>
      </c>
      <c r="AR266" s="375">
        <v>744</v>
      </c>
      <c r="AS266" s="375">
        <v>963</v>
      </c>
      <c r="AT266" s="375">
        <v>868</v>
      </c>
      <c r="AU266" s="375">
        <v>867</v>
      </c>
      <c r="AV266" s="375">
        <v>947</v>
      </c>
      <c r="AW266" s="375">
        <v>1091.8599999999999</v>
      </c>
      <c r="AX266" s="377" t="s">
        <v>205</v>
      </c>
      <c r="AY266" s="375">
        <v>65</v>
      </c>
      <c r="AZ266" s="375">
        <v>94</v>
      </c>
      <c r="BA266" s="375">
        <v>84</v>
      </c>
      <c r="BB266" s="375">
        <v>69</v>
      </c>
      <c r="BC266" s="375">
        <v>74</v>
      </c>
      <c r="BD266" s="375">
        <v>104</v>
      </c>
      <c r="BE266" s="375">
        <v>59.34</v>
      </c>
      <c r="BF266" s="367" t="s">
        <v>205</v>
      </c>
      <c r="BG266" s="366" t="s">
        <v>3296</v>
      </c>
      <c r="BH266" s="366" t="s">
        <v>3536</v>
      </c>
      <c r="BI266" s="366" t="s">
        <v>4220</v>
      </c>
      <c r="BJ266" s="366" t="s">
        <v>205</v>
      </c>
      <c r="BK266" s="375">
        <v>37.667999999999999</v>
      </c>
      <c r="BL266" s="375">
        <v>18.507000000000001</v>
      </c>
      <c r="BM266" s="375">
        <v>25.315000000000001</v>
      </c>
      <c r="BN266" s="375">
        <v>11083.689</v>
      </c>
      <c r="BO266" s="375">
        <v>811.98699999999997</v>
      </c>
      <c r="BP266" s="369">
        <v>55221572.678999998</v>
      </c>
      <c r="BQ266" s="369">
        <v>104308985.514</v>
      </c>
    </row>
    <row r="267" spans="2:69" x14ac:dyDescent="0.25">
      <c r="B267" s="366" t="s">
        <v>2978</v>
      </c>
      <c r="C267" s="366" t="s">
        <v>1505</v>
      </c>
      <c r="D267" s="367" t="s">
        <v>34</v>
      </c>
      <c r="E267" s="367" t="s">
        <v>3665</v>
      </c>
      <c r="F267" s="367" t="s">
        <v>2598</v>
      </c>
      <c r="G267" s="367" t="s">
        <v>90</v>
      </c>
      <c r="H267" s="371">
        <v>50.7943</v>
      </c>
      <c r="I267" s="371">
        <v>19.142499999999998</v>
      </c>
      <c r="J267" s="367">
        <v>2010</v>
      </c>
      <c r="K267" s="368"/>
      <c r="L267" s="381"/>
      <c r="M267" s="367" t="s">
        <v>2689</v>
      </c>
      <c r="N267" s="367" t="s">
        <v>20</v>
      </c>
      <c r="O267" s="367" t="s">
        <v>2692</v>
      </c>
      <c r="P267" s="373">
        <v>1</v>
      </c>
      <c r="Q267" s="373">
        <v>0</v>
      </c>
      <c r="R267" s="373">
        <v>64</v>
      </c>
      <c r="S267" s="373">
        <v>0</v>
      </c>
      <c r="T267" s="366" t="s">
        <v>205</v>
      </c>
      <c r="U267" s="376"/>
      <c r="V267" s="376"/>
      <c r="W267" s="376"/>
      <c r="X267" s="376"/>
      <c r="Y267" s="376"/>
      <c r="Z267" s="376"/>
      <c r="AA267" s="375">
        <v>153641</v>
      </c>
      <c r="AB267" s="375">
        <v>383656</v>
      </c>
      <c r="AC267" s="375">
        <v>218689</v>
      </c>
      <c r="AD267" s="375">
        <v>300332</v>
      </c>
      <c r="AE267" s="375">
        <v>341676</v>
      </c>
      <c r="AF267" s="375">
        <v>338163</v>
      </c>
      <c r="AG267" s="375">
        <v>249717</v>
      </c>
      <c r="AH267" s="377" t="s">
        <v>205</v>
      </c>
      <c r="AI267" s="375">
        <v>31</v>
      </c>
      <c r="AJ267" s="375">
        <v>183</v>
      </c>
      <c r="AK267" s="375">
        <v>343</v>
      </c>
      <c r="AL267" s="375">
        <v>203</v>
      </c>
      <c r="AM267" s="375">
        <v>341</v>
      </c>
      <c r="AN267" s="375">
        <v>259</v>
      </c>
      <c r="AO267" s="375">
        <v>230</v>
      </c>
      <c r="AP267" s="377" t="s">
        <v>205</v>
      </c>
      <c r="AQ267" s="375">
        <v>12</v>
      </c>
      <c r="AR267" s="375">
        <v>217</v>
      </c>
      <c r="AS267" s="375">
        <v>325</v>
      </c>
      <c r="AT267" s="375">
        <v>325</v>
      </c>
      <c r="AU267" s="375">
        <v>289</v>
      </c>
      <c r="AV267" s="375">
        <v>255</v>
      </c>
      <c r="AW267" s="375">
        <v>243</v>
      </c>
      <c r="AX267" s="377" t="s">
        <v>205</v>
      </c>
      <c r="AY267" s="375">
        <v>7</v>
      </c>
      <c r="AZ267" s="375">
        <v>1</v>
      </c>
      <c r="BA267" s="375">
        <v>3</v>
      </c>
      <c r="BB267" s="375">
        <v>2</v>
      </c>
      <c r="BC267" s="376"/>
      <c r="BD267" s="382"/>
      <c r="BE267" s="375">
        <v>22.43</v>
      </c>
      <c r="BF267" s="367" t="s">
        <v>205</v>
      </c>
      <c r="BG267" s="366" t="s">
        <v>3297</v>
      </c>
      <c r="BH267" s="366" t="s">
        <v>3654</v>
      </c>
      <c r="BI267" s="366" t="s">
        <v>4221</v>
      </c>
      <c r="BJ267" s="366" t="s">
        <v>205</v>
      </c>
      <c r="BK267" s="376"/>
      <c r="BL267" s="376"/>
      <c r="BM267" s="376"/>
      <c r="BN267" s="376"/>
      <c r="BO267" s="376"/>
      <c r="BP267" s="368"/>
      <c r="BQ267" s="368"/>
    </row>
    <row r="268" spans="2:69" x14ac:dyDescent="0.25">
      <c r="B268" s="366" t="s">
        <v>2979</v>
      </c>
      <c r="C268" s="366" t="s">
        <v>2482</v>
      </c>
      <c r="D268" s="367" t="s">
        <v>34</v>
      </c>
      <c r="E268" s="367" t="s">
        <v>3665</v>
      </c>
      <c r="F268" s="367" t="s">
        <v>2598</v>
      </c>
      <c r="G268" s="367" t="s">
        <v>2709</v>
      </c>
      <c r="H268" s="371">
        <v>54.181699999999999</v>
      </c>
      <c r="I268" s="371">
        <v>19.389299999999999</v>
      </c>
      <c r="J268" s="367">
        <v>1955</v>
      </c>
      <c r="K268" s="368"/>
      <c r="L268" s="381"/>
      <c r="M268" s="367" t="s">
        <v>2689</v>
      </c>
      <c r="N268" s="367" t="s">
        <v>20</v>
      </c>
      <c r="O268" s="367" t="s">
        <v>2692</v>
      </c>
      <c r="P268" s="373">
        <v>3</v>
      </c>
      <c r="Q268" s="373">
        <v>0</v>
      </c>
      <c r="R268" s="373">
        <v>62</v>
      </c>
      <c r="S268" s="373">
        <v>0</v>
      </c>
      <c r="T268" s="366" t="s">
        <v>205</v>
      </c>
      <c r="U268" s="375">
        <v>295194</v>
      </c>
      <c r="V268" s="375">
        <v>306367</v>
      </c>
      <c r="W268" s="375">
        <v>273415</v>
      </c>
      <c r="X268" s="375">
        <v>270538</v>
      </c>
      <c r="Y268" s="375">
        <v>286519</v>
      </c>
      <c r="Z268" s="375">
        <v>299853</v>
      </c>
      <c r="AA268" s="375">
        <v>275924</v>
      </c>
      <c r="AB268" s="375">
        <v>280416</v>
      </c>
      <c r="AC268" s="375">
        <v>280571</v>
      </c>
      <c r="AD268" s="375">
        <v>250171</v>
      </c>
      <c r="AE268" s="375">
        <v>233541</v>
      </c>
      <c r="AF268" s="375">
        <v>240549</v>
      </c>
      <c r="AG268" s="375">
        <v>214520</v>
      </c>
      <c r="AH268" s="377" t="s">
        <v>205</v>
      </c>
      <c r="AI268" s="375">
        <v>1163</v>
      </c>
      <c r="AJ268" s="375">
        <v>1187</v>
      </c>
      <c r="AK268" s="375">
        <v>1098</v>
      </c>
      <c r="AL268" s="375">
        <v>980</v>
      </c>
      <c r="AM268" s="375">
        <v>951</v>
      </c>
      <c r="AN268" s="375">
        <v>1008</v>
      </c>
      <c r="AO268" s="375">
        <v>1043.8399999999999</v>
      </c>
      <c r="AP268" s="377" t="s">
        <v>205</v>
      </c>
      <c r="AQ268" s="375">
        <v>566</v>
      </c>
      <c r="AR268" s="375">
        <v>536</v>
      </c>
      <c r="AS268" s="375">
        <v>580</v>
      </c>
      <c r="AT268" s="375">
        <v>522</v>
      </c>
      <c r="AU268" s="375">
        <v>533</v>
      </c>
      <c r="AV268" s="375">
        <v>481</v>
      </c>
      <c r="AW268" s="375">
        <v>414.52</v>
      </c>
      <c r="AX268" s="377" t="s">
        <v>205</v>
      </c>
      <c r="AY268" s="375">
        <v>75</v>
      </c>
      <c r="AZ268" s="375">
        <v>77</v>
      </c>
      <c r="BA268" s="375">
        <v>87</v>
      </c>
      <c r="BB268" s="375">
        <v>60</v>
      </c>
      <c r="BC268" s="375">
        <v>51</v>
      </c>
      <c r="BD268" s="375">
        <v>62</v>
      </c>
      <c r="BE268" s="375">
        <v>52.83</v>
      </c>
      <c r="BF268" s="367" t="s">
        <v>205</v>
      </c>
      <c r="BG268" s="366" t="s">
        <v>3298</v>
      </c>
      <c r="BH268" s="366" t="s">
        <v>3537</v>
      </c>
      <c r="BI268" s="366" t="s">
        <v>4222</v>
      </c>
      <c r="BJ268" s="366" t="s">
        <v>205</v>
      </c>
      <c r="BK268" s="375">
        <v>19.375</v>
      </c>
      <c r="BL268" s="375">
        <v>9.5229999999999997</v>
      </c>
      <c r="BM268" s="375">
        <v>12.987</v>
      </c>
      <c r="BN268" s="375">
        <v>5681.5330000000004</v>
      </c>
      <c r="BO268" s="375">
        <v>417.31700000000001</v>
      </c>
      <c r="BP268" s="369">
        <v>28403958.022</v>
      </c>
      <c r="BQ268" s="369">
        <v>53653056.296999998</v>
      </c>
    </row>
    <row r="269" spans="2:69" x14ac:dyDescent="0.25">
      <c r="B269" s="366" t="s">
        <v>2980</v>
      </c>
      <c r="C269" s="366" t="s">
        <v>2483</v>
      </c>
      <c r="D269" s="367" t="s">
        <v>34</v>
      </c>
      <c r="E269" s="367" t="s">
        <v>3665</v>
      </c>
      <c r="F269" s="367" t="s">
        <v>2598</v>
      </c>
      <c r="G269" s="367" t="s">
        <v>68</v>
      </c>
      <c r="H269" s="371">
        <v>54.378100000000003</v>
      </c>
      <c r="I269" s="371">
        <v>18.6417</v>
      </c>
      <c r="J269" s="367">
        <v>1973</v>
      </c>
      <c r="K269" s="368"/>
      <c r="L269" s="381"/>
      <c r="M269" s="367" t="s">
        <v>2689</v>
      </c>
      <c r="N269" s="367" t="s">
        <v>20</v>
      </c>
      <c r="O269" s="367" t="s">
        <v>2692</v>
      </c>
      <c r="P269" s="373">
        <v>4</v>
      </c>
      <c r="Q269" s="373">
        <v>0</v>
      </c>
      <c r="R269" s="373">
        <v>217.3</v>
      </c>
      <c r="S269" s="373">
        <v>0</v>
      </c>
      <c r="T269" s="366" t="s">
        <v>205</v>
      </c>
      <c r="U269" s="375">
        <v>1393221</v>
      </c>
      <c r="V269" s="375">
        <v>1338297</v>
      </c>
      <c r="W269" s="375">
        <v>1331836</v>
      </c>
      <c r="X269" s="375">
        <v>1111303</v>
      </c>
      <c r="Y269" s="375">
        <v>1044824</v>
      </c>
      <c r="Z269" s="375">
        <v>1199847</v>
      </c>
      <c r="AA269" s="375">
        <v>1118073</v>
      </c>
      <c r="AB269" s="375">
        <v>1116069</v>
      </c>
      <c r="AC269" s="375">
        <v>1139261</v>
      </c>
      <c r="AD269" s="375">
        <v>1059728</v>
      </c>
      <c r="AE269" s="375">
        <v>1088560</v>
      </c>
      <c r="AF269" s="375">
        <v>1185401</v>
      </c>
      <c r="AG269" s="375">
        <v>1236591</v>
      </c>
      <c r="AH269" s="377" t="s">
        <v>205</v>
      </c>
      <c r="AI269" s="375">
        <v>4683</v>
      </c>
      <c r="AJ269" s="375">
        <v>4351</v>
      </c>
      <c r="AK269" s="375">
        <v>4026</v>
      </c>
      <c r="AL269" s="375">
        <v>3834</v>
      </c>
      <c r="AM269" s="375">
        <v>3356</v>
      </c>
      <c r="AN269" s="375">
        <v>3154</v>
      </c>
      <c r="AO269" s="375">
        <v>1210</v>
      </c>
      <c r="AP269" s="377" t="s">
        <v>205</v>
      </c>
      <c r="AQ269" s="375">
        <v>2755</v>
      </c>
      <c r="AR269" s="375">
        <v>2401</v>
      </c>
      <c r="AS269" s="375">
        <v>2593</v>
      </c>
      <c r="AT269" s="375">
        <v>2371</v>
      </c>
      <c r="AU269" s="375">
        <v>2033</v>
      </c>
      <c r="AV269" s="375">
        <v>1667</v>
      </c>
      <c r="AW269" s="375">
        <v>1040</v>
      </c>
      <c r="AX269" s="377" t="s">
        <v>205</v>
      </c>
      <c r="AY269" s="375">
        <v>259</v>
      </c>
      <c r="AZ269" s="375">
        <v>170</v>
      </c>
      <c r="BA269" s="375">
        <v>165</v>
      </c>
      <c r="BB269" s="375">
        <v>214</v>
      </c>
      <c r="BC269" s="375">
        <v>110</v>
      </c>
      <c r="BD269" s="375">
        <v>119</v>
      </c>
      <c r="BE269" s="375">
        <v>0</v>
      </c>
      <c r="BF269" s="367" t="s">
        <v>205</v>
      </c>
      <c r="BG269" s="366" t="s">
        <v>3299</v>
      </c>
      <c r="BH269" s="366" t="s">
        <v>3538</v>
      </c>
      <c r="BI269" s="366" t="s">
        <v>4223</v>
      </c>
      <c r="BJ269" s="366" t="s">
        <v>205</v>
      </c>
      <c r="BK269" s="375">
        <v>61.612000000000002</v>
      </c>
      <c r="BL269" s="375">
        <v>30.251999999999999</v>
      </c>
      <c r="BM269" s="375">
        <v>41.853999999999999</v>
      </c>
      <c r="BN269" s="375">
        <v>18205.560000000001</v>
      </c>
      <c r="BO269" s="375">
        <v>1334.098</v>
      </c>
      <c r="BP269" s="369">
        <v>90330020.687000006</v>
      </c>
      <c r="BQ269" s="369">
        <v>170621722.40599999</v>
      </c>
    </row>
    <row r="270" spans="2:69" x14ac:dyDescent="0.25">
      <c r="B270" s="366" t="s">
        <v>2981</v>
      </c>
      <c r="C270" s="366" t="s">
        <v>2484</v>
      </c>
      <c r="D270" s="367" t="s">
        <v>34</v>
      </c>
      <c r="E270" s="367" t="s">
        <v>3665</v>
      </c>
      <c r="F270" s="367" t="s">
        <v>2598</v>
      </c>
      <c r="G270" s="367" t="s">
        <v>68</v>
      </c>
      <c r="H270" s="371">
        <v>54.5533</v>
      </c>
      <c r="I270" s="371">
        <v>18.480799999999999</v>
      </c>
      <c r="J270" s="367">
        <v>1980</v>
      </c>
      <c r="K270" s="368"/>
      <c r="L270" s="381"/>
      <c r="M270" s="367" t="s">
        <v>2689</v>
      </c>
      <c r="N270" s="367" t="s">
        <v>20</v>
      </c>
      <c r="O270" s="367" t="s">
        <v>2692</v>
      </c>
      <c r="P270" s="373">
        <v>2</v>
      </c>
      <c r="Q270" s="373">
        <v>0</v>
      </c>
      <c r="R270" s="373">
        <v>105.2</v>
      </c>
      <c r="S270" s="373">
        <v>0</v>
      </c>
      <c r="T270" s="366" t="s">
        <v>205</v>
      </c>
      <c r="U270" s="375">
        <v>842755</v>
      </c>
      <c r="V270" s="375">
        <v>831925</v>
      </c>
      <c r="W270" s="375">
        <v>815837</v>
      </c>
      <c r="X270" s="375">
        <v>726185</v>
      </c>
      <c r="Y270" s="375">
        <v>673262</v>
      </c>
      <c r="Z270" s="375">
        <v>744395</v>
      </c>
      <c r="AA270" s="375">
        <v>680082</v>
      </c>
      <c r="AB270" s="375">
        <v>671532</v>
      </c>
      <c r="AC270" s="375">
        <v>704035</v>
      </c>
      <c r="AD270" s="375">
        <v>680194</v>
      </c>
      <c r="AE270" s="375">
        <v>660491</v>
      </c>
      <c r="AF270" s="375">
        <v>686189</v>
      </c>
      <c r="AG270" s="375">
        <v>668579</v>
      </c>
      <c r="AH270" s="377" t="s">
        <v>205</v>
      </c>
      <c r="AI270" s="375">
        <v>2101</v>
      </c>
      <c r="AJ270" s="375">
        <v>2099</v>
      </c>
      <c r="AK270" s="375">
        <v>1885</v>
      </c>
      <c r="AL270" s="375">
        <v>2062</v>
      </c>
      <c r="AM270" s="375">
        <v>1740</v>
      </c>
      <c r="AN270" s="375">
        <v>1693</v>
      </c>
      <c r="AO270" s="375">
        <v>658.87199999999996</v>
      </c>
      <c r="AP270" s="377" t="s">
        <v>205</v>
      </c>
      <c r="AQ270" s="375">
        <v>1408</v>
      </c>
      <c r="AR270" s="375">
        <v>1083</v>
      </c>
      <c r="AS270" s="375">
        <v>1295</v>
      </c>
      <c r="AT270" s="375">
        <v>1339</v>
      </c>
      <c r="AU270" s="375">
        <v>971</v>
      </c>
      <c r="AV270" s="375">
        <v>1115</v>
      </c>
      <c r="AW270" s="375">
        <v>1218.748</v>
      </c>
      <c r="AX270" s="377" t="s">
        <v>205</v>
      </c>
      <c r="AY270" s="375">
        <v>171</v>
      </c>
      <c r="AZ270" s="375">
        <v>107</v>
      </c>
      <c r="BA270" s="375">
        <v>75</v>
      </c>
      <c r="BB270" s="375">
        <v>167</v>
      </c>
      <c r="BC270" s="375">
        <v>116</v>
      </c>
      <c r="BD270" s="375">
        <v>121</v>
      </c>
      <c r="BE270" s="375">
        <v>44.863</v>
      </c>
      <c r="BF270" s="367" t="s">
        <v>205</v>
      </c>
      <c r="BG270" s="366" t="s">
        <v>3300</v>
      </c>
      <c r="BH270" s="366" t="s">
        <v>3539</v>
      </c>
      <c r="BI270" s="366" t="s">
        <v>4224</v>
      </c>
      <c r="BJ270" s="366" t="s">
        <v>205</v>
      </c>
      <c r="BK270" s="375">
        <v>35.728999999999999</v>
      </c>
      <c r="BL270" s="375">
        <v>17.576000000000001</v>
      </c>
      <c r="BM270" s="375">
        <v>24.62</v>
      </c>
      <c r="BN270" s="375">
        <v>10359.724</v>
      </c>
      <c r="BO270" s="375">
        <v>780.42600000000004</v>
      </c>
      <c r="BP270" s="369">
        <v>52387765.627999999</v>
      </c>
      <c r="BQ270" s="369">
        <v>98950465.503999993</v>
      </c>
    </row>
    <row r="271" spans="2:69" x14ac:dyDescent="0.25">
      <c r="B271" s="366" t="s">
        <v>2982</v>
      </c>
      <c r="C271" s="366" t="s">
        <v>2485</v>
      </c>
      <c r="D271" s="367" t="s">
        <v>34</v>
      </c>
      <c r="E271" s="367" t="s">
        <v>3665</v>
      </c>
      <c r="F271" s="367" t="s">
        <v>2598</v>
      </c>
      <c r="G271" s="367" t="s">
        <v>77</v>
      </c>
      <c r="H271" s="371">
        <v>50.212200000000003</v>
      </c>
      <c r="I271" s="371">
        <v>19.228899999999999</v>
      </c>
      <c r="J271" s="367">
        <v>1998</v>
      </c>
      <c r="K271" s="368"/>
      <c r="L271" s="381"/>
      <c r="M271" s="367" t="s">
        <v>2689</v>
      </c>
      <c r="N271" s="367" t="s">
        <v>20</v>
      </c>
      <c r="O271" s="367" t="s">
        <v>2692</v>
      </c>
      <c r="P271" s="373">
        <v>3</v>
      </c>
      <c r="Q271" s="373">
        <v>0</v>
      </c>
      <c r="R271" s="373">
        <v>200</v>
      </c>
      <c r="S271" s="373">
        <v>0</v>
      </c>
      <c r="T271" s="366" t="s">
        <v>205</v>
      </c>
      <c r="U271" s="375">
        <v>1026204</v>
      </c>
      <c r="V271" s="375">
        <v>853934</v>
      </c>
      <c r="W271" s="375">
        <v>846777</v>
      </c>
      <c r="X271" s="375">
        <v>905748</v>
      </c>
      <c r="Y271" s="375">
        <v>792669</v>
      </c>
      <c r="Z271" s="375">
        <v>895529</v>
      </c>
      <c r="AA271" s="375">
        <v>751882</v>
      </c>
      <c r="AB271" s="375">
        <v>768265</v>
      </c>
      <c r="AC271" s="375">
        <v>886851</v>
      </c>
      <c r="AD271" s="375">
        <v>881133</v>
      </c>
      <c r="AE271" s="375">
        <v>870727</v>
      </c>
      <c r="AF271" s="375">
        <v>967317</v>
      </c>
      <c r="AG271" s="375">
        <v>908145</v>
      </c>
      <c r="AH271" s="377" t="s">
        <v>205</v>
      </c>
      <c r="AI271" s="375">
        <v>2023</v>
      </c>
      <c r="AJ271" s="375">
        <v>1657</v>
      </c>
      <c r="AK271" s="375">
        <v>1781</v>
      </c>
      <c r="AL271" s="375">
        <v>1745</v>
      </c>
      <c r="AM271" s="375">
        <v>1715</v>
      </c>
      <c r="AN271" s="375">
        <v>1178</v>
      </c>
      <c r="AO271" s="375">
        <v>657.84069999999997</v>
      </c>
      <c r="AP271" s="377" t="s">
        <v>205</v>
      </c>
      <c r="AQ271" s="375">
        <v>1092</v>
      </c>
      <c r="AR271" s="375">
        <v>816</v>
      </c>
      <c r="AS271" s="375">
        <v>876</v>
      </c>
      <c r="AT271" s="375">
        <v>1077</v>
      </c>
      <c r="AU271" s="375">
        <v>1391</v>
      </c>
      <c r="AV271" s="375">
        <v>1088</v>
      </c>
      <c r="AW271" s="375">
        <v>649.80970000000002</v>
      </c>
      <c r="AX271" s="377" t="s">
        <v>205</v>
      </c>
      <c r="AY271" s="375">
        <v>51</v>
      </c>
      <c r="AZ271" s="375">
        <v>49</v>
      </c>
      <c r="BA271" s="375">
        <v>83</v>
      </c>
      <c r="BB271" s="375">
        <v>61</v>
      </c>
      <c r="BC271" s="375">
        <v>65</v>
      </c>
      <c r="BD271" s="375">
        <v>72</v>
      </c>
      <c r="BE271" s="375">
        <v>57.170299999999997</v>
      </c>
      <c r="BF271" s="367" t="s">
        <v>205</v>
      </c>
      <c r="BG271" s="366" t="s">
        <v>3301</v>
      </c>
      <c r="BH271" s="366" t="s">
        <v>3540</v>
      </c>
      <c r="BI271" s="366" t="s">
        <v>4225</v>
      </c>
      <c r="BJ271" s="366" t="s">
        <v>205</v>
      </c>
      <c r="BK271" s="375">
        <v>27.875</v>
      </c>
      <c r="BL271" s="375">
        <v>13.712999999999999</v>
      </c>
      <c r="BM271" s="375">
        <v>19.901</v>
      </c>
      <c r="BN271" s="375">
        <v>8040.549</v>
      </c>
      <c r="BO271" s="375">
        <v>619.41999999999996</v>
      </c>
      <c r="BP271" s="369">
        <v>40881134.969999999</v>
      </c>
      <c r="BQ271" s="369">
        <v>77210138.533999994</v>
      </c>
    </row>
    <row r="272" spans="2:69" x14ac:dyDescent="0.25">
      <c r="B272" s="366" t="s">
        <v>2983</v>
      </c>
      <c r="C272" s="366" t="s">
        <v>2486</v>
      </c>
      <c r="D272" s="367" t="s">
        <v>34</v>
      </c>
      <c r="E272" s="367" t="s">
        <v>3665</v>
      </c>
      <c r="F272" s="367" t="s">
        <v>2598</v>
      </c>
      <c r="G272" s="367" t="s">
        <v>77</v>
      </c>
      <c r="H272" s="371">
        <v>50.207799999999999</v>
      </c>
      <c r="I272" s="371">
        <v>19.209700000000002</v>
      </c>
      <c r="J272" s="367">
        <v>1977</v>
      </c>
      <c r="K272" s="368"/>
      <c r="L272" s="381"/>
      <c r="M272" s="367" t="s">
        <v>2689</v>
      </c>
      <c r="N272" s="367" t="s">
        <v>20</v>
      </c>
      <c r="O272" s="367" t="s">
        <v>2692</v>
      </c>
      <c r="P272" s="373">
        <v>6</v>
      </c>
      <c r="Q272" s="373">
        <v>1</v>
      </c>
      <c r="R272" s="373">
        <v>1345</v>
      </c>
      <c r="S272" s="373">
        <v>910</v>
      </c>
      <c r="T272" s="366" t="s">
        <v>205</v>
      </c>
      <c r="U272" s="375">
        <v>4751550</v>
      </c>
      <c r="V272" s="375">
        <v>5993992</v>
      </c>
      <c r="W272" s="375">
        <v>6953092</v>
      </c>
      <c r="X272" s="375">
        <v>5644891</v>
      </c>
      <c r="Y272" s="375">
        <v>5650220</v>
      </c>
      <c r="Z272" s="375">
        <v>6220247</v>
      </c>
      <c r="AA272" s="375">
        <v>6226895</v>
      </c>
      <c r="AB272" s="375">
        <v>5922397</v>
      </c>
      <c r="AC272" s="375">
        <v>6254559</v>
      </c>
      <c r="AD272" s="375">
        <v>3950789</v>
      </c>
      <c r="AE272" s="375">
        <v>4519062</v>
      </c>
      <c r="AF272" s="375">
        <v>4514460</v>
      </c>
      <c r="AG272" s="375">
        <v>6013145</v>
      </c>
      <c r="AH272" s="377" t="s">
        <v>205</v>
      </c>
      <c r="AI272" s="375">
        <v>7081</v>
      </c>
      <c r="AJ272" s="375">
        <v>7188</v>
      </c>
      <c r="AK272" s="375">
        <v>5875</v>
      </c>
      <c r="AL272" s="375">
        <v>6412</v>
      </c>
      <c r="AM272" s="375">
        <v>3386</v>
      </c>
      <c r="AN272" s="375">
        <v>3934</v>
      </c>
      <c r="AO272" s="375">
        <v>1960</v>
      </c>
      <c r="AP272" s="377" t="s">
        <v>205</v>
      </c>
      <c r="AQ272" s="375">
        <v>10987</v>
      </c>
      <c r="AR272" s="375">
        <v>10947</v>
      </c>
      <c r="AS272" s="375">
        <v>9230</v>
      </c>
      <c r="AT272" s="375">
        <v>8118</v>
      </c>
      <c r="AU272" s="375">
        <v>4505</v>
      </c>
      <c r="AV272" s="375">
        <v>4665</v>
      </c>
      <c r="AW272" s="375">
        <v>3544.2248600000003</v>
      </c>
      <c r="AX272" s="377" t="s">
        <v>205</v>
      </c>
      <c r="AY272" s="375">
        <v>191</v>
      </c>
      <c r="AZ272" s="375">
        <v>173</v>
      </c>
      <c r="BA272" s="375">
        <v>190</v>
      </c>
      <c r="BB272" s="375">
        <v>200</v>
      </c>
      <c r="BC272" s="375">
        <v>63</v>
      </c>
      <c r="BD272" s="375">
        <v>91</v>
      </c>
      <c r="BE272" s="375">
        <v>84.60566</v>
      </c>
      <c r="BF272" s="367" t="s">
        <v>205</v>
      </c>
      <c r="BG272" s="366" t="s">
        <v>3302</v>
      </c>
      <c r="BH272" s="366" t="s">
        <v>3541</v>
      </c>
      <c r="BI272" s="366" t="s">
        <v>4226</v>
      </c>
      <c r="BJ272" s="366" t="s">
        <v>205</v>
      </c>
      <c r="BK272" s="375">
        <v>102.23</v>
      </c>
      <c r="BL272" s="375">
        <v>50.238999999999997</v>
      </c>
      <c r="BM272" s="375">
        <v>75.323999999999998</v>
      </c>
      <c r="BN272" s="375">
        <v>29616.883000000002</v>
      </c>
      <c r="BO272" s="375">
        <v>2305.0100000000002</v>
      </c>
      <c r="BP272" s="369">
        <v>149956113.669</v>
      </c>
      <c r="BQ272" s="369">
        <v>283192544.30800003</v>
      </c>
    </row>
    <row r="273" spans="2:69" x14ac:dyDescent="0.25">
      <c r="B273" s="366" t="s">
        <v>2984</v>
      </c>
      <c r="C273" s="366" t="s">
        <v>2487</v>
      </c>
      <c r="D273" s="367" t="s">
        <v>34</v>
      </c>
      <c r="E273" s="367" t="s">
        <v>3665</v>
      </c>
      <c r="F273" s="367" t="s">
        <v>2598</v>
      </c>
      <c r="G273" s="367" t="s">
        <v>77</v>
      </c>
      <c r="H273" s="371">
        <v>50.285299999999999</v>
      </c>
      <c r="I273" s="371">
        <v>19.053899999999999</v>
      </c>
      <c r="J273" s="367">
        <v>1999</v>
      </c>
      <c r="K273" s="368"/>
      <c r="L273" s="381"/>
      <c r="M273" s="367" t="s">
        <v>2689</v>
      </c>
      <c r="N273" s="367" t="s">
        <v>20</v>
      </c>
      <c r="O273" s="367" t="s">
        <v>2692</v>
      </c>
      <c r="P273" s="373">
        <v>1</v>
      </c>
      <c r="Q273" s="373">
        <v>0</v>
      </c>
      <c r="R273" s="373">
        <v>135</v>
      </c>
      <c r="S273" s="373">
        <v>0</v>
      </c>
      <c r="T273" s="366" t="s">
        <v>205</v>
      </c>
      <c r="U273" s="375">
        <v>925648</v>
      </c>
      <c r="V273" s="375">
        <v>916964</v>
      </c>
      <c r="W273" s="375">
        <v>815328</v>
      </c>
      <c r="X273" s="375">
        <v>739009</v>
      </c>
      <c r="Y273" s="375">
        <v>860568</v>
      </c>
      <c r="Z273" s="375">
        <v>609973</v>
      </c>
      <c r="AA273" s="375">
        <v>827136</v>
      </c>
      <c r="AB273" s="375">
        <v>882130</v>
      </c>
      <c r="AC273" s="375">
        <v>889214</v>
      </c>
      <c r="AD273" s="375">
        <v>848637</v>
      </c>
      <c r="AE273" s="375">
        <v>867301</v>
      </c>
      <c r="AF273" s="375">
        <v>657957</v>
      </c>
      <c r="AG273" s="375">
        <v>877950</v>
      </c>
      <c r="AH273" s="377" t="s">
        <v>205</v>
      </c>
      <c r="AI273" s="375">
        <v>1794</v>
      </c>
      <c r="AJ273" s="375">
        <v>1990</v>
      </c>
      <c r="AK273" s="375">
        <v>2304</v>
      </c>
      <c r="AL273" s="375">
        <v>2031</v>
      </c>
      <c r="AM273" s="375">
        <v>2094</v>
      </c>
      <c r="AN273" s="375">
        <v>2010</v>
      </c>
      <c r="AO273" s="375">
        <v>1339.33</v>
      </c>
      <c r="AP273" s="377" t="s">
        <v>205</v>
      </c>
      <c r="AQ273" s="375">
        <v>575</v>
      </c>
      <c r="AR273" s="375">
        <v>615</v>
      </c>
      <c r="AS273" s="375">
        <v>776</v>
      </c>
      <c r="AT273" s="375">
        <v>582</v>
      </c>
      <c r="AU273" s="375">
        <v>588</v>
      </c>
      <c r="AV273" s="375">
        <v>631</v>
      </c>
      <c r="AW273" s="375">
        <v>533.1</v>
      </c>
      <c r="AX273" s="377" t="s">
        <v>205</v>
      </c>
      <c r="AY273" s="375">
        <v>123</v>
      </c>
      <c r="AZ273" s="375">
        <v>143</v>
      </c>
      <c r="BA273" s="375">
        <v>162</v>
      </c>
      <c r="BB273" s="375">
        <v>94</v>
      </c>
      <c r="BC273" s="375">
        <v>113</v>
      </c>
      <c r="BD273" s="375">
        <v>118</v>
      </c>
      <c r="BE273" s="375">
        <v>91.26</v>
      </c>
      <c r="BF273" s="367" t="s">
        <v>205</v>
      </c>
      <c r="BG273" s="366" t="s">
        <v>3303</v>
      </c>
      <c r="BH273" s="366" t="s">
        <v>3542</v>
      </c>
      <c r="BI273" s="366" t="s">
        <v>4227</v>
      </c>
      <c r="BJ273" s="366" t="s">
        <v>205</v>
      </c>
      <c r="BK273" s="375">
        <v>35.290999999999997</v>
      </c>
      <c r="BL273" s="375">
        <v>17.337</v>
      </c>
      <c r="BM273" s="375">
        <v>22.913</v>
      </c>
      <c r="BN273" s="375">
        <v>10448.164000000001</v>
      </c>
      <c r="BO273" s="375">
        <v>748.39</v>
      </c>
      <c r="BP273" s="369">
        <v>51727475.982000001</v>
      </c>
      <c r="BQ273" s="369">
        <v>97716479.611000001</v>
      </c>
    </row>
    <row r="274" spans="2:69" x14ac:dyDescent="0.25">
      <c r="B274" s="366" t="s">
        <v>2985</v>
      </c>
      <c r="C274" s="366" t="s">
        <v>2488</v>
      </c>
      <c r="D274" s="367" t="s">
        <v>34</v>
      </c>
      <c r="E274" s="367" t="s">
        <v>3665</v>
      </c>
      <c r="F274" s="367" t="s">
        <v>2598</v>
      </c>
      <c r="G274" s="367" t="s">
        <v>77</v>
      </c>
      <c r="H274" s="371">
        <v>50.35</v>
      </c>
      <c r="I274" s="371">
        <v>18.283300000000001</v>
      </c>
      <c r="J274" s="367">
        <v>1957</v>
      </c>
      <c r="K274" s="367">
        <v>2014</v>
      </c>
      <c r="L274" s="381"/>
      <c r="M274" s="367" t="s">
        <v>2689</v>
      </c>
      <c r="N274" s="367" t="s">
        <v>21</v>
      </c>
      <c r="O274" s="367" t="s">
        <v>2691</v>
      </c>
      <c r="P274" s="373">
        <v>0</v>
      </c>
      <c r="Q274" s="373">
        <v>0</v>
      </c>
      <c r="R274" s="373">
        <v>0</v>
      </c>
      <c r="S274" s="373">
        <v>0</v>
      </c>
      <c r="T274" s="366" t="s">
        <v>205</v>
      </c>
      <c r="U274" s="375">
        <v>358185</v>
      </c>
      <c r="V274" s="375">
        <v>365946</v>
      </c>
      <c r="W274" s="375">
        <v>480286</v>
      </c>
      <c r="X274" s="375">
        <v>336399</v>
      </c>
      <c r="Y274" s="375">
        <v>347766</v>
      </c>
      <c r="Z274" s="375">
        <v>359889</v>
      </c>
      <c r="AA274" s="375">
        <v>323507</v>
      </c>
      <c r="AB274" s="375">
        <v>277868</v>
      </c>
      <c r="AC274" s="375">
        <v>299299</v>
      </c>
      <c r="AD274" s="375">
        <v>281027</v>
      </c>
      <c r="AE274" s="375">
        <v>284908</v>
      </c>
      <c r="AF274" s="375">
        <v>277601</v>
      </c>
      <c r="AG274" s="375">
        <v>308275</v>
      </c>
      <c r="AH274" s="377" t="s">
        <v>205</v>
      </c>
      <c r="AI274" s="375">
        <v>57</v>
      </c>
      <c r="AJ274" s="375">
        <v>36</v>
      </c>
      <c r="AK274" s="375">
        <v>27</v>
      </c>
      <c r="AL274" s="375">
        <v>38</v>
      </c>
      <c r="AM274" s="375">
        <v>44</v>
      </c>
      <c r="AN274" s="375">
        <v>64</v>
      </c>
      <c r="AO274" s="375">
        <v>0</v>
      </c>
      <c r="AP274" s="377" t="s">
        <v>205</v>
      </c>
      <c r="AQ274" s="375">
        <v>673</v>
      </c>
      <c r="AR274" s="375">
        <v>616</v>
      </c>
      <c r="AS274" s="375">
        <v>517</v>
      </c>
      <c r="AT274" s="375">
        <v>615</v>
      </c>
      <c r="AU274" s="375">
        <v>594</v>
      </c>
      <c r="AV274" s="375">
        <v>555</v>
      </c>
      <c r="AW274" s="375">
        <v>485</v>
      </c>
      <c r="AX274" s="377" t="s">
        <v>205</v>
      </c>
      <c r="AY274" s="375">
        <v>8</v>
      </c>
      <c r="AZ274" s="375">
        <v>6</v>
      </c>
      <c r="BA274" s="375">
        <v>3</v>
      </c>
      <c r="BB274" s="375">
        <v>3</v>
      </c>
      <c r="BC274" s="375">
        <v>3</v>
      </c>
      <c r="BD274" s="375">
        <v>3</v>
      </c>
      <c r="BE274" s="375">
        <v>0</v>
      </c>
      <c r="BF274" s="367" t="s">
        <v>205</v>
      </c>
      <c r="BG274" s="366" t="s">
        <v>3304</v>
      </c>
      <c r="BH274" s="366" t="s">
        <v>3543</v>
      </c>
      <c r="BI274" s="366" t="s">
        <v>4228</v>
      </c>
      <c r="BJ274" s="366" t="s">
        <v>205</v>
      </c>
      <c r="BK274" s="376"/>
      <c r="BL274" s="376"/>
      <c r="BM274" s="376"/>
      <c r="BN274" s="376"/>
      <c r="BO274" s="376"/>
      <c r="BP274" s="368"/>
      <c r="BQ274" s="368"/>
    </row>
    <row r="275" spans="2:69" x14ac:dyDescent="0.25">
      <c r="B275" s="366" t="s">
        <v>2986</v>
      </c>
      <c r="C275" s="366" t="s">
        <v>2489</v>
      </c>
      <c r="D275" s="367" t="s">
        <v>34</v>
      </c>
      <c r="E275" s="367" t="s">
        <v>3665</v>
      </c>
      <c r="F275" s="367" t="s">
        <v>2597</v>
      </c>
      <c r="G275" s="367" t="s">
        <v>86</v>
      </c>
      <c r="H275" s="371">
        <v>52.305500000000002</v>
      </c>
      <c r="I275" s="371">
        <v>18.2317</v>
      </c>
      <c r="J275" s="367">
        <v>1967</v>
      </c>
      <c r="K275" s="368"/>
      <c r="L275" s="381"/>
      <c r="M275" s="367" t="s">
        <v>2689</v>
      </c>
      <c r="N275" s="367" t="s">
        <v>20</v>
      </c>
      <c r="O275" s="367" t="s">
        <v>2692</v>
      </c>
      <c r="P275" s="373">
        <v>6</v>
      </c>
      <c r="Q275" s="373">
        <v>0</v>
      </c>
      <c r="R275" s="373">
        <v>1200</v>
      </c>
      <c r="S275" s="373">
        <v>0</v>
      </c>
      <c r="T275" s="366" t="s">
        <v>205</v>
      </c>
      <c r="U275" s="375">
        <v>7076256</v>
      </c>
      <c r="V275" s="375">
        <v>7228973</v>
      </c>
      <c r="W275" s="375">
        <v>7494433</v>
      </c>
      <c r="X275" s="375">
        <v>7071332</v>
      </c>
      <c r="Y275" s="375">
        <v>6100275</v>
      </c>
      <c r="Z275" s="375">
        <v>5235064</v>
      </c>
      <c r="AA275" s="375">
        <v>5682058</v>
      </c>
      <c r="AB275" s="375">
        <v>5903008</v>
      </c>
      <c r="AC275" s="375">
        <v>5931849</v>
      </c>
      <c r="AD275" s="375">
        <v>5259965</v>
      </c>
      <c r="AE275" s="375">
        <v>5371308</v>
      </c>
      <c r="AF275" s="375">
        <v>5365079</v>
      </c>
      <c r="AG275" s="375">
        <v>4766368</v>
      </c>
      <c r="AH275" s="377" t="s">
        <v>205</v>
      </c>
      <c r="AI275" s="375">
        <v>6262</v>
      </c>
      <c r="AJ275" s="375">
        <v>7721</v>
      </c>
      <c r="AK275" s="375">
        <v>7500</v>
      </c>
      <c r="AL275" s="375">
        <v>6630</v>
      </c>
      <c r="AM275" s="375">
        <v>5240</v>
      </c>
      <c r="AN275" s="375">
        <v>5199</v>
      </c>
      <c r="AO275" s="375">
        <v>4146.71</v>
      </c>
      <c r="AP275" s="377" t="s">
        <v>205</v>
      </c>
      <c r="AQ275" s="375">
        <v>6298</v>
      </c>
      <c r="AR275" s="375">
        <v>6674</v>
      </c>
      <c r="AS275" s="375">
        <v>7447</v>
      </c>
      <c r="AT275" s="375">
        <v>7429</v>
      </c>
      <c r="AU275" s="375">
        <v>7031</v>
      </c>
      <c r="AV275" s="375">
        <v>6721</v>
      </c>
      <c r="AW275" s="375">
        <v>6141.57</v>
      </c>
      <c r="AX275" s="377" t="s">
        <v>205</v>
      </c>
      <c r="AY275" s="375">
        <v>390</v>
      </c>
      <c r="AZ275" s="375">
        <v>456</v>
      </c>
      <c r="BA275" s="375">
        <v>447</v>
      </c>
      <c r="BB275" s="375">
        <v>650</v>
      </c>
      <c r="BC275" s="375">
        <v>587</v>
      </c>
      <c r="BD275" s="375">
        <v>338</v>
      </c>
      <c r="BE275" s="375">
        <v>582.20000000000005</v>
      </c>
      <c r="BF275" s="367" t="s">
        <v>205</v>
      </c>
      <c r="BG275" s="366" t="s">
        <v>3305</v>
      </c>
      <c r="BH275" s="366" t="s">
        <v>3544</v>
      </c>
      <c r="BI275" s="366" t="s">
        <v>4229</v>
      </c>
      <c r="BJ275" s="366" t="s">
        <v>205</v>
      </c>
      <c r="BK275" s="375">
        <v>142.40600000000001</v>
      </c>
      <c r="BL275" s="375">
        <v>70.099999999999994</v>
      </c>
      <c r="BM275" s="375">
        <v>105.20399999999999</v>
      </c>
      <c r="BN275" s="375">
        <v>40621.599000000002</v>
      </c>
      <c r="BO275" s="375">
        <v>3220.29</v>
      </c>
      <c r="BP275" s="369">
        <v>208898513.498</v>
      </c>
      <c r="BQ275" s="369">
        <v>394502946.34299999</v>
      </c>
    </row>
    <row r="276" spans="2:69" x14ac:dyDescent="0.25">
      <c r="B276" s="366" t="s">
        <v>2987</v>
      </c>
      <c r="C276" s="366" t="s">
        <v>2490</v>
      </c>
      <c r="D276" s="367" t="s">
        <v>34</v>
      </c>
      <c r="E276" s="367" t="s">
        <v>3665</v>
      </c>
      <c r="F276" s="367" t="s">
        <v>2597</v>
      </c>
      <c r="G276" s="367" t="s">
        <v>86</v>
      </c>
      <c r="H276" s="371">
        <v>52.284199999999998</v>
      </c>
      <c r="I276" s="371">
        <v>18.271100000000001</v>
      </c>
      <c r="J276" s="367">
        <v>1958</v>
      </c>
      <c r="K276" s="368"/>
      <c r="L276" s="381"/>
      <c r="M276" s="367" t="s">
        <v>2689</v>
      </c>
      <c r="N276" s="367" t="s">
        <v>20</v>
      </c>
      <c r="O276" s="367" t="s">
        <v>2692</v>
      </c>
      <c r="P276" s="373">
        <v>4</v>
      </c>
      <c r="Q276" s="373">
        <v>0</v>
      </c>
      <c r="R276" s="373">
        <v>193</v>
      </c>
      <c r="S276" s="373">
        <v>0</v>
      </c>
      <c r="T276" s="366" t="s">
        <v>205</v>
      </c>
      <c r="U276" s="375">
        <v>2194482</v>
      </c>
      <c r="V276" s="375">
        <v>2495637</v>
      </c>
      <c r="W276" s="375">
        <v>2059700</v>
      </c>
      <c r="X276" s="375">
        <v>967856</v>
      </c>
      <c r="Y276" s="375">
        <v>893249</v>
      </c>
      <c r="Z276" s="375">
        <v>816054</v>
      </c>
      <c r="AA276" s="375">
        <v>635646</v>
      </c>
      <c r="AB276" s="375">
        <v>629323</v>
      </c>
      <c r="AC276" s="375">
        <v>675320</v>
      </c>
      <c r="AD276" s="375">
        <v>697187</v>
      </c>
      <c r="AE276" s="375">
        <v>628153</v>
      </c>
      <c r="AF276" s="375">
        <v>626543</v>
      </c>
      <c r="AG276" s="375">
        <v>641379</v>
      </c>
      <c r="AH276" s="377" t="s">
        <v>205</v>
      </c>
      <c r="AI276" s="375">
        <v>1693</v>
      </c>
      <c r="AJ276" s="375">
        <v>1061</v>
      </c>
      <c r="AK276" s="375">
        <v>1374</v>
      </c>
      <c r="AL276" s="375">
        <v>1305</v>
      </c>
      <c r="AM276" s="375">
        <v>1565</v>
      </c>
      <c r="AN276" s="375">
        <v>1376</v>
      </c>
      <c r="AO276" s="375">
        <v>1613.59</v>
      </c>
      <c r="AP276" s="377" t="s">
        <v>205</v>
      </c>
      <c r="AQ276" s="375">
        <v>1388</v>
      </c>
      <c r="AR276" s="375">
        <v>1050</v>
      </c>
      <c r="AS276" s="375">
        <v>1129</v>
      </c>
      <c r="AT276" s="375">
        <v>1297</v>
      </c>
      <c r="AU276" s="375">
        <v>1312</v>
      </c>
      <c r="AV276" s="375">
        <v>1382</v>
      </c>
      <c r="AW276" s="375">
        <v>1450</v>
      </c>
      <c r="AX276" s="377" t="s">
        <v>205</v>
      </c>
      <c r="AY276" s="375">
        <v>71</v>
      </c>
      <c r="AZ276" s="375">
        <v>91</v>
      </c>
      <c r="BA276" s="375">
        <v>82</v>
      </c>
      <c r="BB276" s="375">
        <v>71</v>
      </c>
      <c r="BC276" s="375">
        <v>86</v>
      </c>
      <c r="BD276" s="375">
        <v>69</v>
      </c>
      <c r="BE276" s="375">
        <v>115.23</v>
      </c>
      <c r="BF276" s="367" t="s">
        <v>205</v>
      </c>
      <c r="BG276" s="366" t="s">
        <v>3306</v>
      </c>
      <c r="BH276" s="366" t="s">
        <v>3545</v>
      </c>
      <c r="BI276" s="366" t="s">
        <v>4230</v>
      </c>
      <c r="BJ276" s="366" t="s">
        <v>205</v>
      </c>
      <c r="BK276" s="375">
        <v>33.557000000000002</v>
      </c>
      <c r="BL276" s="375">
        <v>16.503</v>
      </c>
      <c r="BM276" s="375">
        <v>24.206</v>
      </c>
      <c r="BN276" s="375">
        <v>9690.7739999999994</v>
      </c>
      <c r="BO276" s="375">
        <v>749.25</v>
      </c>
      <c r="BP276" s="369">
        <v>49217366.935000002</v>
      </c>
      <c r="BQ276" s="369">
        <v>92952019.061000004</v>
      </c>
    </row>
    <row r="277" spans="2:69" x14ac:dyDescent="0.25">
      <c r="B277" s="366" t="s">
        <v>2988</v>
      </c>
      <c r="C277" s="366" t="s">
        <v>2491</v>
      </c>
      <c r="D277" s="367" t="s">
        <v>34</v>
      </c>
      <c r="E277" s="367" t="s">
        <v>3665</v>
      </c>
      <c r="F277" s="367" t="s">
        <v>2598</v>
      </c>
      <c r="G277" s="367" t="s">
        <v>2660</v>
      </c>
      <c r="H277" s="371">
        <v>51.664700000000003</v>
      </c>
      <c r="I277" s="371">
        <v>21.466699999999999</v>
      </c>
      <c r="J277" s="367">
        <v>1972</v>
      </c>
      <c r="K277" s="368"/>
      <c r="L277" s="381"/>
      <c r="M277" s="367" t="s">
        <v>2689</v>
      </c>
      <c r="N277" s="367" t="s">
        <v>20</v>
      </c>
      <c r="O277" s="367" t="s">
        <v>2692</v>
      </c>
      <c r="P277" s="373">
        <v>11</v>
      </c>
      <c r="Q277" s="373">
        <v>0</v>
      </c>
      <c r="R277" s="373">
        <v>3994</v>
      </c>
      <c r="S277" s="373">
        <v>0</v>
      </c>
      <c r="T277" s="366" t="s">
        <v>205</v>
      </c>
      <c r="U277" s="375">
        <v>10243459</v>
      </c>
      <c r="V277" s="375">
        <v>10846565</v>
      </c>
      <c r="W277" s="375">
        <v>10546967</v>
      </c>
      <c r="X277" s="375">
        <v>10004616</v>
      </c>
      <c r="Y277" s="375">
        <v>10686735</v>
      </c>
      <c r="Z277" s="375">
        <v>10835725</v>
      </c>
      <c r="AA277" s="375">
        <v>10299069</v>
      </c>
      <c r="AB277" s="375">
        <v>9925556</v>
      </c>
      <c r="AC277" s="375">
        <v>10230491</v>
      </c>
      <c r="AD277" s="375">
        <v>10960698</v>
      </c>
      <c r="AE277" s="375">
        <v>11393513</v>
      </c>
      <c r="AF277" s="375">
        <v>12006243</v>
      </c>
      <c r="AG277" s="375">
        <v>11192829</v>
      </c>
      <c r="AH277" s="377" t="s">
        <v>205</v>
      </c>
      <c r="AI277" s="375">
        <v>35145</v>
      </c>
      <c r="AJ277" s="375">
        <v>31279</v>
      </c>
      <c r="AK277" s="375">
        <v>32488</v>
      </c>
      <c r="AL277" s="375">
        <v>33405</v>
      </c>
      <c r="AM277" s="375">
        <v>34442</v>
      </c>
      <c r="AN277" s="375">
        <v>30985</v>
      </c>
      <c r="AO277" s="375">
        <v>9657.0383000000002</v>
      </c>
      <c r="AP277" s="377" t="s">
        <v>205</v>
      </c>
      <c r="AQ277" s="375">
        <v>21718</v>
      </c>
      <c r="AR277" s="375">
        <v>20375</v>
      </c>
      <c r="AS277" s="375">
        <v>18203</v>
      </c>
      <c r="AT277" s="375">
        <v>18109</v>
      </c>
      <c r="AU277" s="375">
        <v>17177</v>
      </c>
      <c r="AV277" s="375">
        <v>16137</v>
      </c>
      <c r="AW277" s="375">
        <v>14308.1641</v>
      </c>
      <c r="AX277" s="377" t="s">
        <v>205</v>
      </c>
      <c r="AY277" s="375">
        <v>1078</v>
      </c>
      <c r="AZ277" s="375">
        <v>1048</v>
      </c>
      <c r="BA277" s="375">
        <v>787</v>
      </c>
      <c r="BB277" s="375">
        <v>856</v>
      </c>
      <c r="BC277" s="375">
        <v>1050</v>
      </c>
      <c r="BD277" s="375">
        <v>927</v>
      </c>
      <c r="BE277" s="375">
        <v>401.99689999999998</v>
      </c>
      <c r="BF277" s="367" t="s">
        <v>205</v>
      </c>
      <c r="BG277" s="366" t="s">
        <v>3307</v>
      </c>
      <c r="BH277" s="366" t="s">
        <v>3546</v>
      </c>
      <c r="BI277" s="366" t="s">
        <v>4231</v>
      </c>
      <c r="BJ277" s="366" t="s">
        <v>205</v>
      </c>
      <c r="BK277" s="375">
        <v>600.83799999999997</v>
      </c>
      <c r="BL277" s="375">
        <v>294.887</v>
      </c>
      <c r="BM277" s="375">
        <v>408.23099999999999</v>
      </c>
      <c r="BN277" s="375">
        <v>178190.848</v>
      </c>
      <c r="BO277" s="375">
        <v>13005.564</v>
      </c>
      <c r="BP277" s="369">
        <v>880882828.55599999</v>
      </c>
      <c r="BQ277" s="369">
        <v>1663872895.313</v>
      </c>
    </row>
    <row r="278" spans="2:69" x14ac:dyDescent="0.25">
      <c r="B278" s="366" t="s">
        <v>2989</v>
      </c>
      <c r="C278" s="366" t="s">
        <v>2492</v>
      </c>
      <c r="D278" s="367" t="s">
        <v>34</v>
      </c>
      <c r="E278" s="367" t="s">
        <v>3665</v>
      </c>
      <c r="F278" s="367" t="s">
        <v>2598</v>
      </c>
      <c r="G278" s="367" t="s">
        <v>68</v>
      </c>
      <c r="H278" s="371">
        <v>50.054200000000002</v>
      </c>
      <c r="I278" s="371">
        <v>20.006900000000002</v>
      </c>
      <c r="J278" s="367">
        <v>1970</v>
      </c>
      <c r="K278" s="368"/>
      <c r="L278" s="381"/>
      <c r="M278" s="367" t="s">
        <v>2689</v>
      </c>
      <c r="N278" s="367" t="s">
        <v>20</v>
      </c>
      <c r="O278" s="367" t="s">
        <v>2692</v>
      </c>
      <c r="P278" s="373">
        <v>3</v>
      </c>
      <c r="Q278" s="373">
        <v>0</v>
      </c>
      <c r="R278" s="373">
        <v>350</v>
      </c>
      <c r="S278" s="373">
        <v>0</v>
      </c>
      <c r="T278" s="366" t="s">
        <v>205</v>
      </c>
      <c r="U278" s="375">
        <v>2071217</v>
      </c>
      <c r="V278" s="375">
        <v>2015780</v>
      </c>
      <c r="W278" s="375">
        <v>2080513</v>
      </c>
      <c r="X278" s="375">
        <v>1792173</v>
      </c>
      <c r="Y278" s="375">
        <v>1719359</v>
      </c>
      <c r="Z278" s="375">
        <v>1920463</v>
      </c>
      <c r="AA278" s="375">
        <v>1765511</v>
      </c>
      <c r="AB278" s="375">
        <v>1783440</v>
      </c>
      <c r="AC278" s="375">
        <v>1866960</v>
      </c>
      <c r="AD278" s="375">
        <v>1747087</v>
      </c>
      <c r="AE278" s="375">
        <v>1782340</v>
      </c>
      <c r="AF278" s="375">
        <v>1909684</v>
      </c>
      <c r="AG278" s="375">
        <v>1775841</v>
      </c>
      <c r="AH278" s="377" t="s">
        <v>205</v>
      </c>
      <c r="AI278" s="375">
        <v>5914</v>
      </c>
      <c r="AJ278" s="375">
        <v>6082</v>
      </c>
      <c r="AK278" s="375">
        <v>6601</v>
      </c>
      <c r="AL278" s="375">
        <v>5758</v>
      </c>
      <c r="AM278" s="375">
        <v>6252</v>
      </c>
      <c r="AN278" s="375">
        <v>6316</v>
      </c>
      <c r="AO278" s="375">
        <v>1031.72</v>
      </c>
      <c r="AP278" s="377" t="s">
        <v>205</v>
      </c>
      <c r="AQ278" s="375">
        <v>4039</v>
      </c>
      <c r="AR278" s="375">
        <v>3881</v>
      </c>
      <c r="AS278" s="375">
        <v>4247</v>
      </c>
      <c r="AT278" s="375">
        <v>4198</v>
      </c>
      <c r="AU278" s="375">
        <v>4375</v>
      </c>
      <c r="AV278" s="375">
        <v>3465</v>
      </c>
      <c r="AW278" s="375">
        <v>2525.83</v>
      </c>
      <c r="AX278" s="377" t="s">
        <v>205</v>
      </c>
      <c r="AY278" s="375">
        <v>440</v>
      </c>
      <c r="AZ278" s="375">
        <v>530</v>
      </c>
      <c r="BA278" s="375">
        <v>751</v>
      </c>
      <c r="BB278" s="375">
        <v>682</v>
      </c>
      <c r="BC278" s="375">
        <v>370</v>
      </c>
      <c r="BD278" s="375">
        <v>236</v>
      </c>
      <c r="BE278" s="375">
        <v>105.87</v>
      </c>
      <c r="BF278" s="367" t="s">
        <v>205</v>
      </c>
      <c r="BG278" s="366" t="s">
        <v>3308</v>
      </c>
      <c r="BH278" s="366" t="s">
        <v>3547</v>
      </c>
      <c r="BI278" s="366" t="s">
        <v>4232</v>
      </c>
      <c r="BJ278" s="366" t="s">
        <v>205</v>
      </c>
      <c r="BK278" s="375">
        <v>124.61199999999999</v>
      </c>
      <c r="BL278" s="375">
        <v>61.186999999999998</v>
      </c>
      <c r="BM278" s="375">
        <v>84.941000000000003</v>
      </c>
      <c r="BN278" s="375">
        <v>36791.527999999998</v>
      </c>
      <c r="BO278" s="375">
        <v>2702.74</v>
      </c>
      <c r="BP278" s="369">
        <v>182698059.22499999</v>
      </c>
      <c r="BQ278" s="369">
        <v>345090284.68699998</v>
      </c>
    </row>
    <row r="279" spans="2:69" x14ac:dyDescent="0.25">
      <c r="B279" s="366" t="s">
        <v>2990</v>
      </c>
      <c r="C279" s="366" t="s">
        <v>2493</v>
      </c>
      <c r="D279" s="367" t="s">
        <v>34</v>
      </c>
      <c r="E279" s="367" t="s">
        <v>3665</v>
      </c>
      <c r="F279" s="367" t="s">
        <v>2598</v>
      </c>
      <c r="G279" s="367" t="s">
        <v>77</v>
      </c>
      <c r="H279" s="371">
        <v>50.133699999999997</v>
      </c>
      <c r="I279" s="371">
        <v>18.846499999999999</v>
      </c>
      <c r="J279" s="367">
        <v>1960</v>
      </c>
      <c r="K279" s="368"/>
      <c r="L279" s="381"/>
      <c r="M279" s="367" t="s">
        <v>2689</v>
      </c>
      <c r="N279" s="367" t="s">
        <v>20</v>
      </c>
      <c r="O279" s="367" t="s">
        <v>2692</v>
      </c>
      <c r="P279" s="373">
        <v>6</v>
      </c>
      <c r="Q279" s="373">
        <v>0</v>
      </c>
      <c r="R279" s="373">
        <v>1155</v>
      </c>
      <c r="S279" s="373">
        <v>0</v>
      </c>
      <c r="T279" s="366" t="s">
        <v>205</v>
      </c>
      <c r="U279" s="375">
        <v>4965199</v>
      </c>
      <c r="V279" s="375">
        <v>5270837</v>
      </c>
      <c r="W279" s="375">
        <v>5128589</v>
      </c>
      <c r="X279" s="375">
        <v>4896465</v>
      </c>
      <c r="Y279" s="375">
        <v>4525558</v>
      </c>
      <c r="Z279" s="375">
        <v>4867536</v>
      </c>
      <c r="AA279" s="375">
        <v>5095312</v>
      </c>
      <c r="AB279" s="375">
        <v>3997000</v>
      </c>
      <c r="AC279" s="375">
        <v>3977321</v>
      </c>
      <c r="AD279" s="375">
        <v>3445336</v>
      </c>
      <c r="AE279" s="375">
        <v>3784947</v>
      </c>
      <c r="AF279" s="375">
        <v>3703360</v>
      </c>
      <c r="AG279" s="375">
        <v>3879920</v>
      </c>
      <c r="AH279" s="377" t="s">
        <v>205</v>
      </c>
      <c r="AI279" s="375">
        <v>7426</v>
      </c>
      <c r="AJ279" s="375">
        <v>6943</v>
      </c>
      <c r="AK279" s="375">
        <v>5306</v>
      </c>
      <c r="AL279" s="375">
        <v>5577</v>
      </c>
      <c r="AM279" s="375">
        <v>5079</v>
      </c>
      <c r="AN279" s="375">
        <v>4748</v>
      </c>
      <c r="AO279" s="375">
        <v>3714.5460000000003</v>
      </c>
      <c r="AP279" s="377" t="s">
        <v>205</v>
      </c>
      <c r="AQ279" s="375">
        <v>9261</v>
      </c>
      <c r="AR279" s="375">
        <v>9212</v>
      </c>
      <c r="AS279" s="375">
        <v>6698</v>
      </c>
      <c r="AT279" s="375">
        <v>5802</v>
      </c>
      <c r="AU279" s="375">
        <v>4254</v>
      </c>
      <c r="AV279" s="375">
        <v>3854</v>
      </c>
      <c r="AW279" s="375">
        <v>3462.4259999999999</v>
      </c>
      <c r="AX279" s="377" t="s">
        <v>205</v>
      </c>
      <c r="AY279" s="375">
        <v>760</v>
      </c>
      <c r="AZ279" s="375">
        <v>566</v>
      </c>
      <c r="BA279" s="375">
        <v>351</v>
      </c>
      <c r="BB279" s="375">
        <v>299</v>
      </c>
      <c r="BC279" s="375">
        <v>321</v>
      </c>
      <c r="BD279" s="375">
        <v>286</v>
      </c>
      <c r="BE279" s="375">
        <v>193.17599999999999</v>
      </c>
      <c r="BF279" s="367" t="s">
        <v>205</v>
      </c>
      <c r="BG279" s="366" t="s">
        <v>3309</v>
      </c>
      <c r="BH279" s="366" t="s">
        <v>3548</v>
      </c>
      <c r="BI279" s="366" t="s">
        <v>4233</v>
      </c>
      <c r="BJ279" s="366" t="s">
        <v>205</v>
      </c>
      <c r="BK279" s="375">
        <v>107.038</v>
      </c>
      <c r="BL279" s="375">
        <v>52.643999999999998</v>
      </c>
      <c r="BM279" s="375">
        <v>75.433000000000007</v>
      </c>
      <c r="BN279" s="375">
        <v>30995.611000000001</v>
      </c>
      <c r="BO279" s="375">
        <v>2363.0219999999999</v>
      </c>
      <c r="BP279" s="369">
        <v>156967964.24399999</v>
      </c>
      <c r="BQ279" s="369">
        <v>296466725.579</v>
      </c>
    </row>
    <row r="280" spans="2:69" x14ac:dyDescent="0.25">
      <c r="B280" s="366" t="s">
        <v>2991</v>
      </c>
      <c r="C280" s="366" t="s">
        <v>2494</v>
      </c>
      <c r="D280" s="367" t="s">
        <v>34</v>
      </c>
      <c r="E280" s="367" t="s">
        <v>3665</v>
      </c>
      <c r="F280" s="367" t="s">
        <v>2598</v>
      </c>
      <c r="G280" s="367" t="s">
        <v>2615</v>
      </c>
      <c r="H280" s="371">
        <v>51.798400000000001</v>
      </c>
      <c r="I280" s="371">
        <v>19.420300000000001</v>
      </c>
      <c r="J280" s="367">
        <v>1958</v>
      </c>
      <c r="K280" s="367">
        <v>2015</v>
      </c>
      <c r="L280" s="381"/>
      <c r="M280" s="367" t="s">
        <v>2689</v>
      </c>
      <c r="N280" s="367" t="s">
        <v>21</v>
      </c>
      <c r="O280" s="367" t="s">
        <v>2691</v>
      </c>
      <c r="P280" s="373">
        <v>0</v>
      </c>
      <c r="Q280" s="373">
        <v>0</v>
      </c>
      <c r="R280" s="373">
        <v>0</v>
      </c>
      <c r="S280" s="373">
        <v>0</v>
      </c>
      <c r="T280" s="366" t="s">
        <v>205</v>
      </c>
      <c r="U280" s="375">
        <v>540263</v>
      </c>
      <c r="V280" s="375">
        <v>538958</v>
      </c>
      <c r="W280" s="375">
        <v>545138</v>
      </c>
      <c r="X280" s="375">
        <v>579071</v>
      </c>
      <c r="Y280" s="375">
        <v>490787</v>
      </c>
      <c r="Z280" s="375">
        <v>538428</v>
      </c>
      <c r="AA280" s="375">
        <v>493340</v>
      </c>
      <c r="AB280" s="375">
        <v>482460</v>
      </c>
      <c r="AC280" s="375">
        <v>457853</v>
      </c>
      <c r="AD280" s="375">
        <v>394746</v>
      </c>
      <c r="AE280" s="375">
        <v>189712</v>
      </c>
      <c r="AF280" s="376"/>
      <c r="AG280" s="376"/>
      <c r="AH280" s="377" t="s">
        <v>205</v>
      </c>
      <c r="AI280" s="375">
        <v>2040</v>
      </c>
      <c r="AJ280" s="375">
        <v>2216</v>
      </c>
      <c r="AK280" s="375">
        <v>2128</v>
      </c>
      <c r="AL280" s="375">
        <v>1801</v>
      </c>
      <c r="AM280" s="375">
        <v>1815</v>
      </c>
      <c r="AN280" s="375">
        <v>963</v>
      </c>
      <c r="AO280" s="375">
        <v>2360</v>
      </c>
      <c r="AP280" s="377" t="s">
        <v>205</v>
      </c>
      <c r="AQ280" s="375">
        <v>1223</v>
      </c>
      <c r="AR280" s="375">
        <v>1035</v>
      </c>
      <c r="AS280" s="375">
        <v>1054</v>
      </c>
      <c r="AT280" s="375">
        <v>1019</v>
      </c>
      <c r="AU280" s="375">
        <v>887</v>
      </c>
      <c r="AV280" s="375">
        <v>435</v>
      </c>
      <c r="AW280" s="375">
        <v>1160</v>
      </c>
      <c r="AX280" s="377" t="s">
        <v>205</v>
      </c>
      <c r="AY280" s="375">
        <v>130</v>
      </c>
      <c r="AZ280" s="375">
        <v>133</v>
      </c>
      <c r="BA280" s="375">
        <v>84</v>
      </c>
      <c r="BB280" s="375">
        <v>89</v>
      </c>
      <c r="BC280" s="375">
        <v>71</v>
      </c>
      <c r="BD280" s="375">
        <v>32</v>
      </c>
      <c r="BE280" s="375">
        <v>0</v>
      </c>
      <c r="BF280" s="367" t="s">
        <v>205</v>
      </c>
      <c r="BG280" s="366" t="s">
        <v>3310</v>
      </c>
      <c r="BH280" s="366" t="s">
        <v>3549</v>
      </c>
      <c r="BI280" s="366" t="s">
        <v>4234</v>
      </c>
      <c r="BJ280" s="366" t="s">
        <v>205</v>
      </c>
      <c r="BK280" s="375">
        <v>18.038</v>
      </c>
      <c r="BL280" s="375">
        <v>8.8529999999999998</v>
      </c>
      <c r="BM280" s="375">
        <v>12.102</v>
      </c>
      <c r="BN280" s="375">
        <v>5362.0309999999999</v>
      </c>
      <c r="BO280" s="375">
        <v>388.084</v>
      </c>
      <c r="BP280" s="369">
        <v>26444059.309999999</v>
      </c>
      <c r="BQ280" s="369">
        <v>49950829.884000003</v>
      </c>
    </row>
    <row r="281" spans="2:69" x14ac:dyDescent="0.25">
      <c r="B281" s="366" t="s">
        <v>2992</v>
      </c>
      <c r="C281" s="366" t="s">
        <v>2495</v>
      </c>
      <c r="D281" s="367" t="s">
        <v>34</v>
      </c>
      <c r="E281" s="367" t="s">
        <v>3665</v>
      </c>
      <c r="F281" s="367" t="s">
        <v>2598</v>
      </c>
      <c r="G281" s="367" t="s">
        <v>2615</v>
      </c>
      <c r="H281" s="371">
        <v>51.742400000000004</v>
      </c>
      <c r="I281" s="371">
        <v>19.447600000000001</v>
      </c>
      <c r="J281" s="367">
        <v>1968</v>
      </c>
      <c r="K281" s="368"/>
      <c r="L281" s="381"/>
      <c r="M281" s="367" t="s">
        <v>2689</v>
      </c>
      <c r="N281" s="367" t="s">
        <v>20</v>
      </c>
      <c r="O281" s="367" t="s">
        <v>2692</v>
      </c>
      <c r="P281" s="373">
        <v>4</v>
      </c>
      <c r="Q281" s="373">
        <v>0</v>
      </c>
      <c r="R281" s="373">
        <v>197.5</v>
      </c>
      <c r="S281" s="373">
        <v>0</v>
      </c>
      <c r="T281" s="366" t="s">
        <v>205</v>
      </c>
      <c r="U281" s="375">
        <v>956264</v>
      </c>
      <c r="V281" s="375">
        <v>932665</v>
      </c>
      <c r="W281" s="375">
        <v>947299</v>
      </c>
      <c r="X281" s="375">
        <v>882237</v>
      </c>
      <c r="Y281" s="375">
        <v>893894</v>
      </c>
      <c r="Z281" s="375">
        <v>935659</v>
      </c>
      <c r="AA281" s="375">
        <v>796043</v>
      </c>
      <c r="AB281" s="375">
        <v>807754</v>
      </c>
      <c r="AC281" s="375">
        <v>789881</v>
      </c>
      <c r="AD281" s="375">
        <v>589473</v>
      </c>
      <c r="AE281" s="375">
        <v>656150</v>
      </c>
      <c r="AF281" s="375">
        <v>865511</v>
      </c>
      <c r="AG281" s="375">
        <v>834130</v>
      </c>
      <c r="AH281" s="377" t="s">
        <v>205</v>
      </c>
      <c r="AI281" s="375">
        <v>3977</v>
      </c>
      <c r="AJ281" s="375">
        <v>3615</v>
      </c>
      <c r="AK281" s="375">
        <v>3406</v>
      </c>
      <c r="AL281" s="375">
        <v>2940</v>
      </c>
      <c r="AM281" s="375">
        <v>2335</v>
      </c>
      <c r="AN281" s="375">
        <v>2515</v>
      </c>
      <c r="AO281" s="375">
        <v>2360.2891</v>
      </c>
      <c r="AP281" s="377" t="s">
        <v>205</v>
      </c>
      <c r="AQ281" s="375">
        <v>2302</v>
      </c>
      <c r="AR281" s="375">
        <v>1837</v>
      </c>
      <c r="AS281" s="375">
        <v>1721</v>
      </c>
      <c r="AT281" s="375">
        <v>1717</v>
      </c>
      <c r="AU281" s="375">
        <v>1234</v>
      </c>
      <c r="AV281" s="375">
        <v>1347</v>
      </c>
      <c r="AW281" s="375">
        <v>1164.5530000000001</v>
      </c>
      <c r="AX281" s="377" t="s">
        <v>205</v>
      </c>
      <c r="AY281" s="375">
        <v>123</v>
      </c>
      <c r="AZ281" s="375">
        <v>99</v>
      </c>
      <c r="BA281" s="375">
        <v>92</v>
      </c>
      <c r="BB281" s="375">
        <v>77</v>
      </c>
      <c r="BC281" s="375">
        <v>54</v>
      </c>
      <c r="BD281" s="375">
        <v>44</v>
      </c>
      <c r="BE281" s="375">
        <v>51.531199999999998</v>
      </c>
      <c r="BF281" s="367" t="s">
        <v>205</v>
      </c>
      <c r="BG281" s="366" t="s">
        <v>3311</v>
      </c>
      <c r="BH281" s="366" t="s">
        <v>3550</v>
      </c>
      <c r="BI281" s="366" t="s">
        <v>205</v>
      </c>
      <c r="BJ281" s="366" t="s">
        <v>205</v>
      </c>
      <c r="BK281" s="375">
        <v>48.892000000000003</v>
      </c>
      <c r="BL281" s="375">
        <v>23.981999999999999</v>
      </c>
      <c r="BM281" s="375">
        <v>33.378</v>
      </c>
      <c r="BN281" s="375">
        <v>14563.869000000001</v>
      </c>
      <c r="BO281" s="375">
        <v>1060.1079999999999</v>
      </c>
      <c r="BP281" s="369">
        <v>71681189.135000005</v>
      </c>
      <c r="BQ281" s="369">
        <v>135394915.55899999</v>
      </c>
    </row>
    <row r="282" spans="2:69" x14ac:dyDescent="0.25">
      <c r="B282" s="366" t="s">
        <v>2993</v>
      </c>
      <c r="C282" s="366" t="s">
        <v>2496</v>
      </c>
      <c r="D282" s="367" t="s">
        <v>34</v>
      </c>
      <c r="E282" s="367" t="s">
        <v>3665</v>
      </c>
      <c r="F282" s="367" t="s">
        <v>2598</v>
      </c>
      <c r="G282" s="367" t="s">
        <v>2615</v>
      </c>
      <c r="H282" s="371">
        <v>51.746299999999998</v>
      </c>
      <c r="I282" s="371">
        <v>19.5382</v>
      </c>
      <c r="J282" s="367">
        <v>1977</v>
      </c>
      <c r="K282" s="368"/>
      <c r="L282" s="381"/>
      <c r="M282" s="367" t="s">
        <v>2689</v>
      </c>
      <c r="N282" s="367" t="s">
        <v>20</v>
      </c>
      <c r="O282" s="367" t="s">
        <v>2692</v>
      </c>
      <c r="P282" s="373">
        <v>3</v>
      </c>
      <c r="Q282" s="373">
        <v>0</v>
      </c>
      <c r="R282" s="373">
        <v>215</v>
      </c>
      <c r="S282" s="373">
        <v>0</v>
      </c>
      <c r="T282" s="366" t="s">
        <v>205</v>
      </c>
      <c r="U282" s="375">
        <v>1039988</v>
      </c>
      <c r="V282" s="375">
        <v>949324</v>
      </c>
      <c r="W282" s="375">
        <v>1105197</v>
      </c>
      <c r="X282" s="375">
        <v>1074331</v>
      </c>
      <c r="Y282" s="375">
        <v>1008628</v>
      </c>
      <c r="Z282" s="375">
        <v>1060683</v>
      </c>
      <c r="AA282" s="375">
        <v>839098</v>
      </c>
      <c r="AB282" s="375">
        <v>704950</v>
      </c>
      <c r="AC282" s="375">
        <v>657359</v>
      </c>
      <c r="AD282" s="375">
        <v>646548</v>
      </c>
      <c r="AE282" s="375">
        <v>769004</v>
      </c>
      <c r="AF282" s="375">
        <v>900368</v>
      </c>
      <c r="AG282" s="375">
        <v>929878</v>
      </c>
      <c r="AH282" s="377" t="s">
        <v>205</v>
      </c>
      <c r="AI282" s="375">
        <v>3944</v>
      </c>
      <c r="AJ282" s="375">
        <v>2949</v>
      </c>
      <c r="AK282" s="375">
        <v>2141</v>
      </c>
      <c r="AL282" s="375">
        <v>2023</v>
      </c>
      <c r="AM282" s="375">
        <v>2069</v>
      </c>
      <c r="AN282" s="375">
        <v>1541</v>
      </c>
      <c r="AO282" s="375">
        <v>838.21559999999999</v>
      </c>
      <c r="AP282" s="377" t="s">
        <v>205</v>
      </c>
      <c r="AQ282" s="375">
        <v>2368</v>
      </c>
      <c r="AR282" s="375">
        <v>1760</v>
      </c>
      <c r="AS282" s="375">
        <v>1525</v>
      </c>
      <c r="AT282" s="375">
        <v>1378</v>
      </c>
      <c r="AU282" s="375">
        <v>1201</v>
      </c>
      <c r="AV282" s="375">
        <v>1076</v>
      </c>
      <c r="AW282" s="375">
        <v>1195.8534</v>
      </c>
      <c r="AX282" s="377" t="s">
        <v>205</v>
      </c>
      <c r="AY282" s="375">
        <v>42</v>
      </c>
      <c r="AZ282" s="375">
        <v>33</v>
      </c>
      <c r="BA282" s="375">
        <v>48</v>
      </c>
      <c r="BB282" s="375">
        <v>44</v>
      </c>
      <c r="BC282" s="375">
        <v>43</v>
      </c>
      <c r="BD282" s="375">
        <v>50</v>
      </c>
      <c r="BE282" s="375">
        <v>55.346600000000002</v>
      </c>
      <c r="BF282" s="367" t="s">
        <v>205</v>
      </c>
      <c r="BG282" s="366" t="s">
        <v>3312</v>
      </c>
      <c r="BH282" s="366" t="s">
        <v>3551</v>
      </c>
      <c r="BI282" s="366" t="s">
        <v>4235</v>
      </c>
      <c r="BJ282" s="366" t="s">
        <v>205</v>
      </c>
      <c r="BK282" s="375">
        <v>32.645000000000003</v>
      </c>
      <c r="BL282" s="375">
        <v>16.032</v>
      </c>
      <c r="BM282" s="375">
        <v>22.776</v>
      </c>
      <c r="BN282" s="375">
        <v>9592.26</v>
      </c>
      <c r="BO282" s="375">
        <v>716.13400000000001</v>
      </c>
      <c r="BP282" s="369">
        <v>47868844.119000003</v>
      </c>
      <c r="BQ282" s="369">
        <v>90412429.685000002</v>
      </c>
    </row>
    <row r="283" spans="2:69" x14ac:dyDescent="0.25">
      <c r="B283" s="366" t="s">
        <v>2994</v>
      </c>
      <c r="C283" s="366" t="s">
        <v>2497</v>
      </c>
      <c r="D283" s="367" t="s">
        <v>34</v>
      </c>
      <c r="E283" s="367" t="s">
        <v>3665</v>
      </c>
      <c r="F283" s="367" t="s">
        <v>2598</v>
      </c>
      <c r="G283" s="367" t="s">
        <v>2661</v>
      </c>
      <c r="H283" s="371">
        <v>50.304400000000001</v>
      </c>
      <c r="I283" s="371">
        <v>21.461099999999998</v>
      </c>
      <c r="J283" s="367">
        <v>1962</v>
      </c>
      <c r="K283" s="368"/>
      <c r="L283" s="381"/>
      <c r="M283" s="367" t="s">
        <v>2689</v>
      </c>
      <c r="N283" s="367" t="s">
        <v>20</v>
      </c>
      <c r="O283" s="367" t="s">
        <v>2692</v>
      </c>
      <c r="P283" s="373">
        <v>1</v>
      </c>
      <c r="Q283" s="373">
        <v>0</v>
      </c>
      <c r="R283" s="373">
        <v>30.44</v>
      </c>
      <c r="S283" s="373">
        <v>0</v>
      </c>
      <c r="T283" s="366" t="s">
        <v>205</v>
      </c>
      <c r="U283" s="375">
        <v>188937</v>
      </c>
      <c r="V283" s="375">
        <v>170959</v>
      </c>
      <c r="W283" s="375">
        <v>176414</v>
      </c>
      <c r="X283" s="375">
        <v>170387</v>
      </c>
      <c r="Y283" s="375">
        <v>152448</v>
      </c>
      <c r="Z283" s="375">
        <v>170391</v>
      </c>
      <c r="AA283" s="375">
        <v>153400</v>
      </c>
      <c r="AB283" s="375">
        <v>167066</v>
      </c>
      <c r="AC283" s="375">
        <v>151246</v>
      </c>
      <c r="AD283" s="375">
        <v>138591</v>
      </c>
      <c r="AE283" s="375">
        <v>138643</v>
      </c>
      <c r="AF283" s="375">
        <v>153559</v>
      </c>
      <c r="AG283" s="375">
        <v>168887</v>
      </c>
      <c r="AH283" s="377" t="s">
        <v>205</v>
      </c>
      <c r="AI283" s="376"/>
      <c r="AJ283" s="376"/>
      <c r="AK283" s="376"/>
      <c r="AL283" s="376"/>
      <c r="AM283" s="376"/>
      <c r="AN283" s="376"/>
      <c r="AO283" s="375">
        <v>546</v>
      </c>
      <c r="AP283" s="377" t="s">
        <v>205</v>
      </c>
      <c r="AQ283" s="376"/>
      <c r="AR283" s="376"/>
      <c r="AS283" s="376"/>
      <c r="AT283" s="376"/>
      <c r="AU283" s="376"/>
      <c r="AV283" s="376"/>
      <c r="AW283" s="375">
        <v>244</v>
      </c>
      <c r="AX283" s="377" t="s">
        <v>205</v>
      </c>
      <c r="AY283" s="376"/>
      <c r="AZ283" s="376"/>
      <c r="BA283" s="376"/>
      <c r="BB283" s="376"/>
      <c r="BC283" s="376"/>
      <c r="BD283" s="382"/>
      <c r="BE283" s="375">
        <v>0</v>
      </c>
      <c r="BF283" s="367" t="s">
        <v>205</v>
      </c>
      <c r="BG283" s="366" t="s">
        <v>3313</v>
      </c>
      <c r="BH283" s="366" t="s">
        <v>205</v>
      </c>
      <c r="BI283" s="366" t="s">
        <v>4236</v>
      </c>
      <c r="BJ283" s="366" t="s">
        <v>205</v>
      </c>
      <c r="BK283" s="375">
        <v>11.297000000000001</v>
      </c>
      <c r="BL283" s="375">
        <v>5.5330000000000004</v>
      </c>
      <c r="BM283" s="375">
        <v>7.5270000000000001</v>
      </c>
      <c r="BN283" s="375">
        <v>3421.7730000000001</v>
      </c>
      <c r="BO283" s="375">
        <v>241.74199999999999</v>
      </c>
      <c r="BP283" s="369">
        <v>16559729.083000001</v>
      </c>
      <c r="BQ283" s="369">
        <v>31280554.838</v>
      </c>
    </row>
    <row r="284" spans="2:69" x14ac:dyDescent="0.25">
      <c r="B284" s="366" t="s">
        <v>2995</v>
      </c>
      <c r="C284" s="366" t="s">
        <v>2498</v>
      </c>
      <c r="D284" s="367" t="s">
        <v>34</v>
      </c>
      <c r="E284" s="367" t="s">
        <v>3665</v>
      </c>
      <c r="F284" s="367" t="s">
        <v>2598</v>
      </c>
      <c r="G284" s="367" t="s">
        <v>68</v>
      </c>
      <c r="H284" s="371">
        <v>53.205800000000004</v>
      </c>
      <c r="I284" s="371">
        <v>14.4663</v>
      </c>
      <c r="J284" s="367">
        <v>1974</v>
      </c>
      <c r="K284" s="368"/>
      <c r="L284" s="381"/>
      <c r="M284" s="367" t="s">
        <v>2689</v>
      </c>
      <c r="N284" s="367" t="s">
        <v>20</v>
      </c>
      <c r="O284" s="367" t="s">
        <v>2692</v>
      </c>
      <c r="P284" s="373">
        <v>6</v>
      </c>
      <c r="Q284" s="373">
        <v>0</v>
      </c>
      <c r="R284" s="373">
        <v>1362</v>
      </c>
      <c r="S284" s="373">
        <v>0</v>
      </c>
      <c r="T284" s="366" t="s">
        <v>205</v>
      </c>
      <c r="U284" s="375">
        <v>3682565</v>
      </c>
      <c r="V284" s="375">
        <v>5452488</v>
      </c>
      <c r="W284" s="375">
        <v>5753619</v>
      </c>
      <c r="X284" s="375">
        <v>5635102</v>
      </c>
      <c r="Y284" s="375">
        <v>4982434</v>
      </c>
      <c r="Z284" s="375">
        <v>5653387</v>
      </c>
      <c r="AA284" s="375">
        <v>5832818</v>
      </c>
      <c r="AB284" s="375">
        <v>4869755</v>
      </c>
      <c r="AC284" s="375">
        <v>4839316</v>
      </c>
      <c r="AD284" s="375">
        <v>4441563</v>
      </c>
      <c r="AE284" s="375">
        <v>4691837</v>
      </c>
      <c r="AF284" s="375">
        <v>4336723</v>
      </c>
      <c r="AG284" s="375">
        <v>3849980</v>
      </c>
      <c r="AH284" s="377" t="s">
        <v>205</v>
      </c>
      <c r="AI284" s="375">
        <v>12339</v>
      </c>
      <c r="AJ284" s="375">
        <v>14692</v>
      </c>
      <c r="AK284" s="375">
        <v>7954</v>
      </c>
      <c r="AL284" s="375">
        <v>5919</v>
      </c>
      <c r="AM284" s="375">
        <v>1803</v>
      </c>
      <c r="AN284" s="375">
        <v>1969</v>
      </c>
      <c r="AO284" s="375">
        <v>2018.7630000000001</v>
      </c>
      <c r="AP284" s="377" t="s">
        <v>205</v>
      </c>
      <c r="AQ284" s="375">
        <v>10981</v>
      </c>
      <c r="AR284" s="375">
        <v>11619</v>
      </c>
      <c r="AS284" s="375">
        <v>9766</v>
      </c>
      <c r="AT284" s="375">
        <v>8346</v>
      </c>
      <c r="AU284" s="375">
        <v>6397</v>
      </c>
      <c r="AV284" s="375">
        <v>4332</v>
      </c>
      <c r="AW284" s="375">
        <v>4696.7569999999996</v>
      </c>
      <c r="AX284" s="377" t="s">
        <v>205</v>
      </c>
      <c r="AY284" s="375">
        <v>370</v>
      </c>
      <c r="AZ284" s="375">
        <v>295</v>
      </c>
      <c r="BA284" s="375">
        <v>155</v>
      </c>
      <c r="BB284" s="375">
        <v>174</v>
      </c>
      <c r="BC284" s="375">
        <v>107</v>
      </c>
      <c r="BD284" s="375">
        <v>80</v>
      </c>
      <c r="BE284" s="375">
        <v>82.707000000000008</v>
      </c>
      <c r="BF284" s="367" t="s">
        <v>205</v>
      </c>
      <c r="BG284" s="366" t="s">
        <v>3314</v>
      </c>
      <c r="BH284" s="366" t="s">
        <v>3552</v>
      </c>
      <c r="BI284" s="366" t="s">
        <v>4237</v>
      </c>
      <c r="BJ284" s="366" t="s">
        <v>205</v>
      </c>
      <c r="BK284" s="375">
        <v>57.459000000000003</v>
      </c>
      <c r="BL284" s="375">
        <v>28.22</v>
      </c>
      <c r="BM284" s="375">
        <v>38.436</v>
      </c>
      <c r="BN284" s="375">
        <v>18273.167000000001</v>
      </c>
      <c r="BO284" s="375">
        <v>1188.9590000000001</v>
      </c>
      <c r="BP284" s="369">
        <v>83049222.714000002</v>
      </c>
      <c r="BQ284" s="369">
        <v>157877983.852</v>
      </c>
    </row>
    <row r="285" spans="2:69" x14ac:dyDescent="0.25">
      <c r="B285" s="366" t="s">
        <v>2996</v>
      </c>
      <c r="C285" s="366" t="s">
        <v>2499</v>
      </c>
      <c r="D285" s="367" t="s">
        <v>34</v>
      </c>
      <c r="E285" s="367" t="s">
        <v>3665</v>
      </c>
      <c r="F285" s="367" t="s">
        <v>2598</v>
      </c>
      <c r="G285" s="367" t="s">
        <v>2662</v>
      </c>
      <c r="H285" s="371">
        <v>53.104399999999998</v>
      </c>
      <c r="I285" s="371">
        <v>21.611999999999998</v>
      </c>
      <c r="J285" s="367">
        <v>1958</v>
      </c>
      <c r="K285" s="368"/>
      <c r="L285" s="381"/>
      <c r="M285" s="367" t="s">
        <v>2689</v>
      </c>
      <c r="N285" s="367" t="s">
        <v>20</v>
      </c>
      <c r="O285" s="367" t="s">
        <v>2692</v>
      </c>
      <c r="P285" s="373">
        <v>4</v>
      </c>
      <c r="Q285" s="373">
        <v>0</v>
      </c>
      <c r="R285" s="373">
        <v>681.1</v>
      </c>
      <c r="S285" s="373">
        <v>0</v>
      </c>
      <c r="T285" s="366" t="s">
        <v>205</v>
      </c>
      <c r="U285" s="375">
        <v>2699894</v>
      </c>
      <c r="V285" s="375">
        <v>3134609</v>
      </c>
      <c r="W285" s="375">
        <v>3038913</v>
      </c>
      <c r="X285" s="375">
        <v>3246884</v>
      </c>
      <c r="Y285" s="375">
        <v>2869728</v>
      </c>
      <c r="Z285" s="375">
        <v>2883695</v>
      </c>
      <c r="AA285" s="375">
        <v>3186732</v>
      </c>
      <c r="AB285" s="375">
        <v>2583813</v>
      </c>
      <c r="AC285" s="375">
        <v>2823847</v>
      </c>
      <c r="AD285" s="375">
        <v>2934580</v>
      </c>
      <c r="AE285" s="375">
        <v>2017491</v>
      </c>
      <c r="AF285" s="375">
        <v>2300685</v>
      </c>
      <c r="AG285" s="375">
        <v>2320639</v>
      </c>
      <c r="AH285" s="377" t="s">
        <v>205</v>
      </c>
      <c r="AI285" s="375">
        <v>9399</v>
      </c>
      <c r="AJ285" s="375">
        <v>9628</v>
      </c>
      <c r="AK285" s="375">
        <v>7832</v>
      </c>
      <c r="AL285" s="375">
        <v>9203</v>
      </c>
      <c r="AM285" s="375">
        <v>10108</v>
      </c>
      <c r="AN285" s="375">
        <v>5635</v>
      </c>
      <c r="AO285" s="375">
        <v>3506.29</v>
      </c>
      <c r="AP285" s="377" t="s">
        <v>205</v>
      </c>
      <c r="AQ285" s="375">
        <v>4793</v>
      </c>
      <c r="AR285" s="375">
        <v>5564</v>
      </c>
      <c r="AS285" s="375">
        <v>5160</v>
      </c>
      <c r="AT285" s="375">
        <v>5670</v>
      </c>
      <c r="AU285" s="375">
        <v>5850</v>
      </c>
      <c r="AV285" s="375">
        <v>4221</v>
      </c>
      <c r="AW285" s="375">
        <v>2437.83</v>
      </c>
      <c r="AX285" s="377" t="s">
        <v>205</v>
      </c>
      <c r="AY285" s="375">
        <v>365</v>
      </c>
      <c r="AZ285" s="375">
        <v>433</v>
      </c>
      <c r="BA285" s="375">
        <v>373</v>
      </c>
      <c r="BB285" s="375">
        <v>430</v>
      </c>
      <c r="BC285" s="375">
        <v>388</v>
      </c>
      <c r="BD285" s="375">
        <v>142</v>
      </c>
      <c r="BE285" s="375">
        <v>166.84</v>
      </c>
      <c r="BF285" s="367" t="s">
        <v>205</v>
      </c>
      <c r="BG285" s="366" t="s">
        <v>3315</v>
      </c>
      <c r="BH285" s="366" t="s">
        <v>3553</v>
      </c>
      <c r="BI285" s="366" t="s">
        <v>4238</v>
      </c>
      <c r="BJ285" s="366" t="s">
        <v>205</v>
      </c>
      <c r="BK285" s="375">
        <v>121.90900000000001</v>
      </c>
      <c r="BL285" s="375">
        <v>59.857999999999997</v>
      </c>
      <c r="BM285" s="375">
        <v>85.747</v>
      </c>
      <c r="BN285" s="375">
        <v>35842.529000000002</v>
      </c>
      <c r="BO285" s="375">
        <v>2684.3560000000002</v>
      </c>
      <c r="BP285" s="369">
        <v>178768817.85600001</v>
      </c>
      <c r="BQ285" s="369">
        <v>337643634.23799998</v>
      </c>
    </row>
    <row r="286" spans="2:69" x14ac:dyDescent="0.25">
      <c r="B286" s="366" t="s">
        <v>2997</v>
      </c>
      <c r="C286" s="366" t="s">
        <v>2500</v>
      </c>
      <c r="D286" s="367" t="s">
        <v>34</v>
      </c>
      <c r="E286" s="367" t="s">
        <v>3665</v>
      </c>
      <c r="F286" s="367" t="s">
        <v>2598</v>
      </c>
      <c r="G286" s="367" t="s">
        <v>83</v>
      </c>
      <c r="H286" s="371">
        <v>50.438099999999999</v>
      </c>
      <c r="I286" s="371">
        <v>21.3368</v>
      </c>
      <c r="J286" s="367">
        <v>1979</v>
      </c>
      <c r="K286" s="368"/>
      <c r="L286" s="381"/>
      <c r="M286" s="367" t="s">
        <v>2689</v>
      </c>
      <c r="N286" s="367" t="s">
        <v>20</v>
      </c>
      <c r="O286" s="367" t="s">
        <v>2692</v>
      </c>
      <c r="P286" s="373">
        <v>7</v>
      </c>
      <c r="Q286" s="373">
        <v>0</v>
      </c>
      <c r="R286" s="373">
        <v>1657</v>
      </c>
      <c r="S286" s="373">
        <v>0</v>
      </c>
      <c r="T286" s="366" t="s">
        <v>205</v>
      </c>
      <c r="U286" s="375">
        <v>4363815</v>
      </c>
      <c r="V286" s="375">
        <v>5623632</v>
      </c>
      <c r="W286" s="375">
        <v>5469380</v>
      </c>
      <c r="X286" s="375">
        <v>5139790</v>
      </c>
      <c r="Y286" s="375">
        <v>6024281</v>
      </c>
      <c r="Z286" s="375">
        <v>7290568</v>
      </c>
      <c r="AA286" s="375">
        <v>7070253</v>
      </c>
      <c r="AB286" s="375">
        <v>6426108</v>
      </c>
      <c r="AC286" s="375">
        <v>5566819</v>
      </c>
      <c r="AD286" s="375">
        <v>6118214</v>
      </c>
      <c r="AE286" s="375">
        <v>6299450</v>
      </c>
      <c r="AF286" s="375">
        <v>7733638</v>
      </c>
      <c r="AG286" s="375">
        <v>7029514</v>
      </c>
      <c r="AH286" s="377" t="s">
        <v>205</v>
      </c>
      <c r="AI286" s="375">
        <v>10541</v>
      </c>
      <c r="AJ286" s="375">
        <v>9489</v>
      </c>
      <c r="AK286" s="375">
        <v>7527</v>
      </c>
      <c r="AL286" s="375">
        <v>4894</v>
      </c>
      <c r="AM286" s="375">
        <v>6889</v>
      </c>
      <c r="AN286" s="375">
        <v>17017</v>
      </c>
      <c r="AO286" s="375">
        <v>7692.76278</v>
      </c>
      <c r="AP286" s="377" t="s">
        <v>205</v>
      </c>
      <c r="AQ286" s="375">
        <v>12345</v>
      </c>
      <c r="AR286" s="375">
        <v>12789</v>
      </c>
      <c r="AS286" s="375">
        <v>12287</v>
      </c>
      <c r="AT286" s="375">
        <v>10366</v>
      </c>
      <c r="AU286" s="375">
        <v>12871</v>
      </c>
      <c r="AV286" s="375">
        <v>14692</v>
      </c>
      <c r="AW286" s="375">
        <v>15637.466610000001</v>
      </c>
      <c r="AX286" s="377" t="s">
        <v>205</v>
      </c>
      <c r="AY286" s="375">
        <v>701</v>
      </c>
      <c r="AZ286" s="375">
        <v>580</v>
      </c>
      <c r="BA286" s="375">
        <v>697</v>
      </c>
      <c r="BB286" s="375">
        <v>582</v>
      </c>
      <c r="BC286" s="375">
        <v>448</v>
      </c>
      <c r="BD286" s="375">
        <v>466</v>
      </c>
      <c r="BE286" s="375">
        <v>600.14125000000001</v>
      </c>
      <c r="BF286" s="367" t="s">
        <v>205</v>
      </c>
      <c r="BG286" s="366" t="s">
        <v>3316</v>
      </c>
      <c r="BH286" s="366" t="s">
        <v>3554</v>
      </c>
      <c r="BI286" s="366" t="s">
        <v>4239</v>
      </c>
      <c r="BJ286" s="366" t="s">
        <v>205</v>
      </c>
      <c r="BK286" s="375">
        <v>387.916</v>
      </c>
      <c r="BL286" s="375">
        <v>190.53899999999999</v>
      </c>
      <c r="BM286" s="375">
        <v>276.59699999999998</v>
      </c>
      <c r="BN286" s="375">
        <v>113441.469</v>
      </c>
      <c r="BO286" s="375">
        <v>8601.9009999999998</v>
      </c>
      <c r="BP286" s="369">
        <v>568893902.31599998</v>
      </c>
      <c r="BQ286" s="369">
        <v>1074444223.8629999</v>
      </c>
    </row>
    <row r="287" spans="2:69" x14ac:dyDescent="0.25">
      <c r="B287" s="366" t="s">
        <v>2714</v>
      </c>
      <c r="C287" s="366" t="s">
        <v>2501</v>
      </c>
      <c r="D287" s="367" t="s">
        <v>34</v>
      </c>
      <c r="E287" s="367" t="s">
        <v>3665</v>
      </c>
      <c r="F287" s="367" t="s">
        <v>2598</v>
      </c>
      <c r="G287" s="367" t="s">
        <v>2615</v>
      </c>
      <c r="H287" s="371">
        <v>52.414099999999998</v>
      </c>
      <c r="I287" s="371">
        <v>16.944900000000001</v>
      </c>
      <c r="J287" s="367">
        <v>1929</v>
      </c>
      <c r="K287" s="367">
        <v>2015</v>
      </c>
      <c r="L287" s="381"/>
      <c r="M287" s="367" t="s">
        <v>2689</v>
      </c>
      <c r="N287" s="367" t="s">
        <v>21</v>
      </c>
      <c r="O287" s="367" t="s">
        <v>2691</v>
      </c>
      <c r="P287" s="373">
        <v>0</v>
      </c>
      <c r="Q287" s="373">
        <v>0</v>
      </c>
      <c r="R287" s="373">
        <v>0</v>
      </c>
      <c r="S287" s="373">
        <v>0</v>
      </c>
      <c r="T287" s="366" t="s">
        <v>205</v>
      </c>
      <c r="U287" s="375">
        <v>16252</v>
      </c>
      <c r="V287" s="375">
        <v>10957</v>
      </c>
      <c r="W287" s="375">
        <v>7430</v>
      </c>
      <c r="X287" s="375">
        <v>1243</v>
      </c>
      <c r="Y287" s="375">
        <v>16</v>
      </c>
      <c r="Z287" s="375">
        <v>4811</v>
      </c>
      <c r="AA287" s="375">
        <v>6637</v>
      </c>
      <c r="AB287" s="375">
        <v>6431</v>
      </c>
      <c r="AC287" s="375">
        <v>4647</v>
      </c>
      <c r="AD287" s="375">
        <v>1776</v>
      </c>
      <c r="AE287" s="375">
        <v>2644</v>
      </c>
      <c r="AF287" s="375">
        <v>1924</v>
      </c>
      <c r="AG287" s="376"/>
      <c r="AH287" s="377" t="s">
        <v>205</v>
      </c>
      <c r="AI287" s="376"/>
      <c r="AJ287" s="376"/>
      <c r="AK287" s="376"/>
      <c r="AL287" s="376"/>
      <c r="AM287" s="376"/>
      <c r="AN287" s="376"/>
      <c r="AO287" s="376"/>
      <c r="AP287" s="377" t="s">
        <v>205</v>
      </c>
      <c r="AQ287" s="376"/>
      <c r="AR287" s="376"/>
      <c r="AS287" s="376"/>
      <c r="AT287" s="376"/>
      <c r="AU287" s="376"/>
      <c r="AV287" s="376"/>
      <c r="AW287" s="376"/>
      <c r="AX287" s="377" t="s">
        <v>205</v>
      </c>
      <c r="AY287" s="376"/>
      <c r="AZ287" s="376"/>
      <c r="BA287" s="376"/>
      <c r="BB287" s="376"/>
      <c r="BC287" s="376"/>
      <c r="BD287" s="382"/>
      <c r="BE287" s="382"/>
      <c r="BF287" s="367" t="s">
        <v>205</v>
      </c>
      <c r="BG287" s="366" t="s">
        <v>3317</v>
      </c>
      <c r="BH287" s="366" t="s">
        <v>205</v>
      </c>
      <c r="BI287" s="366" t="s">
        <v>205</v>
      </c>
      <c r="BJ287" s="366" t="s">
        <v>205</v>
      </c>
      <c r="BK287" s="376"/>
      <c r="BL287" s="376"/>
      <c r="BM287" s="376"/>
      <c r="BN287" s="376"/>
      <c r="BO287" s="376"/>
      <c r="BP287" s="368"/>
      <c r="BQ287" s="368"/>
    </row>
    <row r="288" spans="2:69" x14ac:dyDescent="0.25">
      <c r="B288" s="366" t="s">
        <v>2998</v>
      </c>
      <c r="C288" s="366" t="s">
        <v>2502</v>
      </c>
      <c r="D288" s="367" t="s">
        <v>34</v>
      </c>
      <c r="E288" s="367" t="s">
        <v>3665</v>
      </c>
      <c r="F288" s="367" t="s">
        <v>2598</v>
      </c>
      <c r="G288" s="367" t="s">
        <v>2615</v>
      </c>
      <c r="H288" s="371">
        <v>52.436100000000003</v>
      </c>
      <c r="I288" s="371">
        <v>16.988900000000001</v>
      </c>
      <c r="J288" s="367">
        <v>1985</v>
      </c>
      <c r="K288" s="368"/>
      <c r="L288" s="381"/>
      <c r="M288" s="367" t="s">
        <v>2689</v>
      </c>
      <c r="N288" s="367" t="s">
        <v>20</v>
      </c>
      <c r="O288" s="367" t="s">
        <v>2692</v>
      </c>
      <c r="P288" s="373">
        <v>3</v>
      </c>
      <c r="Q288" s="373">
        <v>0</v>
      </c>
      <c r="R288" s="373">
        <v>285</v>
      </c>
      <c r="S288" s="373">
        <v>0</v>
      </c>
      <c r="T288" s="366" t="s">
        <v>205</v>
      </c>
      <c r="U288" s="375">
        <v>1697392</v>
      </c>
      <c r="V288" s="375">
        <v>1622121</v>
      </c>
      <c r="W288" s="375">
        <v>1505584</v>
      </c>
      <c r="X288" s="375">
        <v>1501213</v>
      </c>
      <c r="Y288" s="375">
        <v>1606130</v>
      </c>
      <c r="Z288" s="375">
        <v>1445134</v>
      </c>
      <c r="AA288" s="375">
        <v>1312457</v>
      </c>
      <c r="AB288" s="375">
        <v>1193853</v>
      </c>
      <c r="AC288" s="375">
        <v>1153452</v>
      </c>
      <c r="AD288" s="375">
        <v>1043303</v>
      </c>
      <c r="AE288" s="375">
        <v>1144354</v>
      </c>
      <c r="AF288" s="375">
        <v>1110598</v>
      </c>
      <c r="AG288" s="375">
        <v>1227413</v>
      </c>
      <c r="AH288" s="377" t="s">
        <v>205</v>
      </c>
      <c r="AI288" s="375">
        <v>3727</v>
      </c>
      <c r="AJ288" s="375">
        <v>3253</v>
      </c>
      <c r="AK288" s="375">
        <v>2788</v>
      </c>
      <c r="AL288" s="375">
        <v>2663</v>
      </c>
      <c r="AM288" s="375">
        <v>2148</v>
      </c>
      <c r="AN288" s="375">
        <v>1839</v>
      </c>
      <c r="AO288" s="375">
        <v>681.09</v>
      </c>
      <c r="AP288" s="377" t="s">
        <v>205</v>
      </c>
      <c r="AQ288" s="375">
        <v>2396</v>
      </c>
      <c r="AR288" s="375">
        <v>2076</v>
      </c>
      <c r="AS288" s="375">
        <v>1910</v>
      </c>
      <c r="AT288" s="375">
        <v>1934</v>
      </c>
      <c r="AU288" s="375">
        <v>1818</v>
      </c>
      <c r="AV288" s="375">
        <v>2086</v>
      </c>
      <c r="AW288" s="375">
        <v>2012.64</v>
      </c>
      <c r="AX288" s="377" t="s">
        <v>205</v>
      </c>
      <c r="AY288" s="375">
        <v>243</v>
      </c>
      <c r="AZ288" s="375">
        <v>285</v>
      </c>
      <c r="BA288" s="375">
        <v>241</v>
      </c>
      <c r="BB288" s="375">
        <v>204</v>
      </c>
      <c r="BC288" s="375">
        <v>216</v>
      </c>
      <c r="BD288" s="375">
        <v>115</v>
      </c>
      <c r="BE288" s="375">
        <v>60.58</v>
      </c>
      <c r="BF288" s="367" t="s">
        <v>205</v>
      </c>
      <c r="BG288" s="366" t="s">
        <v>3318</v>
      </c>
      <c r="BH288" s="366" t="s">
        <v>3555</v>
      </c>
      <c r="BI288" s="366" t="s">
        <v>4240</v>
      </c>
      <c r="BJ288" s="366" t="s">
        <v>205</v>
      </c>
      <c r="BK288" s="375">
        <v>47.438000000000002</v>
      </c>
      <c r="BL288" s="375">
        <v>23.344999999999999</v>
      </c>
      <c r="BM288" s="375">
        <v>34.584000000000003</v>
      </c>
      <c r="BN288" s="375">
        <v>13593.768</v>
      </c>
      <c r="BO288" s="375">
        <v>1065.431</v>
      </c>
      <c r="BP288" s="369">
        <v>69581793.982999995</v>
      </c>
      <c r="BQ288" s="369">
        <v>131408910.477</v>
      </c>
    </row>
    <row r="289" spans="2:69" x14ac:dyDescent="0.25">
      <c r="B289" s="366" t="s">
        <v>2999</v>
      </c>
      <c r="C289" s="366" t="s">
        <v>2503</v>
      </c>
      <c r="D289" s="367" t="s">
        <v>34</v>
      </c>
      <c r="E289" s="367" t="s">
        <v>3665</v>
      </c>
      <c r="F289" s="367" t="s">
        <v>2598</v>
      </c>
      <c r="G289" s="367" t="s">
        <v>77</v>
      </c>
      <c r="H289" s="371">
        <v>50.234400000000001</v>
      </c>
      <c r="I289" s="371">
        <v>18.849699999999999</v>
      </c>
      <c r="J289" s="367">
        <v>1960</v>
      </c>
      <c r="K289" s="367">
        <v>2012</v>
      </c>
      <c r="L289" s="381"/>
      <c r="M289" s="367" t="s">
        <v>2689</v>
      </c>
      <c r="N289" s="367" t="s">
        <v>21</v>
      </c>
      <c r="O289" s="367" t="s">
        <v>2691</v>
      </c>
      <c r="P289" s="373">
        <v>0</v>
      </c>
      <c r="Q289" s="373">
        <v>0</v>
      </c>
      <c r="R289" s="373">
        <v>0</v>
      </c>
      <c r="S289" s="373">
        <v>0</v>
      </c>
      <c r="T289" s="366" t="s">
        <v>205</v>
      </c>
      <c r="U289" s="375">
        <v>721204</v>
      </c>
      <c r="V289" s="375">
        <v>450619</v>
      </c>
      <c r="W289" s="375">
        <v>459660</v>
      </c>
      <c r="X289" s="375">
        <v>342672</v>
      </c>
      <c r="Y289" s="375">
        <v>307532</v>
      </c>
      <c r="Z289" s="375">
        <v>335309</v>
      </c>
      <c r="AA289" s="375">
        <v>186932</v>
      </c>
      <c r="AB289" s="375">
        <v>74235</v>
      </c>
      <c r="AC289" s="376"/>
      <c r="AD289" s="376"/>
      <c r="AE289" s="376"/>
      <c r="AF289" s="376"/>
      <c r="AG289" s="376"/>
      <c r="AH289" s="377" t="s">
        <v>205</v>
      </c>
      <c r="AI289" s="376"/>
      <c r="AJ289" s="376"/>
      <c r="AK289" s="376"/>
      <c r="AL289" s="376"/>
      <c r="AM289" s="376"/>
      <c r="AN289" s="376"/>
      <c r="AO289" s="376"/>
      <c r="AP289" s="377" t="s">
        <v>205</v>
      </c>
      <c r="AQ289" s="376"/>
      <c r="AR289" s="376"/>
      <c r="AS289" s="376"/>
      <c r="AT289" s="376"/>
      <c r="AU289" s="376"/>
      <c r="AV289" s="376"/>
      <c r="AW289" s="376"/>
      <c r="AX289" s="377" t="s">
        <v>205</v>
      </c>
      <c r="AY289" s="376"/>
      <c r="AZ289" s="376"/>
      <c r="BA289" s="376"/>
      <c r="BB289" s="376"/>
      <c r="BC289" s="376"/>
      <c r="BD289" s="382"/>
      <c r="BE289" s="382"/>
      <c r="BF289" s="367" t="s">
        <v>205</v>
      </c>
      <c r="BG289" s="366" t="s">
        <v>3629</v>
      </c>
      <c r="BH289" s="366" t="s">
        <v>205</v>
      </c>
      <c r="BI289" s="366" t="s">
        <v>205</v>
      </c>
      <c r="BJ289" s="366" t="s">
        <v>205</v>
      </c>
      <c r="BK289" s="376"/>
      <c r="BL289" s="376"/>
      <c r="BM289" s="376"/>
      <c r="BN289" s="376"/>
      <c r="BO289" s="376"/>
      <c r="BP289" s="368"/>
      <c r="BQ289" s="368"/>
    </row>
    <row r="290" spans="2:69" x14ac:dyDescent="0.25">
      <c r="B290" s="366" t="s">
        <v>3000</v>
      </c>
      <c r="C290" s="366" t="s">
        <v>2504</v>
      </c>
      <c r="D290" s="367" t="s">
        <v>34</v>
      </c>
      <c r="E290" s="367" t="s">
        <v>3665</v>
      </c>
      <c r="F290" s="367" t="s">
        <v>2598</v>
      </c>
      <c r="G290" s="367" t="s">
        <v>68</v>
      </c>
      <c r="H290" s="371">
        <v>50.133299999999998</v>
      </c>
      <c r="I290" s="371">
        <v>18.523599999999998</v>
      </c>
      <c r="J290" s="367">
        <v>1972</v>
      </c>
      <c r="K290" s="368"/>
      <c r="L290" s="381"/>
      <c r="M290" s="367" t="s">
        <v>2689</v>
      </c>
      <c r="N290" s="367" t="s">
        <v>20</v>
      </c>
      <c r="O290" s="367" t="s">
        <v>2692</v>
      </c>
      <c r="P290" s="373">
        <v>8</v>
      </c>
      <c r="Q290" s="373">
        <v>0</v>
      </c>
      <c r="R290" s="373">
        <v>1775</v>
      </c>
      <c r="S290" s="373">
        <v>0</v>
      </c>
      <c r="T290" s="366" t="s">
        <v>205</v>
      </c>
      <c r="U290" s="375">
        <v>8610371</v>
      </c>
      <c r="V290" s="375">
        <v>8642969</v>
      </c>
      <c r="W290" s="375">
        <v>8423079</v>
      </c>
      <c r="X290" s="375">
        <v>8121792</v>
      </c>
      <c r="Y290" s="375">
        <v>7244279</v>
      </c>
      <c r="Z290" s="375">
        <v>8229363</v>
      </c>
      <c r="AA290" s="375">
        <v>8247038</v>
      </c>
      <c r="AB290" s="375">
        <v>7932724</v>
      </c>
      <c r="AC290" s="375">
        <v>8385181</v>
      </c>
      <c r="AD290" s="375">
        <v>7246717</v>
      </c>
      <c r="AE290" s="375">
        <v>6548392</v>
      </c>
      <c r="AF290" s="375">
        <v>7050817</v>
      </c>
      <c r="AG290" s="375">
        <v>6484111</v>
      </c>
      <c r="AH290" s="377" t="s">
        <v>205</v>
      </c>
      <c r="AI290" s="375">
        <v>24200</v>
      </c>
      <c r="AJ290" s="375">
        <v>23636</v>
      </c>
      <c r="AK290" s="375">
        <v>23464</v>
      </c>
      <c r="AL290" s="375">
        <v>23394</v>
      </c>
      <c r="AM290" s="375">
        <v>20096</v>
      </c>
      <c r="AN290" s="375">
        <v>16386</v>
      </c>
      <c r="AO290" s="375">
        <v>10860.31</v>
      </c>
      <c r="AP290" s="377" t="s">
        <v>205</v>
      </c>
      <c r="AQ290" s="375">
        <v>16350</v>
      </c>
      <c r="AR290" s="375">
        <v>15929</v>
      </c>
      <c r="AS290" s="375">
        <v>15593</v>
      </c>
      <c r="AT290" s="375">
        <v>14448</v>
      </c>
      <c r="AU290" s="375">
        <v>11837</v>
      </c>
      <c r="AV290" s="375">
        <v>9994</v>
      </c>
      <c r="AW290" s="375">
        <v>9456.69</v>
      </c>
      <c r="AX290" s="377" t="s">
        <v>205</v>
      </c>
      <c r="AY290" s="375">
        <v>904</v>
      </c>
      <c r="AZ290" s="375">
        <v>892</v>
      </c>
      <c r="BA290" s="375">
        <v>814</v>
      </c>
      <c r="BB290" s="375">
        <v>978</v>
      </c>
      <c r="BC290" s="375">
        <v>776</v>
      </c>
      <c r="BD290" s="375">
        <v>709</v>
      </c>
      <c r="BE290" s="375">
        <v>583.99</v>
      </c>
      <c r="BF290" s="367" t="s">
        <v>205</v>
      </c>
      <c r="BG290" s="366" t="s">
        <v>3319</v>
      </c>
      <c r="BH290" s="366" t="s">
        <v>3556</v>
      </c>
      <c r="BI290" s="366" t="s">
        <v>4241</v>
      </c>
      <c r="BJ290" s="366" t="s">
        <v>205</v>
      </c>
      <c r="BK290" s="375">
        <v>334.11599999999999</v>
      </c>
      <c r="BL290" s="375">
        <v>164.131</v>
      </c>
      <c r="BM290" s="375">
        <v>229.70699999999999</v>
      </c>
      <c r="BN290" s="375">
        <v>98137.115000000005</v>
      </c>
      <c r="BO290" s="375">
        <v>7279.8190000000004</v>
      </c>
      <c r="BP290" s="369">
        <v>489885782.38099998</v>
      </c>
      <c r="BQ290" s="369">
        <v>925305247.074</v>
      </c>
    </row>
    <row r="291" spans="2:69" x14ac:dyDescent="0.25">
      <c r="B291" s="366" t="s">
        <v>3001</v>
      </c>
      <c r="C291" s="366" t="s">
        <v>2505</v>
      </c>
      <c r="D291" s="367" t="s">
        <v>34</v>
      </c>
      <c r="E291" s="367" t="s">
        <v>3665</v>
      </c>
      <c r="F291" s="367" t="s">
        <v>2598</v>
      </c>
      <c r="G291" s="367" t="s">
        <v>68</v>
      </c>
      <c r="H291" s="371">
        <v>51.0381</v>
      </c>
      <c r="I291" s="371">
        <v>17.150300000000001</v>
      </c>
      <c r="J291" s="367">
        <v>1955</v>
      </c>
      <c r="K291" s="368"/>
      <c r="L291" s="381"/>
      <c r="M291" s="367" t="s">
        <v>2689</v>
      </c>
      <c r="N291" s="367" t="s">
        <v>20</v>
      </c>
      <c r="O291" s="367" t="s">
        <v>2692</v>
      </c>
      <c r="P291" s="373">
        <v>3</v>
      </c>
      <c r="Q291" s="373">
        <v>0</v>
      </c>
      <c r="R291" s="373">
        <v>132</v>
      </c>
      <c r="S291" s="373">
        <v>0</v>
      </c>
      <c r="T291" s="366" t="s">
        <v>205</v>
      </c>
      <c r="U291" s="375">
        <v>428416</v>
      </c>
      <c r="V291" s="375">
        <v>443680</v>
      </c>
      <c r="W291" s="375">
        <v>441107</v>
      </c>
      <c r="X291" s="375">
        <v>428461</v>
      </c>
      <c r="Y291" s="375">
        <v>413886</v>
      </c>
      <c r="Z291" s="375">
        <v>446835</v>
      </c>
      <c r="AA291" s="375">
        <v>235082</v>
      </c>
      <c r="AB291" s="375">
        <v>226975</v>
      </c>
      <c r="AC291" s="375">
        <v>351439</v>
      </c>
      <c r="AD291" s="375">
        <v>246969</v>
      </c>
      <c r="AE291" s="375">
        <v>280217</v>
      </c>
      <c r="AF291" s="375">
        <v>342398</v>
      </c>
      <c r="AG291" s="375">
        <v>355460</v>
      </c>
      <c r="AH291" s="377" t="s">
        <v>205</v>
      </c>
      <c r="AI291" s="375">
        <v>1440</v>
      </c>
      <c r="AJ291" s="375">
        <v>755</v>
      </c>
      <c r="AK291" s="375">
        <v>882</v>
      </c>
      <c r="AL291" s="375">
        <v>1357</v>
      </c>
      <c r="AM291" s="375">
        <v>926</v>
      </c>
      <c r="AN291" s="375">
        <v>915</v>
      </c>
      <c r="AO291" s="375">
        <v>1142.1856</v>
      </c>
      <c r="AP291" s="377" t="s">
        <v>205</v>
      </c>
      <c r="AQ291" s="375">
        <v>905</v>
      </c>
      <c r="AR291" s="375">
        <v>646</v>
      </c>
      <c r="AS291" s="375">
        <v>717</v>
      </c>
      <c r="AT291" s="375">
        <v>798</v>
      </c>
      <c r="AU291" s="375">
        <v>647</v>
      </c>
      <c r="AV291" s="375">
        <v>697</v>
      </c>
      <c r="AW291" s="375">
        <v>766.7047</v>
      </c>
      <c r="AX291" s="377" t="s">
        <v>205</v>
      </c>
      <c r="AY291" s="375">
        <v>63</v>
      </c>
      <c r="AZ291" s="375">
        <v>23</v>
      </c>
      <c r="BA291" s="375">
        <v>43</v>
      </c>
      <c r="BB291" s="375">
        <v>41</v>
      </c>
      <c r="BC291" s="375">
        <v>27</v>
      </c>
      <c r="BD291" s="375">
        <v>29</v>
      </c>
      <c r="BE291" s="375">
        <v>36.480699999999999</v>
      </c>
      <c r="BF291" s="367" t="s">
        <v>205</v>
      </c>
      <c r="BG291" s="366" t="s">
        <v>3320</v>
      </c>
      <c r="BH291" s="366" t="s">
        <v>3557</v>
      </c>
      <c r="BI291" s="366" t="s">
        <v>4242</v>
      </c>
      <c r="BJ291" s="366" t="s">
        <v>205</v>
      </c>
      <c r="BK291" s="375">
        <v>19.954999999999998</v>
      </c>
      <c r="BL291" s="375">
        <v>9.8019999999999996</v>
      </c>
      <c r="BM291" s="375">
        <v>14.042999999999999</v>
      </c>
      <c r="BN291" s="375">
        <v>5848.7920000000004</v>
      </c>
      <c r="BO291" s="375">
        <v>439.654</v>
      </c>
      <c r="BP291" s="369">
        <v>29263103.162999999</v>
      </c>
      <c r="BQ291" s="369">
        <v>55269651.270000003</v>
      </c>
    </row>
    <row r="292" spans="2:69" x14ac:dyDescent="0.25">
      <c r="B292" s="366" t="s">
        <v>3002</v>
      </c>
      <c r="C292" s="366" t="s">
        <v>2506</v>
      </c>
      <c r="D292" s="367" t="s">
        <v>34</v>
      </c>
      <c r="E292" s="367" t="s">
        <v>3665</v>
      </c>
      <c r="F292" s="367" t="s">
        <v>2598</v>
      </c>
      <c r="G292" s="367" t="s">
        <v>72</v>
      </c>
      <c r="H292" s="371">
        <v>49.975700000000003</v>
      </c>
      <c r="I292" s="371">
        <v>19.801100000000002</v>
      </c>
      <c r="J292" s="367">
        <v>1961</v>
      </c>
      <c r="K292" s="368"/>
      <c r="L292" s="381"/>
      <c r="M292" s="367" t="s">
        <v>2689</v>
      </c>
      <c r="N292" s="367" t="s">
        <v>20</v>
      </c>
      <c r="O292" s="367" t="s">
        <v>2692</v>
      </c>
      <c r="P292" s="373">
        <v>4</v>
      </c>
      <c r="Q292" s="373">
        <v>0</v>
      </c>
      <c r="R292" s="373">
        <v>440</v>
      </c>
      <c r="S292" s="373">
        <v>0</v>
      </c>
      <c r="T292" s="366" t="s">
        <v>205</v>
      </c>
      <c r="U292" s="375">
        <v>2577259</v>
      </c>
      <c r="V292" s="375">
        <v>2764094</v>
      </c>
      <c r="W292" s="375">
        <v>2685215</v>
      </c>
      <c r="X292" s="375">
        <v>1670574</v>
      </c>
      <c r="Y292" s="375">
        <v>1230055</v>
      </c>
      <c r="Z292" s="375">
        <v>1213232</v>
      </c>
      <c r="AA292" s="375">
        <v>1100009</v>
      </c>
      <c r="AB292" s="375">
        <v>999459</v>
      </c>
      <c r="AC292" s="375">
        <v>1502218</v>
      </c>
      <c r="AD292" s="375">
        <v>1516040</v>
      </c>
      <c r="AE292" s="375">
        <v>1564082</v>
      </c>
      <c r="AF292" s="375">
        <v>1511824</v>
      </c>
      <c r="AG292" s="375">
        <v>1454765</v>
      </c>
      <c r="AH292" s="377" t="s">
        <v>205</v>
      </c>
      <c r="AI292" s="375">
        <v>4501</v>
      </c>
      <c r="AJ292" s="375">
        <v>3743</v>
      </c>
      <c r="AK292" s="375">
        <v>4805</v>
      </c>
      <c r="AL292" s="375">
        <v>6842</v>
      </c>
      <c r="AM292" s="375">
        <v>5867</v>
      </c>
      <c r="AN292" s="375">
        <v>7154</v>
      </c>
      <c r="AO292" s="375">
        <v>1944.8325400000001</v>
      </c>
      <c r="AP292" s="377" t="s">
        <v>205</v>
      </c>
      <c r="AQ292" s="375">
        <v>2392</v>
      </c>
      <c r="AR292" s="375">
        <v>2604</v>
      </c>
      <c r="AS292" s="375">
        <v>2680</v>
      </c>
      <c r="AT292" s="375">
        <v>3262</v>
      </c>
      <c r="AU292" s="375">
        <v>3013</v>
      </c>
      <c r="AV292" s="375">
        <v>3002</v>
      </c>
      <c r="AW292" s="375">
        <v>2231.1271900000002</v>
      </c>
      <c r="AX292" s="377" t="s">
        <v>205</v>
      </c>
      <c r="AY292" s="375">
        <v>113</v>
      </c>
      <c r="AZ292" s="375">
        <v>121</v>
      </c>
      <c r="BA292" s="375">
        <v>213</v>
      </c>
      <c r="BB292" s="375">
        <v>273</v>
      </c>
      <c r="BC292" s="375">
        <v>210</v>
      </c>
      <c r="BD292" s="375">
        <v>236</v>
      </c>
      <c r="BE292" s="375">
        <v>24.2958</v>
      </c>
      <c r="BF292" s="367" t="s">
        <v>205</v>
      </c>
      <c r="BG292" s="366" t="s">
        <v>3321</v>
      </c>
      <c r="BH292" s="366" t="s">
        <v>3558</v>
      </c>
      <c r="BI292" s="366" t="s">
        <v>4243</v>
      </c>
      <c r="BJ292" s="366" t="s">
        <v>205</v>
      </c>
      <c r="BK292" s="375">
        <v>131.65700000000001</v>
      </c>
      <c r="BL292" s="375">
        <v>64.605000000000004</v>
      </c>
      <c r="BM292" s="375">
        <v>87.795000000000002</v>
      </c>
      <c r="BN292" s="375">
        <v>39205.421000000002</v>
      </c>
      <c r="BO292" s="375">
        <v>2824.08</v>
      </c>
      <c r="BP292" s="369">
        <v>192999840.92699999</v>
      </c>
      <c r="BQ292" s="369">
        <v>364567115.98699999</v>
      </c>
    </row>
    <row r="293" spans="2:69" x14ac:dyDescent="0.25">
      <c r="B293" s="366" t="s">
        <v>3003</v>
      </c>
      <c r="C293" s="366" t="s">
        <v>2507</v>
      </c>
      <c r="D293" s="367" t="s">
        <v>34</v>
      </c>
      <c r="E293" s="367" t="s">
        <v>3665</v>
      </c>
      <c r="F293" s="367" t="s">
        <v>2598</v>
      </c>
      <c r="G293" s="367" t="s">
        <v>77</v>
      </c>
      <c r="H293" s="371">
        <v>50.55</v>
      </c>
      <c r="I293" s="371">
        <v>22.066700000000001</v>
      </c>
      <c r="J293" s="367">
        <v>1958</v>
      </c>
      <c r="K293" s="368"/>
      <c r="L293" s="381"/>
      <c r="M293" s="367" t="s">
        <v>2689</v>
      </c>
      <c r="N293" s="367" t="s">
        <v>20</v>
      </c>
      <c r="O293" s="367" t="s">
        <v>2692</v>
      </c>
      <c r="P293" s="373">
        <v>2</v>
      </c>
      <c r="Q293" s="373">
        <v>0</v>
      </c>
      <c r="R293" s="373">
        <v>250</v>
      </c>
      <c r="S293" s="373">
        <v>0</v>
      </c>
      <c r="T293" s="366" t="s">
        <v>205</v>
      </c>
      <c r="U293" s="375">
        <v>1177301</v>
      </c>
      <c r="V293" s="375">
        <v>1209962</v>
      </c>
      <c r="W293" s="375">
        <v>1212493</v>
      </c>
      <c r="X293" s="375">
        <v>1175209</v>
      </c>
      <c r="Y293" s="375">
        <v>1107982</v>
      </c>
      <c r="Z293" s="375">
        <v>1221164</v>
      </c>
      <c r="AA293" s="375">
        <v>1198472</v>
      </c>
      <c r="AB293" s="375">
        <v>917570</v>
      </c>
      <c r="AC293" s="375">
        <v>1076397</v>
      </c>
      <c r="AD293" s="375">
        <v>423242</v>
      </c>
      <c r="AE293" s="375">
        <v>832521</v>
      </c>
      <c r="AF293" s="375">
        <v>521244</v>
      </c>
      <c r="AG293" s="375">
        <v>448069</v>
      </c>
      <c r="AH293" s="377" t="s">
        <v>205</v>
      </c>
      <c r="AI293" s="375">
        <v>5119</v>
      </c>
      <c r="AJ293" s="375">
        <v>4942</v>
      </c>
      <c r="AK293" s="375">
        <v>3929</v>
      </c>
      <c r="AL293" s="375">
        <v>4660</v>
      </c>
      <c r="AM293" s="375">
        <v>1716</v>
      </c>
      <c r="AN293" s="375">
        <v>3296</v>
      </c>
      <c r="AO293" s="375">
        <v>1744.4119999999998</v>
      </c>
      <c r="AP293" s="377" t="s">
        <v>205</v>
      </c>
      <c r="AQ293" s="375">
        <v>2727</v>
      </c>
      <c r="AR293" s="375">
        <v>2707</v>
      </c>
      <c r="AS293" s="375">
        <v>2019</v>
      </c>
      <c r="AT293" s="375">
        <v>2397</v>
      </c>
      <c r="AU293" s="375">
        <v>1097</v>
      </c>
      <c r="AV293" s="375">
        <v>1926</v>
      </c>
      <c r="AW293" s="375">
        <v>1146.086</v>
      </c>
      <c r="AX293" s="377" t="s">
        <v>205</v>
      </c>
      <c r="AY293" s="375">
        <v>159</v>
      </c>
      <c r="AZ293" s="375">
        <v>155</v>
      </c>
      <c r="BA293" s="375">
        <v>131</v>
      </c>
      <c r="BB293" s="375">
        <v>151</v>
      </c>
      <c r="BC293" s="375">
        <v>51</v>
      </c>
      <c r="BD293" s="375">
        <v>101</v>
      </c>
      <c r="BE293" s="375">
        <v>82.358000000000004</v>
      </c>
      <c r="BF293" s="367" t="s">
        <v>205</v>
      </c>
      <c r="BG293" s="366" t="s">
        <v>3322</v>
      </c>
      <c r="BH293" s="366" t="s">
        <v>3559</v>
      </c>
      <c r="BI293" s="366" t="s">
        <v>4244</v>
      </c>
      <c r="BJ293" s="366" t="s">
        <v>205</v>
      </c>
      <c r="BK293" s="375">
        <v>66.031000000000006</v>
      </c>
      <c r="BL293" s="375">
        <v>32.414999999999999</v>
      </c>
      <c r="BM293" s="375">
        <v>45.323</v>
      </c>
      <c r="BN293" s="375">
        <v>19516.391</v>
      </c>
      <c r="BO293" s="375">
        <v>1436.6010000000001</v>
      </c>
      <c r="BP293" s="369">
        <v>96814185.895999998</v>
      </c>
      <c r="BQ293" s="369">
        <v>182865084.38100001</v>
      </c>
    </row>
    <row r="294" spans="2:69" x14ac:dyDescent="0.25">
      <c r="B294" s="366" t="s">
        <v>3004</v>
      </c>
      <c r="C294" s="366" t="s">
        <v>2508</v>
      </c>
      <c r="D294" s="367" t="s">
        <v>34</v>
      </c>
      <c r="E294" s="367" t="s">
        <v>3665</v>
      </c>
      <c r="F294" s="367" t="s">
        <v>2598</v>
      </c>
      <c r="G294" s="367" t="s">
        <v>68</v>
      </c>
      <c r="H294" s="371">
        <v>53.392200000000003</v>
      </c>
      <c r="I294" s="371">
        <v>14.525700000000001</v>
      </c>
      <c r="J294" s="367">
        <v>1959</v>
      </c>
      <c r="K294" s="368"/>
      <c r="L294" s="381"/>
      <c r="M294" s="367" t="s">
        <v>2689</v>
      </c>
      <c r="N294" s="367" t="s">
        <v>20</v>
      </c>
      <c r="O294" s="367" t="s">
        <v>2692</v>
      </c>
      <c r="P294" s="373">
        <v>2</v>
      </c>
      <c r="Q294" s="373">
        <v>0</v>
      </c>
      <c r="R294" s="373">
        <v>134</v>
      </c>
      <c r="S294" s="373">
        <v>0</v>
      </c>
      <c r="T294" s="366" t="s">
        <v>205</v>
      </c>
      <c r="U294" s="375">
        <v>736439</v>
      </c>
      <c r="V294" s="375">
        <v>764937</v>
      </c>
      <c r="W294" s="375">
        <v>700346</v>
      </c>
      <c r="X294" s="375">
        <v>794732</v>
      </c>
      <c r="Y294" s="375">
        <v>806870</v>
      </c>
      <c r="Z294" s="375">
        <v>729824</v>
      </c>
      <c r="AA294" s="375">
        <v>750156</v>
      </c>
      <c r="AB294" s="375">
        <v>799966</v>
      </c>
      <c r="AC294" s="375">
        <v>710881</v>
      </c>
      <c r="AD294" s="375">
        <v>692621</v>
      </c>
      <c r="AE294" s="375">
        <v>763880</v>
      </c>
      <c r="AF294" s="375">
        <v>468746</v>
      </c>
      <c r="AG294" s="375">
        <v>399017</v>
      </c>
      <c r="AH294" s="377" t="s">
        <v>205</v>
      </c>
      <c r="AI294" s="375">
        <v>2542</v>
      </c>
      <c r="AJ294" s="375">
        <v>2533</v>
      </c>
      <c r="AK294" s="375">
        <v>2699</v>
      </c>
      <c r="AL294" s="375">
        <v>2443</v>
      </c>
      <c r="AM294" s="375">
        <v>2135</v>
      </c>
      <c r="AN294" s="375">
        <v>2379</v>
      </c>
      <c r="AO294" s="375">
        <v>1453.7</v>
      </c>
      <c r="AP294" s="377" t="s">
        <v>205</v>
      </c>
      <c r="AQ294" s="375">
        <v>1304</v>
      </c>
      <c r="AR294" s="375">
        <v>1445</v>
      </c>
      <c r="AS294" s="375">
        <v>1536</v>
      </c>
      <c r="AT294" s="375">
        <v>1405</v>
      </c>
      <c r="AU294" s="375">
        <v>1254</v>
      </c>
      <c r="AV294" s="375">
        <v>1466</v>
      </c>
      <c r="AW294" s="375">
        <v>887.76</v>
      </c>
      <c r="AX294" s="377" t="s">
        <v>205</v>
      </c>
      <c r="AY294" s="375">
        <v>84</v>
      </c>
      <c r="AZ294" s="375">
        <v>129</v>
      </c>
      <c r="BA294" s="375">
        <v>146</v>
      </c>
      <c r="BB294" s="375">
        <v>155</v>
      </c>
      <c r="BC294" s="375">
        <v>130</v>
      </c>
      <c r="BD294" s="375">
        <v>101</v>
      </c>
      <c r="BE294" s="375">
        <v>93.17</v>
      </c>
      <c r="BF294" s="367" t="s">
        <v>205</v>
      </c>
      <c r="BG294" s="366" t="s">
        <v>3323</v>
      </c>
      <c r="BH294" s="366" t="s">
        <v>3560</v>
      </c>
      <c r="BI294" s="366" t="s">
        <v>4245</v>
      </c>
      <c r="BJ294" s="366" t="s">
        <v>205</v>
      </c>
      <c r="BK294" s="375">
        <v>42.87</v>
      </c>
      <c r="BL294" s="375">
        <v>22.384</v>
      </c>
      <c r="BM294" s="375">
        <v>21.885999999999999</v>
      </c>
      <c r="BN294" s="375">
        <v>15726.771000000001</v>
      </c>
      <c r="BO294" s="375">
        <v>935.9</v>
      </c>
      <c r="BP294" s="369">
        <v>63036228.127999999</v>
      </c>
      <c r="BQ294" s="369">
        <v>118870815.237</v>
      </c>
    </row>
    <row r="295" spans="2:69" x14ac:dyDescent="0.25">
      <c r="B295" s="366" t="s">
        <v>3005</v>
      </c>
      <c r="C295" s="366" t="s">
        <v>2509</v>
      </c>
      <c r="D295" s="367" t="s">
        <v>34</v>
      </c>
      <c r="E295" s="367" t="s">
        <v>3665</v>
      </c>
      <c r="F295" s="367" t="s">
        <v>2598</v>
      </c>
      <c r="G295" s="367" t="s">
        <v>68</v>
      </c>
      <c r="H295" s="371">
        <v>53.411299999999997</v>
      </c>
      <c r="I295" s="371">
        <v>14.586</v>
      </c>
      <c r="J295" s="367">
        <v>1957</v>
      </c>
      <c r="K295" s="368"/>
      <c r="L295" s="381"/>
      <c r="M295" s="367" t="s">
        <v>2689</v>
      </c>
      <c r="N295" s="367" t="s">
        <v>20</v>
      </c>
      <c r="O295" s="367" t="s">
        <v>2692</v>
      </c>
      <c r="P295" s="373">
        <v>1</v>
      </c>
      <c r="Q295" s="373">
        <v>0</v>
      </c>
      <c r="R295" s="373">
        <v>68.5</v>
      </c>
      <c r="S295" s="373">
        <v>0</v>
      </c>
      <c r="T295" s="366" t="s">
        <v>205</v>
      </c>
      <c r="U295" s="375">
        <v>302213</v>
      </c>
      <c r="V295" s="375">
        <v>309516</v>
      </c>
      <c r="W295" s="375">
        <v>289938</v>
      </c>
      <c r="X295" s="375">
        <v>438641</v>
      </c>
      <c r="Y295" s="375">
        <v>289489</v>
      </c>
      <c r="Z295" s="375">
        <v>303161</v>
      </c>
      <c r="AA295" s="375">
        <v>129461</v>
      </c>
      <c r="AB295" s="375">
        <v>59</v>
      </c>
      <c r="AC295" s="375">
        <v>483</v>
      </c>
      <c r="AD295" s="375">
        <v>1273</v>
      </c>
      <c r="AE295" s="375">
        <v>1470</v>
      </c>
      <c r="AF295" s="375">
        <v>1489</v>
      </c>
      <c r="AG295" s="375">
        <v>1129</v>
      </c>
      <c r="AH295" s="377" t="s">
        <v>205</v>
      </c>
      <c r="AI295" s="375">
        <v>832</v>
      </c>
      <c r="AJ295" s="375">
        <v>368</v>
      </c>
      <c r="AK295" s="375">
        <v>42</v>
      </c>
      <c r="AL295" s="375">
        <v>60</v>
      </c>
      <c r="AM295" s="375">
        <v>84</v>
      </c>
      <c r="AN295" s="375">
        <v>73</v>
      </c>
      <c r="AO295" s="375">
        <v>30.38</v>
      </c>
      <c r="AP295" s="377" t="s">
        <v>205</v>
      </c>
      <c r="AQ295" s="375">
        <v>493</v>
      </c>
      <c r="AR295" s="375">
        <v>270</v>
      </c>
      <c r="AS295" s="375">
        <v>493</v>
      </c>
      <c r="AT295" s="375">
        <v>544</v>
      </c>
      <c r="AU295" s="375">
        <v>572</v>
      </c>
      <c r="AV295" s="375">
        <v>569</v>
      </c>
      <c r="AW295" s="375">
        <v>462.26</v>
      </c>
      <c r="AX295" s="377" t="s">
        <v>205</v>
      </c>
      <c r="AY295" s="375">
        <v>35</v>
      </c>
      <c r="AZ295" s="375">
        <v>16</v>
      </c>
      <c r="BA295" s="375">
        <v>44</v>
      </c>
      <c r="BB295" s="375">
        <v>15</v>
      </c>
      <c r="BC295" s="375">
        <v>17</v>
      </c>
      <c r="BD295" s="375">
        <v>26</v>
      </c>
      <c r="BE295" s="375">
        <v>28.5</v>
      </c>
      <c r="BF295" s="367" t="s">
        <v>205</v>
      </c>
      <c r="BG295" s="366" t="s">
        <v>3324</v>
      </c>
      <c r="BH295" s="366" t="s">
        <v>3561</v>
      </c>
      <c r="BI295" s="366" t="s">
        <v>4246</v>
      </c>
      <c r="BJ295" s="366" t="s">
        <v>205</v>
      </c>
      <c r="BK295" s="375">
        <v>5.1980000000000004</v>
      </c>
      <c r="BL295" s="375">
        <v>2.42</v>
      </c>
      <c r="BM295" s="375">
        <v>4.1580000000000004</v>
      </c>
      <c r="BN295" s="375">
        <v>1364.8810000000001</v>
      </c>
      <c r="BO295" s="375">
        <v>102.06399999999999</v>
      </c>
      <c r="BP295" s="369">
        <v>7400726.3200000003</v>
      </c>
      <c r="BQ295" s="369">
        <v>14170458.067</v>
      </c>
    </row>
    <row r="296" spans="2:69" x14ac:dyDescent="0.25">
      <c r="B296" s="366" t="s">
        <v>3006</v>
      </c>
      <c r="C296" s="366" t="s">
        <v>2510</v>
      </c>
      <c r="D296" s="367" t="s">
        <v>34</v>
      </c>
      <c r="E296" s="367" t="s">
        <v>3665</v>
      </c>
      <c r="F296" s="367" t="s">
        <v>2598</v>
      </c>
      <c r="G296" s="367" t="s">
        <v>77</v>
      </c>
      <c r="H296" s="371">
        <v>50.206400000000002</v>
      </c>
      <c r="I296" s="371">
        <v>19.463000000000001</v>
      </c>
      <c r="J296" s="367">
        <v>1969</v>
      </c>
      <c r="K296" s="368"/>
      <c r="L296" s="381"/>
      <c r="M296" s="367" t="s">
        <v>2689</v>
      </c>
      <c r="N296" s="367" t="s">
        <v>20</v>
      </c>
      <c r="O296" s="367" t="s">
        <v>2692</v>
      </c>
      <c r="P296" s="373">
        <v>4</v>
      </c>
      <c r="Q296" s="373">
        <v>0</v>
      </c>
      <c r="R296" s="373">
        <v>557</v>
      </c>
      <c r="S296" s="373">
        <v>0</v>
      </c>
      <c r="T296" s="366" t="s">
        <v>205</v>
      </c>
      <c r="U296" s="375">
        <v>2725654</v>
      </c>
      <c r="V296" s="375">
        <v>2667650</v>
      </c>
      <c r="W296" s="375">
        <v>2971110</v>
      </c>
      <c r="X296" s="375">
        <v>2512477</v>
      </c>
      <c r="Y296" s="375">
        <v>1718169</v>
      </c>
      <c r="Z296" s="375">
        <v>2056251</v>
      </c>
      <c r="AA296" s="375">
        <v>2313751</v>
      </c>
      <c r="AB296" s="375">
        <v>1822453</v>
      </c>
      <c r="AC296" s="375">
        <v>1757898</v>
      </c>
      <c r="AD296" s="375">
        <v>1311261</v>
      </c>
      <c r="AE296" s="375">
        <v>1816763</v>
      </c>
      <c r="AF296" s="375">
        <v>1597860</v>
      </c>
      <c r="AG296" s="375">
        <v>1538045</v>
      </c>
      <c r="AH296" s="377" t="s">
        <v>205</v>
      </c>
      <c r="AI296" s="375">
        <v>6955</v>
      </c>
      <c r="AJ296" s="375">
        <v>8131</v>
      </c>
      <c r="AK296" s="375">
        <v>5901</v>
      </c>
      <c r="AL296" s="375">
        <v>5328</v>
      </c>
      <c r="AM296" s="375">
        <v>3794</v>
      </c>
      <c r="AN296" s="375">
        <v>5351</v>
      </c>
      <c r="AO296" s="375">
        <v>2341.2001999999998</v>
      </c>
      <c r="AP296" s="377" t="s">
        <v>205</v>
      </c>
      <c r="AQ296" s="375">
        <v>2730</v>
      </c>
      <c r="AR296" s="375">
        <v>3006</v>
      </c>
      <c r="AS296" s="375">
        <v>2417</v>
      </c>
      <c r="AT296" s="375">
        <v>2098</v>
      </c>
      <c r="AU296" s="375">
        <v>1379</v>
      </c>
      <c r="AV296" s="375">
        <v>2265</v>
      </c>
      <c r="AW296" s="375">
        <v>1595.2619999999999</v>
      </c>
      <c r="AX296" s="377" t="s">
        <v>205</v>
      </c>
      <c r="AY296" s="375">
        <v>271</v>
      </c>
      <c r="AZ296" s="375">
        <v>486</v>
      </c>
      <c r="BA296" s="375">
        <v>225</v>
      </c>
      <c r="BB296" s="375">
        <v>200</v>
      </c>
      <c r="BC296" s="375">
        <v>123</v>
      </c>
      <c r="BD296" s="375">
        <v>270</v>
      </c>
      <c r="BE296" s="375">
        <v>191.114</v>
      </c>
      <c r="BF296" s="367" t="s">
        <v>205</v>
      </c>
      <c r="BG296" s="366" t="s">
        <v>3325</v>
      </c>
      <c r="BH296" s="366" t="s">
        <v>3562</v>
      </c>
      <c r="BI296" s="366" t="s">
        <v>4247</v>
      </c>
      <c r="BJ296" s="366" t="s">
        <v>205</v>
      </c>
      <c r="BK296" s="375">
        <v>99.43</v>
      </c>
      <c r="BL296" s="375">
        <v>48.837000000000003</v>
      </c>
      <c r="BM296" s="375">
        <v>66.128</v>
      </c>
      <c r="BN296" s="375">
        <v>29376.493999999999</v>
      </c>
      <c r="BO296" s="375">
        <v>2132.143</v>
      </c>
      <c r="BP296" s="369">
        <v>145756624.785</v>
      </c>
      <c r="BQ296" s="369">
        <v>275328728.19599998</v>
      </c>
    </row>
    <row r="297" spans="2:69" x14ac:dyDescent="0.25">
      <c r="B297" s="366" t="s">
        <v>3007</v>
      </c>
      <c r="C297" s="366" t="s">
        <v>2511</v>
      </c>
      <c r="D297" s="367" t="s">
        <v>34</v>
      </c>
      <c r="E297" s="367" t="s">
        <v>3665</v>
      </c>
      <c r="F297" s="367" t="s">
        <v>2597</v>
      </c>
      <c r="G297" s="367" t="s">
        <v>86</v>
      </c>
      <c r="H297" s="371">
        <v>52.0122</v>
      </c>
      <c r="I297" s="371">
        <v>18.546099999999999</v>
      </c>
      <c r="J297" s="367">
        <v>1964</v>
      </c>
      <c r="K297" s="367">
        <v>2017</v>
      </c>
      <c r="L297" s="381"/>
      <c r="M297" s="367" t="s">
        <v>2689</v>
      </c>
      <c r="N297" s="367" t="s">
        <v>21</v>
      </c>
      <c r="O297" s="367" t="s">
        <v>2691</v>
      </c>
      <c r="P297" s="373">
        <v>0</v>
      </c>
      <c r="Q297" s="373">
        <v>0</v>
      </c>
      <c r="R297" s="373">
        <v>0</v>
      </c>
      <c r="S297" s="373">
        <v>0</v>
      </c>
      <c r="T297" s="366" t="s">
        <v>205</v>
      </c>
      <c r="U297" s="375">
        <v>3761645</v>
      </c>
      <c r="V297" s="375">
        <v>4191896</v>
      </c>
      <c r="W297" s="375">
        <v>4576964</v>
      </c>
      <c r="X297" s="375">
        <v>4111909</v>
      </c>
      <c r="Y297" s="375">
        <v>4073310</v>
      </c>
      <c r="Z297" s="375">
        <v>3998568</v>
      </c>
      <c r="AA297" s="375">
        <v>4087031</v>
      </c>
      <c r="AB297" s="375">
        <v>3326817</v>
      </c>
      <c r="AC297" s="375">
        <v>3989590</v>
      </c>
      <c r="AD297" s="375">
        <v>4128412</v>
      </c>
      <c r="AE297" s="375">
        <v>3908045</v>
      </c>
      <c r="AF297" s="375">
        <v>3436640</v>
      </c>
      <c r="AG297" s="375">
        <v>2852921</v>
      </c>
      <c r="AH297" s="377" t="s">
        <v>205</v>
      </c>
      <c r="AI297" s="375">
        <v>12873</v>
      </c>
      <c r="AJ297" s="375">
        <v>18128</v>
      </c>
      <c r="AK297" s="375">
        <v>11224</v>
      </c>
      <c r="AL297" s="375">
        <v>13516</v>
      </c>
      <c r="AM297" s="375">
        <v>14088</v>
      </c>
      <c r="AN297" s="375">
        <v>13305</v>
      </c>
      <c r="AO297" s="375">
        <v>13632.58</v>
      </c>
      <c r="AP297" s="377" t="s">
        <v>205</v>
      </c>
      <c r="AQ297" s="375">
        <v>7417</v>
      </c>
      <c r="AR297" s="375">
        <v>8373</v>
      </c>
      <c r="AS297" s="375">
        <v>6387</v>
      </c>
      <c r="AT297" s="375">
        <v>7829</v>
      </c>
      <c r="AU297" s="375">
        <v>7571</v>
      </c>
      <c r="AV297" s="375">
        <v>7471</v>
      </c>
      <c r="AW297" s="375">
        <v>6930.48</v>
      </c>
      <c r="AX297" s="377" t="s">
        <v>205</v>
      </c>
      <c r="AY297" s="375">
        <v>2278</v>
      </c>
      <c r="AZ297" s="375">
        <v>1999</v>
      </c>
      <c r="BA297" s="375">
        <v>1617</v>
      </c>
      <c r="BB297" s="375">
        <v>1400</v>
      </c>
      <c r="BC297" s="375">
        <v>1770</v>
      </c>
      <c r="BD297" s="375">
        <v>2082</v>
      </c>
      <c r="BE297" s="375">
        <v>2282.15</v>
      </c>
      <c r="BF297" s="367" t="s">
        <v>205</v>
      </c>
      <c r="BG297" s="366" t="s">
        <v>3326</v>
      </c>
      <c r="BH297" s="366" t="s">
        <v>3563</v>
      </c>
      <c r="BI297" s="366" t="s">
        <v>4248</v>
      </c>
      <c r="BJ297" s="366" t="s">
        <v>205</v>
      </c>
      <c r="BK297" s="375">
        <v>277.048</v>
      </c>
      <c r="BL297" s="375">
        <v>136.804</v>
      </c>
      <c r="BM297" s="375">
        <v>185.28399999999999</v>
      </c>
      <c r="BN297" s="375">
        <v>77965.864000000001</v>
      </c>
      <c r="BO297" s="375">
        <v>5988.5810000000001</v>
      </c>
      <c r="BP297" s="369">
        <v>406181263.16900003</v>
      </c>
      <c r="BQ297" s="369">
        <v>767252098.91799998</v>
      </c>
    </row>
    <row r="298" spans="2:69" x14ac:dyDescent="0.25">
      <c r="B298" s="366" t="s">
        <v>3008</v>
      </c>
      <c r="C298" s="366" t="s">
        <v>2512</v>
      </c>
      <c r="D298" s="367" t="s">
        <v>34</v>
      </c>
      <c r="E298" s="367" t="s">
        <v>3665</v>
      </c>
      <c r="F298" s="367" t="s">
        <v>2598</v>
      </c>
      <c r="G298" s="367" t="s">
        <v>77</v>
      </c>
      <c r="H298" s="371">
        <v>50.106299999999997</v>
      </c>
      <c r="I298" s="371">
        <v>19.014299999999999</v>
      </c>
      <c r="J298" s="367">
        <v>2003</v>
      </c>
      <c r="K298" s="368"/>
      <c r="L298" s="381"/>
      <c r="M298" s="367" t="s">
        <v>2689</v>
      </c>
      <c r="N298" s="367" t="s">
        <v>20</v>
      </c>
      <c r="O298" s="367" t="s">
        <v>2692</v>
      </c>
      <c r="P298" s="373">
        <v>3</v>
      </c>
      <c r="Q298" s="373">
        <v>0</v>
      </c>
      <c r="R298" s="373">
        <v>155</v>
      </c>
      <c r="S298" s="373">
        <v>0</v>
      </c>
      <c r="T298" s="366" t="s">
        <v>205</v>
      </c>
      <c r="U298" s="375">
        <v>455895</v>
      </c>
      <c r="V298" s="375">
        <v>486573</v>
      </c>
      <c r="W298" s="375">
        <v>408842</v>
      </c>
      <c r="X298" s="375">
        <v>386242</v>
      </c>
      <c r="Y298" s="375">
        <v>319802</v>
      </c>
      <c r="Z298" s="375">
        <v>380621</v>
      </c>
      <c r="AA298" s="375">
        <v>338684</v>
      </c>
      <c r="AB298" s="375">
        <v>196532</v>
      </c>
      <c r="AC298" s="375">
        <v>105609</v>
      </c>
      <c r="AD298" s="375">
        <v>67591</v>
      </c>
      <c r="AE298" s="375">
        <v>64889</v>
      </c>
      <c r="AF298" s="375">
        <v>255502</v>
      </c>
      <c r="AG298" s="375">
        <v>422857</v>
      </c>
      <c r="AH298" s="377" t="s">
        <v>205</v>
      </c>
      <c r="AI298" s="375">
        <v>1541</v>
      </c>
      <c r="AJ298" s="375">
        <v>1324</v>
      </c>
      <c r="AK298" s="375">
        <v>743</v>
      </c>
      <c r="AL298" s="375">
        <v>506</v>
      </c>
      <c r="AM298" s="375">
        <v>185</v>
      </c>
      <c r="AN298" s="375">
        <v>314</v>
      </c>
      <c r="AO298" s="375">
        <v>562.20770000000005</v>
      </c>
      <c r="AP298" s="377" t="s">
        <v>205</v>
      </c>
      <c r="AQ298" s="375">
        <v>612</v>
      </c>
      <c r="AR298" s="375">
        <v>473</v>
      </c>
      <c r="AS298" s="375">
        <v>246</v>
      </c>
      <c r="AT298" s="375">
        <v>384</v>
      </c>
      <c r="AU298" s="375">
        <v>306</v>
      </c>
      <c r="AV298" s="375">
        <v>308</v>
      </c>
      <c r="AW298" s="375">
        <v>494.64890000000003</v>
      </c>
      <c r="AX298" s="377" t="s">
        <v>205</v>
      </c>
      <c r="AY298" s="375">
        <v>76</v>
      </c>
      <c r="AZ298" s="375">
        <v>83</v>
      </c>
      <c r="BA298" s="375">
        <v>33</v>
      </c>
      <c r="BB298" s="375">
        <v>33</v>
      </c>
      <c r="BC298" s="375">
        <v>36</v>
      </c>
      <c r="BD298" s="375">
        <v>29</v>
      </c>
      <c r="BE298" s="375">
        <v>26.250499999999999</v>
      </c>
      <c r="BF298" s="367" t="s">
        <v>205</v>
      </c>
      <c r="BG298" s="366" t="s">
        <v>3327</v>
      </c>
      <c r="BH298" s="366" t="s">
        <v>3564</v>
      </c>
      <c r="BI298" s="366" t="s">
        <v>4249</v>
      </c>
      <c r="BJ298" s="366" t="s">
        <v>205</v>
      </c>
      <c r="BK298" s="375">
        <v>7.6970000000000001</v>
      </c>
      <c r="BL298" s="375">
        <v>3.7909999999999999</v>
      </c>
      <c r="BM298" s="375">
        <v>5.5019999999999998</v>
      </c>
      <c r="BN298" s="375">
        <v>2193.4369999999999</v>
      </c>
      <c r="BO298" s="375">
        <v>171.35400000000001</v>
      </c>
      <c r="BP298" s="369">
        <v>11288037.134</v>
      </c>
      <c r="BQ298" s="369">
        <v>21319086.061000001</v>
      </c>
    </row>
    <row r="299" spans="2:69" x14ac:dyDescent="0.25">
      <c r="B299" s="366" t="s">
        <v>3009</v>
      </c>
      <c r="C299" s="366" t="s">
        <v>2513</v>
      </c>
      <c r="D299" s="367" t="s">
        <v>34</v>
      </c>
      <c r="E299" s="367" t="s">
        <v>3665</v>
      </c>
      <c r="F299" s="367" t="s">
        <v>2598</v>
      </c>
      <c r="G299" s="367" t="s">
        <v>2663</v>
      </c>
      <c r="H299" s="371">
        <v>52.189599999999999</v>
      </c>
      <c r="I299" s="371">
        <v>21.090599999999998</v>
      </c>
      <c r="J299" s="367">
        <v>1961</v>
      </c>
      <c r="K299" s="368"/>
      <c r="L299" s="381"/>
      <c r="M299" s="367" t="s">
        <v>2689</v>
      </c>
      <c r="N299" s="367" t="s">
        <v>20</v>
      </c>
      <c r="O299" s="367" t="s">
        <v>2692</v>
      </c>
      <c r="P299" s="373">
        <v>5</v>
      </c>
      <c r="Q299" s="373">
        <v>0</v>
      </c>
      <c r="R299" s="373">
        <v>591</v>
      </c>
      <c r="S299" s="373">
        <v>0</v>
      </c>
      <c r="T299" s="366" t="s">
        <v>205</v>
      </c>
      <c r="U299" s="375">
        <v>3503474</v>
      </c>
      <c r="V299" s="375">
        <v>3292634</v>
      </c>
      <c r="W299" s="375">
        <v>3483463</v>
      </c>
      <c r="X299" s="375">
        <v>3421583</v>
      </c>
      <c r="Y299" s="375">
        <v>3318030</v>
      </c>
      <c r="Z299" s="375">
        <v>3463696</v>
      </c>
      <c r="AA299" s="375">
        <v>3215447</v>
      </c>
      <c r="AB299" s="375">
        <v>3269733</v>
      </c>
      <c r="AC299" s="375">
        <v>3287897</v>
      </c>
      <c r="AD299" s="375">
        <v>3156409</v>
      </c>
      <c r="AE299" s="375">
        <v>2842416</v>
      </c>
      <c r="AF299" s="375">
        <v>2969659</v>
      </c>
      <c r="AG299" s="375">
        <v>3047184</v>
      </c>
      <c r="AH299" s="377" t="s">
        <v>205</v>
      </c>
      <c r="AI299" s="375">
        <v>16096</v>
      </c>
      <c r="AJ299" s="375">
        <v>9266</v>
      </c>
      <c r="AK299" s="375">
        <v>6283</v>
      </c>
      <c r="AL299" s="375">
        <v>5430</v>
      </c>
      <c r="AM299" s="375">
        <v>5053</v>
      </c>
      <c r="AN299" s="375">
        <v>4009</v>
      </c>
      <c r="AO299" s="375">
        <v>3490</v>
      </c>
      <c r="AP299" s="377" t="s">
        <v>205</v>
      </c>
      <c r="AQ299" s="375">
        <v>7608</v>
      </c>
      <c r="AR299" s="375">
        <v>5978</v>
      </c>
      <c r="AS299" s="375">
        <v>5167</v>
      </c>
      <c r="AT299" s="375">
        <v>4064</v>
      </c>
      <c r="AU299" s="375">
        <v>3391</v>
      </c>
      <c r="AV299" s="375">
        <v>2559</v>
      </c>
      <c r="AW299" s="375">
        <v>2427.14759</v>
      </c>
      <c r="AX299" s="377" t="s">
        <v>205</v>
      </c>
      <c r="AY299" s="375">
        <v>406</v>
      </c>
      <c r="AZ299" s="375">
        <v>392</v>
      </c>
      <c r="BA299" s="375">
        <v>296</v>
      </c>
      <c r="BB299" s="375">
        <v>282</v>
      </c>
      <c r="BC299" s="375">
        <v>282</v>
      </c>
      <c r="BD299" s="375">
        <v>276</v>
      </c>
      <c r="BE299" s="375">
        <v>247.79352</v>
      </c>
      <c r="BF299" s="367" t="s">
        <v>205</v>
      </c>
      <c r="BG299" s="366" t="s">
        <v>3328</v>
      </c>
      <c r="BH299" s="366" t="s">
        <v>3565</v>
      </c>
      <c r="BI299" s="366" t="s">
        <v>4250</v>
      </c>
      <c r="BJ299" s="366" t="s">
        <v>205</v>
      </c>
      <c r="BK299" s="375">
        <v>83.710999999999999</v>
      </c>
      <c r="BL299" s="375">
        <v>41.174999999999997</v>
      </c>
      <c r="BM299" s="375">
        <v>57.534999999999997</v>
      </c>
      <c r="BN299" s="375">
        <v>24313.253000000001</v>
      </c>
      <c r="BO299" s="375">
        <v>1825.97</v>
      </c>
      <c r="BP299" s="369">
        <v>122741348.705</v>
      </c>
      <c r="BQ299" s="369">
        <v>231836330.02200001</v>
      </c>
    </row>
    <row r="300" spans="2:69" x14ac:dyDescent="0.25">
      <c r="B300" s="366" t="s">
        <v>3010</v>
      </c>
      <c r="C300" s="366" t="s">
        <v>2514</v>
      </c>
      <c r="D300" s="367" t="s">
        <v>34</v>
      </c>
      <c r="E300" s="367" t="s">
        <v>3665</v>
      </c>
      <c r="F300" s="367" t="s">
        <v>2598</v>
      </c>
      <c r="G300" s="367" t="s">
        <v>2663</v>
      </c>
      <c r="H300" s="371">
        <v>52.294400000000003</v>
      </c>
      <c r="I300" s="371">
        <v>20.994299999999999</v>
      </c>
      <c r="J300" s="367">
        <v>1954</v>
      </c>
      <c r="K300" s="368"/>
      <c r="L300" s="381"/>
      <c r="M300" s="367" t="s">
        <v>2689</v>
      </c>
      <c r="N300" s="367" t="s">
        <v>20</v>
      </c>
      <c r="O300" s="367" t="s">
        <v>2692</v>
      </c>
      <c r="P300" s="373">
        <v>1</v>
      </c>
      <c r="Q300" s="373">
        <v>0</v>
      </c>
      <c r="R300" s="373">
        <v>386</v>
      </c>
      <c r="S300" s="373">
        <v>0</v>
      </c>
      <c r="T300" s="366" t="s">
        <v>205</v>
      </c>
      <c r="U300" s="375">
        <v>2488073</v>
      </c>
      <c r="V300" s="375">
        <v>2513679</v>
      </c>
      <c r="W300" s="375">
        <v>2477704</v>
      </c>
      <c r="X300" s="375">
        <v>2471373</v>
      </c>
      <c r="Y300" s="375">
        <v>2440519</v>
      </c>
      <c r="Z300" s="375">
        <v>2591025</v>
      </c>
      <c r="AA300" s="375">
        <v>2422063</v>
      </c>
      <c r="AB300" s="375">
        <v>2379934</v>
      </c>
      <c r="AC300" s="375">
        <v>2488481</v>
      </c>
      <c r="AD300" s="375">
        <v>2273446</v>
      </c>
      <c r="AE300" s="375">
        <v>2324804</v>
      </c>
      <c r="AF300" s="375">
        <v>2303302</v>
      </c>
      <c r="AG300" s="375">
        <v>2339049</v>
      </c>
      <c r="AH300" s="377" t="s">
        <v>205</v>
      </c>
      <c r="AI300" s="375">
        <v>6391</v>
      </c>
      <c r="AJ300" s="375">
        <v>7129</v>
      </c>
      <c r="AK300" s="375">
        <v>7190</v>
      </c>
      <c r="AL300" s="375">
        <v>7988</v>
      </c>
      <c r="AM300" s="375">
        <v>7829</v>
      </c>
      <c r="AN300" s="375">
        <v>6890</v>
      </c>
      <c r="AO300" s="375">
        <v>6846.6296500000008</v>
      </c>
      <c r="AP300" s="377" t="s">
        <v>205</v>
      </c>
      <c r="AQ300" s="375">
        <v>3635</v>
      </c>
      <c r="AR300" s="375">
        <v>3900</v>
      </c>
      <c r="AS300" s="375">
        <v>2834</v>
      </c>
      <c r="AT300" s="375">
        <v>3160</v>
      </c>
      <c r="AU300" s="375">
        <v>3131</v>
      </c>
      <c r="AV300" s="375">
        <v>3101</v>
      </c>
      <c r="AW300" s="375">
        <v>2726.4719599999999</v>
      </c>
      <c r="AX300" s="377" t="s">
        <v>205</v>
      </c>
      <c r="AY300" s="375">
        <v>377</v>
      </c>
      <c r="AZ300" s="375">
        <v>419</v>
      </c>
      <c r="BA300" s="375">
        <v>413</v>
      </c>
      <c r="BB300" s="375">
        <v>451</v>
      </c>
      <c r="BC300" s="375">
        <v>467</v>
      </c>
      <c r="BD300" s="375">
        <v>306</v>
      </c>
      <c r="BE300" s="375">
        <v>309.70010000000002</v>
      </c>
      <c r="BF300" s="367" t="s">
        <v>205</v>
      </c>
      <c r="BG300" s="366" t="s">
        <v>3329</v>
      </c>
      <c r="BH300" s="366" t="s">
        <v>3566</v>
      </c>
      <c r="BI300" s="366" t="s">
        <v>4251</v>
      </c>
      <c r="BJ300" s="366" t="s">
        <v>205</v>
      </c>
      <c r="BK300" s="375">
        <v>129.54400000000001</v>
      </c>
      <c r="BL300" s="375">
        <v>63.613</v>
      </c>
      <c r="BM300" s="375">
        <v>86.688999999999993</v>
      </c>
      <c r="BN300" s="375">
        <v>38322.142</v>
      </c>
      <c r="BO300" s="375">
        <v>2785.3490000000002</v>
      </c>
      <c r="BP300" s="369">
        <v>189908692.72799999</v>
      </c>
      <c r="BQ300" s="369">
        <v>358725288.58600003</v>
      </c>
    </row>
    <row r="301" spans="2:69" x14ac:dyDescent="0.25">
      <c r="B301" s="366" t="s">
        <v>3011</v>
      </c>
      <c r="C301" s="366" t="s">
        <v>2515</v>
      </c>
      <c r="D301" s="367" t="s">
        <v>34</v>
      </c>
      <c r="E301" s="367" t="s">
        <v>3665</v>
      </c>
      <c r="F301" s="367" t="s">
        <v>2598</v>
      </c>
      <c r="G301" s="367" t="s">
        <v>68</v>
      </c>
      <c r="H301" s="371">
        <v>51.123899999999999</v>
      </c>
      <c r="I301" s="371">
        <v>17.0244</v>
      </c>
      <c r="J301" s="367">
        <v>1970</v>
      </c>
      <c r="K301" s="368"/>
      <c r="L301" s="381"/>
      <c r="M301" s="367" t="s">
        <v>2689</v>
      </c>
      <c r="N301" s="367" t="s">
        <v>20</v>
      </c>
      <c r="O301" s="367" t="s">
        <v>2692</v>
      </c>
      <c r="P301" s="373">
        <v>3</v>
      </c>
      <c r="Q301" s="373">
        <v>0</v>
      </c>
      <c r="R301" s="373">
        <v>263</v>
      </c>
      <c r="S301" s="373">
        <v>0</v>
      </c>
      <c r="T301" s="366" t="s">
        <v>205</v>
      </c>
      <c r="U301" s="375">
        <v>1447181</v>
      </c>
      <c r="V301" s="375">
        <v>1458875</v>
      </c>
      <c r="W301" s="375">
        <v>1387561</v>
      </c>
      <c r="X301" s="375">
        <v>1211561</v>
      </c>
      <c r="Y301" s="375">
        <v>1180221</v>
      </c>
      <c r="Z301" s="375">
        <v>1166637</v>
      </c>
      <c r="AA301" s="375">
        <v>990471</v>
      </c>
      <c r="AB301" s="375">
        <v>981642</v>
      </c>
      <c r="AC301" s="375">
        <v>1167706</v>
      </c>
      <c r="AD301" s="375">
        <v>1072081</v>
      </c>
      <c r="AE301" s="375">
        <v>1081987</v>
      </c>
      <c r="AF301" s="375">
        <v>1197061</v>
      </c>
      <c r="AG301" s="375">
        <v>1167224</v>
      </c>
      <c r="AH301" s="377" t="s">
        <v>205</v>
      </c>
      <c r="AI301" s="375">
        <v>4097</v>
      </c>
      <c r="AJ301" s="375">
        <v>3766</v>
      </c>
      <c r="AK301" s="375">
        <v>3758</v>
      </c>
      <c r="AL301" s="375">
        <v>4604</v>
      </c>
      <c r="AM301" s="375">
        <v>3743</v>
      </c>
      <c r="AN301" s="375">
        <v>2674</v>
      </c>
      <c r="AO301" s="375">
        <v>728.1108999999999</v>
      </c>
      <c r="AP301" s="377" t="s">
        <v>205</v>
      </c>
      <c r="AQ301" s="375">
        <v>2395</v>
      </c>
      <c r="AR301" s="375">
        <v>2164</v>
      </c>
      <c r="AS301" s="375">
        <v>2274</v>
      </c>
      <c r="AT301" s="375">
        <v>2384</v>
      </c>
      <c r="AU301" s="375">
        <v>2160</v>
      </c>
      <c r="AV301" s="375">
        <v>1565</v>
      </c>
      <c r="AW301" s="375">
        <v>888.44119999999998</v>
      </c>
      <c r="AX301" s="377" t="s">
        <v>205</v>
      </c>
      <c r="AY301" s="375">
        <v>102</v>
      </c>
      <c r="AZ301" s="375">
        <v>82</v>
      </c>
      <c r="BA301" s="375">
        <v>80</v>
      </c>
      <c r="BB301" s="375">
        <v>97</v>
      </c>
      <c r="BC301" s="375">
        <v>96</v>
      </c>
      <c r="BD301" s="375">
        <v>73</v>
      </c>
      <c r="BE301" s="375">
        <v>58.692700000000002</v>
      </c>
      <c r="BF301" s="367" t="s">
        <v>205</v>
      </c>
      <c r="BG301" s="366" t="s">
        <v>3330</v>
      </c>
      <c r="BH301" s="366" t="s">
        <v>3567</v>
      </c>
      <c r="BI301" s="366" t="s">
        <v>4252</v>
      </c>
      <c r="BJ301" s="366" t="s">
        <v>205</v>
      </c>
      <c r="BK301" s="375">
        <v>53.521000000000001</v>
      </c>
      <c r="BL301" s="375">
        <v>26.268999999999998</v>
      </c>
      <c r="BM301" s="375">
        <v>36.762</v>
      </c>
      <c r="BN301" s="375">
        <v>15839.014999999999</v>
      </c>
      <c r="BO301" s="375">
        <v>1164.634</v>
      </c>
      <c r="BP301" s="369">
        <v>78471419.665999994</v>
      </c>
      <c r="BQ301" s="369">
        <v>148218550.88499999</v>
      </c>
    </row>
    <row r="302" spans="2:69" x14ac:dyDescent="0.25">
      <c r="B302" s="366" t="s">
        <v>3012</v>
      </c>
      <c r="C302" s="366" t="s">
        <v>2516</v>
      </c>
      <c r="D302" s="367" t="s">
        <v>34</v>
      </c>
      <c r="E302" s="367" t="s">
        <v>3665</v>
      </c>
      <c r="F302" s="367" t="s">
        <v>2598</v>
      </c>
      <c r="G302" s="367" t="s">
        <v>90</v>
      </c>
      <c r="H302" s="371">
        <v>50.299199999999999</v>
      </c>
      <c r="I302" s="371">
        <v>18.8123</v>
      </c>
      <c r="J302" s="367">
        <v>1976</v>
      </c>
      <c r="K302" s="368"/>
      <c r="L302" s="381"/>
      <c r="M302" s="367" t="s">
        <v>2689</v>
      </c>
      <c r="N302" s="367" t="s">
        <v>20</v>
      </c>
      <c r="O302" s="367" t="s">
        <v>2692</v>
      </c>
      <c r="P302" s="373">
        <v>1</v>
      </c>
      <c r="Q302" s="373">
        <v>0</v>
      </c>
      <c r="R302" s="373">
        <v>74</v>
      </c>
      <c r="S302" s="373">
        <v>0</v>
      </c>
      <c r="T302" s="366" t="s">
        <v>205</v>
      </c>
      <c r="U302" s="375">
        <v>317791</v>
      </c>
      <c r="V302" s="375">
        <v>333788</v>
      </c>
      <c r="W302" s="375">
        <v>309077</v>
      </c>
      <c r="X302" s="375">
        <v>290671</v>
      </c>
      <c r="Y302" s="375">
        <v>301333</v>
      </c>
      <c r="Z302" s="375">
        <v>321666</v>
      </c>
      <c r="AA302" s="375">
        <v>260340</v>
      </c>
      <c r="AB302" s="375">
        <v>264199</v>
      </c>
      <c r="AC302" s="375">
        <v>303161</v>
      </c>
      <c r="AD302" s="375">
        <v>267121</v>
      </c>
      <c r="AE302" s="375">
        <v>223731</v>
      </c>
      <c r="AF302" s="375">
        <v>186303</v>
      </c>
      <c r="AG302" s="375">
        <v>178158</v>
      </c>
      <c r="AH302" s="377" t="s">
        <v>205</v>
      </c>
      <c r="AI302" s="375">
        <v>1591</v>
      </c>
      <c r="AJ302" s="375">
        <v>1083</v>
      </c>
      <c r="AK302" s="375">
        <v>1270</v>
      </c>
      <c r="AL302" s="375">
        <v>1862</v>
      </c>
      <c r="AM302" s="375">
        <v>1376</v>
      </c>
      <c r="AN302" s="375">
        <v>765</v>
      </c>
      <c r="AO302" s="375">
        <v>622.23</v>
      </c>
      <c r="AP302" s="377" t="s">
        <v>205</v>
      </c>
      <c r="AQ302" s="375">
        <v>507</v>
      </c>
      <c r="AR302" s="375">
        <v>699</v>
      </c>
      <c r="AS302" s="375">
        <v>681</v>
      </c>
      <c r="AT302" s="375">
        <v>793</v>
      </c>
      <c r="AU302" s="375">
        <v>709</v>
      </c>
      <c r="AV302" s="375">
        <v>595</v>
      </c>
      <c r="AW302" s="375">
        <v>412.58</v>
      </c>
      <c r="AX302" s="377" t="s">
        <v>205</v>
      </c>
      <c r="AY302" s="375">
        <v>126</v>
      </c>
      <c r="AZ302" s="375">
        <v>117</v>
      </c>
      <c r="BA302" s="375">
        <v>125</v>
      </c>
      <c r="BB302" s="375">
        <v>222</v>
      </c>
      <c r="BC302" s="375">
        <v>124</v>
      </c>
      <c r="BD302" s="375">
        <v>59</v>
      </c>
      <c r="BE302" s="375">
        <v>32.71</v>
      </c>
      <c r="BF302" s="367" t="s">
        <v>205</v>
      </c>
      <c r="BG302" s="366" t="s">
        <v>3331</v>
      </c>
      <c r="BH302" s="366" t="s">
        <v>3568</v>
      </c>
      <c r="BI302" s="366" t="s">
        <v>4253</v>
      </c>
      <c r="BJ302" s="366" t="s">
        <v>205</v>
      </c>
      <c r="BK302" s="375">
        <v>17.097999999999999</v>
      </c>
      <c r="BL302" s="375">
        <v>8.4149999999999991</v>
      </c>
      <c r="BM302" s="375">
        <v>11.962</v>
      </c>
      <c r="BN302" s="375">
        <v>4925.982</v>
      </c>
      <c r="BO302" s="375">
        <v>376.38400000000001</v>
      </c>
      <c r="BP302" s="369">
        <v>25072636.842999998</v>
      </c>
      <c r="BQ302" s="369">
        <v>47355729.031000003</v>
      </c>
    </row>
    <row r="303" spans="2:69" x14ac:dyDescent="0.25">
      <c r="B303" s="366" t="s">
        <v>3013</v>
      </c>
      <c r="C303" s="366" t="s">
        <v>1781</v>
      </c>
      <c r="D303" s="367" t="s">
        <v>34</v>
      </c>
      <c r="E303" s="367" t="s">
        <v>3665</v>
      </c>
      <c r="F303" s="367" t="s">
        <v>2597</v>
      </c>
      <c r="G303" s="367" t="s">
        <v>68</v>
      </c>
      <c r="H303" s="371">
        <v>51.841099999999997</v>
      </c>
      <c r="I303" s="371">
        <v>19.394400000000001</v>
      </c>
      <c r="J303" s="367">
        <v>1967</v>
      </c>
      <c r="K303" s="367">
        <v>2015</v>
      </c>
      <c r="L303" s="381"/>
      <c r="M303" s="367" t="s">
        <v>2689</v>
      </c>
      <c r="N303" s="367" t="s">
        <v>21</v>
      </c>
      <c r="O303" s="367" t="s">
        <v>2691</v>
      </c>
      <c r="P303" s="373">
        <v>0</v>
      </c>
      <c r="Q303" s="373">
        <v>0</v>
      </c>
      <c r="R303" s="373">
        <v>0</v>
      </c>
      <c r="S303" s="373">
        <v>0</v>
      </c>
      <c r="T303" s="366" t="s">
        <v>205</v>
      </c>
      <c r="U303" s="375">
        <v>25279</v>
      </c>
      <c r="V303" s="375">
        <v>20764</v>
      </c>
      <c r="W303" s="375">
        <v>21859</v>
      </c>
      <c r="X303" s="375">
        <v>20417</v>
      </c>
      <c r="Y303" s="375">
        <v>15459</v>
      </c>
      <c r="Z303" s="375">
        <v>14392</v>
      </c>
      <c r="AA303" s="375">
        <v>15257</v>
      </c>
      <c r="AB303" s="375">
        <v>15881</v>
      </c>
      <c r="AC303" s="375">
        <v>2432</v>
      </c>
      <c r="AD303" s="376"/>
      <c r="AE303" s="376"/>
      <c r="AF303" s="376"/>
      <c r="AG303" s="376"/>
      <c r="AH303" s="377" t="s">
        <v>205</v>
      </c>
      <c r="AI303" s="375">
        <v>313</v>
      </c>
      <c r="AJ303" s="375">
        <v>276</v>
      </c>
      <c r="AK303" s="375">
        <v>218</v>
      </c>
      <c r="AL303" s="375">
        <v>174</v>
      </c>
      <c r="AM303" s="375">
        <v>236</v>
      </c>
      <c r="AN303" s="375">
        <v>652</v>
      </c>
      <c r="AO303" s="375">
        <v>402</v>
      </c>
      <c r="AP303" s="377" t="s">
        <v>205</v>
      </c>
      <c r="AQ303" s="375">
        <v>108</v>
      </c>
      <c r="AR303" s="375">
        <v>92</v>
      </c>
      <c r="AS303" s="375">
        <v>82</v>
      </c>
      <c r="AT303" s="375">
        <v>72</v>
      </c>
      <c r="AU303" s="375">
        <v>89</v>
      </c>
      <c r="AV303" s="375">
        <v>214</v>
      </c>
      <c r="AW303" s="375">
        <v>183</v>
      </c>
      <c r="AX303" s="377" t="s">
        <v>205</v>
      </c>
      <c r="AY303" s="375">
        <v>17</v>
      </c>
      <c r="AZ303" s="375">
        <v>14</v>
      </c>
      <c r="BA303" s="375">
        <v>15</v>
      </c>
      <c r="BB303" s="375">
        <v>11</v>
      </c>
      <c r="BC303" s="375">
        <v>12</v>
      </c>
      <c r="BD303" s="375">
        <v>33</v>
      </c>
      <c r="BE303" s="375">
        <v>0</v>
      </c>
      <c r="BF303" s="367" t="s">
        <v>205</v>
      </c>
      <c r="BG303" s="366" t="s">
        <v>3630</v>
      </c>
      <c r="BH303" s="366" t="s">
        <v>3569</v>
      </c>
      <c r="BI303" s="366" t="s">
        <v>4254</v>
      </c>
      <c r="BJ303" s="366" t="s">
        <v>205</v>
      </c>
      <c r="BK303" s="376"/>
      <c r="BL303" s="376"/>
      <c r="BM303" s="376"/>
      <c r="BN303" s="376"/>
      <c r="BO303" s="376"/>
      <c r="BP303" s="368"/>
      <c r="BQ303" s="368"/>
    </row>
    <row r="304" spans="2:69" x14ac:dyDescent="0.25">
      <c r="B304" s="366" t="s">
        <v>3014</v>
      </c>
      <c r="C304" s="366" t="s">
        <v>2517</v>
      </c>
      <c r="D304" s="367" t="s">
        <v>34</v>
      </c>
      <c r="E304" s="367" t="s">
        <v>3665</v>
      </c>
      <c r="F304" s="367" t="s">
        <v>2598</v>
      </c>
      <c r="G304" s="367" t="s">
        <v>2664</v>
      </c>
      <c r="H304" s="371">
        <v>49.964300000000001</v>
      </c>
      <c r="I304" s="371">
        <v>18.626799999999999</v>
      </c>
      <c r="J304" s="367">
        <v>1974</v>
      </c>
      <c r="K304" s="367">
        <v>2012</v>
      </c>
      <c r="L304" s="381"/>
      <c r="M304" s="367" t="s">
        <v>2689</v>
      </c>
      <c r="N304" s="367" t="s">
        <v>21</v>
      </c>
      <c r="O304" s="367" t="s">
        <v>2693</v>
      </c>
      <c r="P304" s="373">
        <v>0</v>
      </c>
      <c r="Q304" s="373">
        <v>0</v>
      </c>
      <c r="R304" s="373">
        <v>0</v>
      </c>
      <c r="S304" s="373">
        <v>0</v>
      </c>
      <c r="T304" s="366" t="s">
        <v>205</v>
      </c>
      <c r="U304" s="375">
        <v>561546</v>
      </c>
      <c r="V304" s="375">
        <v>553051</v>
      </c>
      <c r="W304" s="375">
        <v>564642</v>
      </c>
      <c r="X304" s="375">
        <v>562386</v>
      </c>
      <c r="Y304" s="375">
        <v>523725</v>
      </c>
      <c r="Z304" s="375">
        <v>414067</v>
      </c>
      <c r="AA304" s="375">
        <v>419940</v>
      </c>
      <c r="AB304" s="375">
        <v>386280</v>
      </c>
      <c r="AC304" s="375">
        <v>384321</v>
      </c>
      <c r="AD304" s="375">
        <v>312872</v>
      </c>
      <c r="AE304" s="375">
        <v>21409</v>
      </c>
      <c r="AF304" s="375">
        <v>263954</v>
      </c>
      <c r="AG304" s="375">
        <v>235212</v>
      </c>
      <c r="AH304" s="377" t="s">
        <v>205</v>
      </c>
      <c r="AI304" s="375">
        <v>1294</v>
      </c>
      <c r="AJ304" s="375">
        <v>1381</v>
      </c>
      <c r="AK304" s="375">
        <v>1271</v>
      </c>
      <c r="AL304" s="375">
        <v>1280</v>
      </c>
      <c r="AM304" s="375">
        <v>1058</v>
      </c>
      <c r="AN304" s="375">
        <v>28</v>
      </c>
      <c r="AO304" s="376"/>
      <c r="AP304" s="377" t="s">
        <v>205</v>
      </c>
      <c r="AQ304" s="375">
        <v>673</v>
      </c>
      <c r="AR304" s="375">
        <v>638</v>
      </c>
      <c r="AS304" s="375">
        <v>606</v>
      </c>
      <c r="AT304" s="375">
        <v>608</v>
      </c>
      <c r="AU304" s="375">
        <v>493</v>
      </c>
      <c r="AV304" s="375">
        <v>64</v>
      </c>
      <c r="AW304" s="376"/>
      <c r="AX304" s="377" t="s">
        <v>205</v>
      </c>
      <c r="AY304" s="375">
        <v>99</v>
      </c>
      <c r="AZ304" s="375">
        <v>82</v>
      </c>
      <c r="BA304" s="375">
        <v>77</v>
      </c>
      <c r="BB304" s="375">
        <v>88</v>
      </c>
      <c r="BC304" s="375">
        <v>65</v>
      </c>
      <c r="BD304" s="375">
        <v>1</v>
      </c>
      <c r="BE304" s="382"/>
      <c r="BF304" s="367" t="s">
        <v>205</v>
      </c>
      <c r="BG304" s="366" t="s">
        <v>3332</v>
      </c>
      <c r="BH304" s="366" t="s">
        <v>3570</v>
      </c>
      <c r="BI304" s="366" t="s">
        <v>205</v>
      </c>
      <c r="BJ304" s="366" t="s">
        <v>205</v>
      </c>
      <c r="BK304" s="376"/>
      <c r="BL304" s="376"/>
      <c r="BM304" s="376"/>
      <c r="BN304" s="376"/>
      <c r="BO304" s="376"/>
      <c r="BP304" s="368"/>
      <c r="BQ304" s="368"/>
    </row>
    <row r="305" spans="2:69" x14ac:dyDescent="0.25">
      <c r="B305" s="366" t="s">
        <v>3015</v>
      </c>
      <c r="C305" s="366" t="s">
        <v>1787</v>
      </c>
      <c r="D305" s="367" t="s">
        <v>34</v>
      </c>
      <c r="E305" s="367" t="s">
        <v>3665</v>
      </c>
      <c r="F305" s="367" t="s">
        <v>2598</v>
      </c>
      <c r="G305" s="367" t="s">
        <v>2710</v>
      </c>
      <c r="H305" s="371">
        <v>49.942100000000003</v>
      </c>
      <c r="I305" s="371">
        <v>18.569800000000001</v>
      </c>
      <c r="J305" s="367">
        <v>1966</v>
      </c>
      <c r="K305" s="368"/>
      <c r="L305" s="381"/>
      <c r="M305" s="367" t="s">
        <v>2689</v>
      </c>
      <c r="N305" s="367" t="s">
        <v>20</v>
      </c>
      <c r="O305" s="367" t="s">
        <v>2692</v>
      </c>
      <c r="P305" s="373">
        <v>1</v>
      </c>
      <c r="Q305" s="373">
        <v>0</v>
      </c>
      <c r="R305" s="373">
        <v>40.6</v>
      </c>
      <c r="S305" s="373">
        <v>0</v>
      </c>
      <c r="T305" s="366" t="s">
        <v>205</v>
      </c>
      <c r="U305" s="375">
        <v>234911</v>
      </c>
      <c r="V305" s="375">
        <v>248006</v>
      </c>
      <c r="W305" s="375">
        <v>245011</v>
      </c>
      <c r="X305" s="375">
        <v>234090</v>
      </c>
      <c r="Y305" s="375">
        <v>197432</v>
      </c>
      <c r="Z305" s="375">
        <v>158486</v>
      </c>
      <c r="AA305" s="375">
        <v>136891</v>
      </c>
      <c r="AB305" s="375">
        <v>117002</v>
      </c>
      <c r="AC305" s="375">
        <v>114776</v>
      </c>
      <c r="AD305" s="375">
        <v>117204</v>
      </c>
      <c r="AE305" s="375">
        <v>137097</v>
      </c>
      <c r="AF305" s="375">
        <v>86107</v>
      </c>
      <c r="AG305" s="375">
        <v>77311</v>
      </c>
      <c r="AH305" s="377" t="s">
        <v>205</v>
      </c>
      <c r="AI305" s="375">
        <v>640</v>
      </c>
      <c r="AJ305" s="375">
        <v>556</v>
      </c>
      <c r="AK305" s="375">
        <v>476</v>
      </c>
      <c r="AL305" s="375">
        <v>409</v>
      </c>
      <c r="AM305" s="375">
        <v>406</v>
      </c>
      <c r="AN305" s="375">
        <v>327</v>
      </c>
      <c r="AO305" s="375">
        <v>225.42</v>
      </c>
      <c r="AP305" s="377" t="s">
        <v>205</v>
      </c>
      <c r="AQ305" s="375">
        <v>275</v>
      </c>
      <c r="AR305" s="375">
        <v>241</v>
      </c>
      <c r="AS305" s="375">
        <v>201</v>
      </c>
      <c r="AT305" s="375">
        <v>181</v>
      </c>
      <c r="AU305" s="375">
        <v>125</v>
      </c>
      <c r="AV305" s="375">
        <v>167</v>
      </c>
      <c r="AW305" s="375">
        <v>164</v>
      </c>
      <c r="AX305" s="377" t="s">
        <v>205</v>
      </c>
      <c r="AY305" s="375">
        <v>30</v>
      </c>
      <c r="AZ305" s="375">
        <v>26</v>
      </c>
      <c r="BA305" s="375">
        <v>26</v>
      </c>
      <c r="BB305" s="375">
        <v>24</v>
      </c>
      <c r="BC305" s="375">
        <v>23</v>
      </c>
      <c r="BD305" s="375">
        <v>20</v>
      </c>
      <c r="BE305" s="375">
        <v>14.36</v>
      </c>
      <c r="BF305" s="367" t="s">
        <v>205</v>
      </c>
      <c r="BG305" s="366" t="s">
        <v>3333</v>
      </c>
      <c r="BH305" s="366" t="s">
        <v>3571</v>
      </c>
      <c r="BI305" s="366" t="s">
        <v>4255</v>
      </c>
      <c r="BJ305" s="366" t="s">
        <v>205</v>
      </c>
      <c r="BK305" s="375">
        <v>6.38</v>
      </c>
      <c r="BL305" s="375">
        <v>3.1360000000000001</v>
      </c>
      <c r="BM305" s="375">
        <v>4.3029999999999999</v>
      </c>
      <c r="BN305" s="375">
        <v>1869.913</v>
      </c>
      <c r="BO305" s="375">
        <v>137.827</v>
      </c>
      <c r="BP305" s="369">
        <v>9353985.4000000004</v>
      </c>
      <c r="BQ305" s="369">
        <v>17668762.728</v>
      </c>
    </row>
    <row r="306" spans="2:69" x14ac:dyDescent="0.25">
      <c r="B306" s="366" t="s">
        <v>3016</v>
      </c>
      <c r="C306" s="366" t="s">
        <v>1789</v>
      </c>
      <c r="D306" s="367" t="s">
        <v>34</v>
      </c>
      <c r="E306" s="367" t="s">
        <v>3665</v>
      </c>
      <c r="F306" s="367" t="s">
        <v>2597</v>
      </c>
      <c r="G306" s="367" t="s">
        <v>86</v>
      </c>
      <c r="H306" s="371">
        <v>52.305500000000002</v>
      </c>
      <c r="I306" s="371">
        <v>18.2317</v>
      </c>
      <c r="J306" s="367">
        <v>2008</v>
      </c>
      <c r="K306" s="368"/>
      <c r="L306" s="381"/>
      <c r="M306" s="367" t="s">
        <v>2689</v>
      </c>
      <c r="N306" s="367" t="s">
        <v>20</v>
      </c>
      <c r="O306" s="367" t="s">
        <v>2692</v>
      </c>
      <c r="P306" s="373">
        <v>1</v>
      </c>
      <c r="Q306" s="373">
        <v>0</v>
      </c>
      <c r="R306" s="373">
        <v>474</v>
      </c>
      <c r="S306" s="373">
        <v>0</v>
      </c>
      <c r="T306" s="366" t="s">
        <v>205</v>
      </c>
      <c r="U306" s="376"/>
      <c r="V306" s="376"/>
      <c r="W306" s="376"/>
      <c r="X306" s="375">
        <v>1055925</v>
      </c>
      <c r="Y306" s="375">
        <v>2102924</v>
      </c>
      <c r="Z306" s="375">
        <v>2356035</v>
      </c>
      <c r="AA306" s="375">
        <v>2281760</v>
      </c>
      <c r="AB306" s="375">
        <v>2722755</v>
      </c>
      <c r="AC306" s="375">
        <v>2532137</v>
      </c>
      <c r="AD306" s="375">
        <v>2488611</v>
      </c>
      <c r="AE306" s="375">
        <v>2350415</v>
      </c>
      <c r="AF306" s="375">
        <v>2027837</v>
      </c>
      <c r="AG306" s="375">
        <v>2605436</v>
      </c>
      <c r="AH306" s="377" t="s">
        <v>205</v>
      </c>
      <c r="AI306" s="375">
        <v>1012</v>
      </c>
      <c r="AJ306" s="375">
        <v>1190</v>
      </c>
      <c r="AK306" s="375">
        <v>1518</v>
      </c>
      <c r="AL306" s="375">
        <v>1698</v>
      </c>
      <c r="AM306" s="375">
        <v>1334</v>
      </c>
      <c r="AN306" s="375">
        <v>1149</v>
      </c>
      <c r="AO306" s="375">
        <v>1298.3599999999999</v>
      </c>
      <c r="AP306" s="377" t="s">
        <v>205</v>
      </c>
      <c r="AQ306" s="375">
        <v>1770</v>
      </c>
      <c r="AR306" s="375">
        <v>1755</v>
      </c>
      <c r="AS306" s="375">
        <v>2080</v>
      </c>
      <c r="AT306" s="375">
        <v>2101</v>
      </c>
      <c r="AU306" s="375">
        <v>1894</v>
      </c>
      <c r="AV306" s="375">
        <v>1654</v>
      </c>
      <c r="AW306" s="375">
        <v>1799.14</v>
      </c>
      <c r="AX306" s="377" t="s">
        <v>205</v>
      </c>
      <c r="AY306" s="375">
        <v>108</v>
      </c>
      <c r="AZ306" s="375">
        <v>108</v>
      </c>
      <c r="BA306" s="375">
        <v>121</v>
      </c>
      <c r="BB306" s="375">
        <v>116</v>
      </c>
      <c r="BC306" s="375">
        <v>98</v>
      </c>
      <c r="BD306" s="375">
        <v>74</v>
      </c>
      <c r="BE306" s="375">
        <v>34.82</v>
      </c>
      <c r="BF306" s="367" t="s">
        <v>205</v>
      </c>
      <c r="BG306" s="366" t="s">
        <v>3334</v>
      </c>
      <c r="BH306" s="366" t="s">
        <v>3572</v>
      </c>
      <c r="BI306" s="366" t="s">
        <v>4256</v>
      </c>
      <c r="BJ306" s="366" t="s">
        <v>205</v>
      </c>
      <c r="BK306" s="375">
        <v>33.152000000000001</v>
      </c>
      <c r="BL306" s="375">
        <v>16.321000000000002</v>
      </c>
      <c r="BM306" s="375">
        <v>24.768000000000001</v>
      </c>
      <c r="BN306" s="375">
        <v>9428.4030000000002</v>
      </c>
      <c r="BO306" s="375">
        <v>753.98800000000006</v>
      </c>
      <c r="BP306" s="369">
        <v>48634918.714000002</v>
      </c>
      <c r="BQ306" s="369">
        <v>91844006.697999999</v>
      </c>
    </row>
    <row r="307" spans="2:69" x14ac:dyDescent="0.25">
      <c r="B307" s="366" t="s">
        <v>2715</v>
      </c>
      <c r="C307" s="366" t="s">
        <v>2518</v>
      </c>
      <c r="D307" s="367" t="s">
        <v>34</v>
      </c>
      <c r="E307" s="367" t="s">
        <v>3665</v>
      </c>
      <c r="F307" s="367" t="s">
        <v>2598</v>
      </c>
      <c r="G307" s="367" t="s">
        <v>90</v>
      </c>
      <c r="H307" s="371">
        <v>50.3249</v>
      </c>
      <c r="I307" s="371">
        <v>18.785699999999999</v>
      </c>
      <c r="J307" s="367">
        <v>2018</v>
      </c>
      <c r="K307" s="368"/>
      <c r="L307" s="381"/>
      <c r="M307" s="367" t="s">
        <v>2689</v>
      </c>
      <c r="N307" s="367" t="s">
        <v>19</v>
      </c>
      <c r="O307" s="367" t="s">
        <v>2698</v>
      </c>
      <c r="P307" s="373">
        <v>0</v>
      </c>
      <c r="Q307" s="373">
        <v>1</v>
      </c>
      <c r="R307" s="373">
        <v>0</v>
      </c>
      <c r="S307" s="373">
        <v>220</v>
      </c>
      <c r="T307" s="366" t="s">
        <v>205</v>
      </c>
      <c r="U307" s="376"/>
      <c r="V307" s="376"/>
      <c r="W307" s="376"/>
      <c r="X307" s="376"/>
      <c r="Y307" s="376"/>
      <c r="Z307" s="376"/>
      <c r="AA307" s="376"/>
      <c r="AB307" s="376"/>
      <c r="AC307" s="376"/>
      <c r="AD307" s="376"/>
      <c r="AE307" s="376"/>
      <c r="AF307" s="376"/>
      <c r="AG307" s="376"/>
      <c r="AH307" s="377" t="s">
        <v>205</v>
      </c>
      <c r="AI307" s="376"/>
      <c r="AJ307" s="376"/>
      <c r="AK307" s="376"/>
      <c r="AL307" s="376"/>
      <c r="AM307" s="376"/>
      <c r="AN307" s="376"/>
      <c r="AO307" s="376"/>
      <c r="AP307" s="377" t="s">
        <v>205</v>
      </c>
      <c r="AQ307" s="376"/>
      <c r="AR307" s="376"/>
      <c r="AS307" s="376"/>
      <c r="AT307" s="376"/>
      <c r="AU307" s="376"/>
      <c r="AV307" s="376"/>
      <c r="AW307" s="376"/>
      <c r="AX307" s="377" t="s">
        <v>205</v>
      </c>
      <c r="AY307" s="376"/>
      <c r="AZ307" s="376"/>
      <c r="BA307" s="376"/>
      <c r="BB307" s="376"/>
      <c r="BC307" s="376"/>
      <c r="BD307" s="382"/>
      <c r="BE307" s="382"/>
      <c r="BF307" s="367" t="s">
        <v>205</v>
      </c>
      <c r="BG307" s="366" t="s">
        <v>205</v>
      </c>
      <c r="BH307" s="366" t="s">
        <v>205</v>
      </c>
      <c r="BI307" s="366" t="s">
        <v>205</v>
      </c>
      <c r="BJ307" s="366" t="s">
        <v>205</v>
      </c>
      <c r="BK307" s="376"/>
      <c r="BL307" s="376"/>
      <c r="BM307" s="376"/>
      <c r="BN307" s="376"/>
      <c r="BO307" s="376"/>
      <c r="BP307" s="368"/>
      <c r="BQ307" s="368"/>
    </row>
    <row r="308" spans="2:69" x14ac:dyDescent="0.25">
      <c r="B308" s="366" t="s">
        <v>3017</v>
      </c>
      <c r="C308" s="366" t="s">
        <v>2519</v>
      </c>
      <c r="D308" s="367" t="s">
        <v>52</v>
      </c>
      <c r="E308" s="367" t="s">
        <v>3665</v>
      </c>
      <c r="F308" s="367" t="s">
        <v>2598</v>
      </c>
      <c r="G308" s="367" t="s">
        <v>3759</v>
      </c>
      <c r="H308" s="371">
        <v>39.466000000000001</v>
      </c>
      <c r="I308" s="371">
        <v>-8.1120000000000001</v>
      </c>
      <c r="J308" s="367">
        <v>1992</v>
      </c>
      <c r="K308" s="368"/>
      <c r="L308" s="381"/>
      <c r="M308" s="367" t="s">
        <v>3826</v>
      </c>
      <c r="N308" s="367" t="s">
        <v>20</v>
      </c>
      <c r="O308" s="367" t="s">
        <v>2692</v>
      </c>
      <c r="P308" s="373">
        <v>2</v>
      </c>
      <c r="Q308" s="373">
        <v>0</v>
      </c>
      <c r="R308" s="373">
        <v>682.60869565217399</v>
      </c>
      <c r="S308" s="373">
        <v>0</v>
      </c>
      <c r="T308" s="366" t="s">
        <v>205</v>
      </c>
      <c r="U308" s="375">
        <v>4185468</v>
      </c>
      <c r="V308" s="375">
        <v>3956852</v>
      </c>
      <c r="W308" s="375">
        <v>3266563</v>
      </c>
      <c r="X308" s="375">
        <v>3217938</v>
      </c>
      <c r="Y308" s="375">
        <v>2835753</v>
      </c>
      <c r="Z308" s="375">
        <v>1619544</v>
      </c>
      <c r="AA308" s="375">
        <v>2136959</v>
      </c>
      <c r="AB308" s="375">
        <v>3188162</v>
      </c>
      <c r="AC308" s="375">
        <v>2767994</v>
      </c>
      <c r="AD308" s="375">
        <v>2700890</v>
      </c>
      <c r="AE308" s="375">
        <v>3615854</v>
      </c>
      <c r="AF308" s="375">
        <v>3260878</v>
      </c>
      <c r="AG308" s="375">
        <v>3746988</v>
      </c>
      <c r="AH308" s="377" t="s">
        <v>205</v>
      </c>
      <c r="AI308" s="375">
        <v>616</v>
      </c>
      <c r="AJ308" s="375">
        <v>1018</v>
      </c>
      <c r="AK308" s="375">
        <v>1627</v>
      </c>
      <c r="AL308" s="375">
        <v>1494</v>
      </c>
      <c r="AM308" s="375">
        <v>1482</v>
      </c>
      <c r="AN308" s="375">
        <v>1942</v>
      </c>
      <c r="AO308" s="375">
        <v>1605</v>
      </c>
      <c r="AP308" s="377" t="s">
        <v>205</v>
      </c>
      <c r="AQ308" s="375">
        <v>1169</v>
      </c>
      <c r="AR308" s="375">
        <v>1523</v>
      </c>
      <c r="AS308" s="375">
        <v>2372</v>
      </c>
      <c r="AT308" s="375">
        <v>1988</v>
      </c>
      <c r="AU308" s="375">
        <v>2043</v>
      </c>
      <c r="AV308" s="375">
        <v>2967</v>
      </c>
      <c r="AW308" s="375">
        <v>2642</v>
      </c>
      <c r="AX308" s="377" t="s">
        <v>205</v>
      </c>
      <c r="AY308" s="375">
        <v>25</v>
      </c>
      <c r="AZ308" s="375">
        <v>27</v>
      </c>
      <c r="BA308" s="375">
        <v>31</v>
      </c>
      <c r="BB308" s="375">
        <v>43</v>
      </c>
      <c r="BC308" s="375">
        <v>44</v>
      </c>
      <c r="BD308" s="375">
        <v>42</v>
      </c>
      <c r="BE308" s="375">
        <v>60.8</v>
      </c>
      <c r="BF308" s="367" t="s">
        <v>205</v>
      </c>
      <c r="BG308" s="366" t="s">
        <v>3335</v>
      </c>
      <c r="BH308" s="366" t="s">
        <v>3573</v>
      </c>
      <c r="BI308" s="366" t="s">
        <v>4257</v>
      </c>
      <c r="BJ308" s="366" t="s">
        <v>205</v>
      </c>
      <c r="BK308" s="375">
        <v>41.716999999999999</v>
      </c>
      <c r="BL308" s="375">
        <v>27.97</v>
      </c>
      <c r="BM308" s="375">
        <v>50.106000000000002</v>
      </c>
      <c r="BN308" s="375">
        <v>13599.752</v>
      </c>
      <c r="BO308" s="375">
        <v>1315.7339999999999</v>
      </c>
      <c r="BP308" s="369">
        <v>64630395.689000003</v>
      </c>
      <c r="BQ308" s="369">
        <v>118986661.60699999</v>
      </c>
    </row>
    <row r="309" spans="2:69" x14ac:dyDescent="0.25">
      <c r="B309" s="366" t="s">
        <v>3018</v>
      </c>
      <c r="C309" s="366" t="s">
        <v>2520</v>
      </c>
      <c r="D309" s="367" t="s">
        <v>52</v>
      </c>
      <c r="E309" s="367" t="s">
        <v>3665</v>
      </c>
      <c r="F309" s="367" t="s">
        <v>2598</v>
      </c>
      <c r="G309" s="367" t="s">
        <v>85</v>
      </c>
      <c r="H309" s="371">
        <v>37.930599999999998</v>
      </c>
      <c r="I309" s="371">
        <v>-8.8070000000000004</v>
      </c>
      <c r="J309" s="367">
        <v>1985</v>
      </c>
      <c r="K309" s="368"/>
      <c r="L309" s="381"/>
      <c r="M309" s="367" t="s">
        <v>3826</v>
      </c>
      <c r="N309" s="367" t="s">
        <v>20</v>
      </c>
      <c r="O309" s="367" t="s">
        <v>2692</v>
      </c>
      <c r="P309" s="373">
        <v>4</v>
      </c>
      <c r="Q309" s="373">
        <v>0</v>
      </c>
      <c r="R309" s="373">
        <v>1295.6521739130437</v>
      </c>
      <c r="S309" s="373">
        <v>0</v>
      </c>
      <c r="T309" s="366" t="s">
        <v>205</v>
      </c>
      <c r="U309" s="375">
        <v>8596172</v>
      </c>
      <c r="V309" s="375">
        <v>8730335</v>
      </c>
      <c r="W309" s="375">
        <v>7180123</v>
      </c>
      <c r="X309" s="375">
        <v>6151342</v>
      </c>
      <c r="Y309" s="375">
        <v>7706253</v>
      </c>
      <c r="Z309" s="375">
        <v>4438198</v>
      </c>
      <c r="AA309" s="375">
        <v>6251550</v>
      </c>
      <c r="AB309" s="375">
        <v>7785589</v>
      </c>
      <c r="AC309" s="375">
        <v>7184113</v>
      </c>
      <c r="AD309" s="375">
        <v>7398654</v>
      </c>
      <c r="AE309" s="375">
        <v>8683899</v>
      </c>
      <c r="AF309" s="375">
        <v>7316936</v>
      </c>
      <c r="AG309" s="375">
        <v>8396291</v>
      </c>
      <c r="AH309" s="377" t="s">
        <v>205</v>
      </c>
      <c r="AI309" s="375">
        <v>2379</v>
      </c>
      <c r="AJ309" s="375">
        <v>2991</v>
      </c>
      <c r="AK309" s="375">
        <v>3789</v>
      </c>
      <c r="AL309" s="375">
        <v>4045</v>
      </c>
      <c r="AM309" s="375">
        <v>3871</v>
      </c>
      <c r="AN309" s="375">
        <v>4856</v>
      </c>
      <c r="AO309" s="375">
        <v>3474.1</v>
      </c>
      <c r="AP309" s="377" t="s">
        <v>205</v>
      </c>
      <c r="AQ309" s="375">
        <v>7613</v>
      </c>
      <c r="AR309" s="375">
        <v>4706</v>
      </c>
      <c r="AS309" s="375">
        <v>3827</v>
      </c>
      <c r="AT309" s="375">
        <v>4624</v>
      </c>
      <c r="AU309" s="375">
        <v>4461</v>
      </c>
      <c r="AV309" s="375">
        <v>5444</v>
      </c>
      <c r="AW309" s="375">
        <v>4564.5</v>
      </c>
      <c r="AX309" s="377" t="s">
        <v>205</v>
      </c>
      <c r="AY309" s="375">
        <v>99</v>
      </c>
      <c r="AZ309" s="375">
        <v>285</v>
      </c>
      <c r="BA309" s="375">
        <v>179</v>
      </c>
      <c r="BB309" s="375">
        <v>44</v>
      </c>
      <c r="BC309" s="375">
        <v>35</v>
      </c>
      <c r="BD309" s="375">
        <v>16</v>
      </c>
      <c r="BE309" s="375">
        <v>19.299999999999997</v>
      </c>
      <c r="BF309" s="367" t="s">
        <v>205</v>
      </c>
      <c r="BG309" s="366" t="s">
        <v>3336</v>
      </c>
      <c r="BH309" s="366" t="s">
        <v>3860</v>
      </c>
      <c r="BI309" s="366" t="s">
        <v>4258</v>
      </c>
      <c r="BJ309" s="366" t="s">
        <v>205</v>
      </c>
      <c r="BK309" s="375">
        <v>94.73</v>
      </c>
      <c r="BL309" s="375">
        <v>62.573</v>
      </c>
      <c r="BM309" s="375">
        <v>97.649000000000001</v>
      </c>
      <c r="BN309" s="375">
        <v>32615.246999999999</v>
      </c>
      <c r="BO309" s="375">
        <v>2938.105</v>
      </c>
      <c r="BP309" s="369">
        <v>146450991.89500001</v>
      </c>
      <c r="BQ309" s="369">
        <v>269873065.84600002</v>
      </c>
    </row>
    <row r="310" spans="2:69" x14ac:dyDescent="0.25">
      <c r="B310" s="366" t="s">
        <v>3019</v>
      </c>
      <c r="C310" s="366" t="s">
        <v>2521</v>
      </c>
      <c r="D310" s="367" t="s">
        <v>53</v>
      </c>
      <c r="E310" s="367" t="s">
        <v>3665</v>
      </c>
      <c r="F310" s="367" t="s">
        <v>2597</v>
      </c>
      <c r="G310" s="367" t="s">
        <v>2665</v>
      </c>
      <c r="H310" s="371">
        <v>46.221899999999998</v>
      </c>
      <c r="I310" s="371">
        <v>21.3294</v>
      </c>
      <c r="J310" s="367">
        <v>1981</v>
      </c>
      <c r="K310" s="367">
        <v>2015</v>
      </c>
      <c r="L310" s="381"/>
      <c r="M310" s="367" t="s">
        <v>2689</v>
      </c>
      <c r="N310" s="367" t="s">
        <v>21</v>
      </c>
      <c r="O310" s="367" t="s">
        <v>2691</v>
      </c>
      <c r="P310" s="373">
        <v>0</v>
      </c>
      <c r="Q310" s="373">
        <v>0</v>
      </c>
      <c r="R310" s="373">
        <v>0</v>
      </c>
      <c r="S310" s="373">
        <v>0</v>
      </c>
      <c r="T310" s="366" t="s">
        <v>205</v>
      </c>
      <c r="U310" s="376"/>
      <c r="V310" s="376"/>
      <c r="W310" s="375">
        <v>632530</v>
      </c>
      <c r="X310" s="375">
        <v>647881</v>
      </c>
      <c r="Y310" s="375">
        <v>437046</v>
      </c>
      <c r="Z310" s="375">
        <v>385384</v>
      </c>
      <c r="AA310" s="375">
        <v>393522</v>
      </c>
      <c r="AB310" s="375">
        <v>373845</v>
      </c>
      <c r="AC310" s="375">
        <v>324022</v>
      </c>
      <c r="AD310" s="375">
        <v>280702</v>
      </c>
      <c r="AE310" s="375">
        <v>148041</v>
      </c>
      <c r="AF310" s="375">
        <v>177156</v>
      </c>
      <c r="AG310" s="375">
        <v>170020</v>
      </c>
      <c r="AH310" s="377" t="s">
        <v>205</v>
      </c>
      <c r="AI310" s="375">
        <v>8386</v>
      </c>
      <c r="AJ310" s="375">
        <v>8598</v>
      </c>
      <c r="AK310" s="375">
        <v>7771</v>
      </c>
      <c r="AL310" s="375">
        <v>3282</v>
      </c>
      <c r="AM310" s="375">
        <v>2107</v>
      </c>
      <c r="AN310" s="376"/>
      <c r="AO310" s="376"/>
      <c r="AP310" s="377" t="s">
        <v>205</v>
      </c>
      <c r="AQ310" s="375">
        <v>401</v>
      </c>
      <c r="AR310" s="375">
        <v>431</v>
      </c>
      <c r="AS310" s="375">
        <v>402</v>
      </c>
      <c r="AT310" s="375">
        <v>297</v>
      </c>
      <c r="AU310" s="375">
        <v>335</v>
      </c>
      <c r="AV310" s="375">
        <v>112</v>
      </c>
      <c r="AW310" s="376"/>
      <c r="AX310" s="377" t="s">
        <v>205</v>
      </c>
      <c r="AY310" s="375">
        <v>174</v>
      </c>
      <c r="AZ310" s="375">
        <v>112</v>
      </c>
      <c r="BA310" s="375">
        <v>101</v>
      </c>
      <c r="BB310" s="375">
        <v>92</v>
      </c>
      <c r="BC310" s="375">
        <v>64</v>
      </c>
      <c r="BD310" s="375">
        <v>0</v>
      </c>
      <c r="BE310" s="382"/>
      <c r="BF310" s="367" t="s">
        <v>205</v>
      </c>
      <c r="BG310" s="366" t="s">
        <v>3337</v>
      </c>
      <c r="BH310" s="366" t="s">
        <v>3574</v>
      </c>
      <c r="BI310" s="366" t="s">
        <v>205</v>
      </c>
      <c r="BJ310" s="366" t="s">
        <v>205</v>
      </c>
      <c r="BK310" s="375">
        <v>1.1419999999999999</v>
      </c>
      <c r="BL310" s="375">
        <v>0.51400000000000001</v>
      </c>
      <c r="BM310" s="375">
        <v>1.8560000000000001</v>
      </c>
      <c r="BN310" s="375">
        <v>194.15</v>
      </c>
      <c r="BO310" s="375">
        <v>24.206</v>
      </c>
      <c r="BP310" s="369">
        <v>1707284.956</v>
      </c>
      <c r="BQ310" s="369">
        <v>3196219.7609999999</v>
      </c>
    </row>
    <row r="311" spans="2:69" x14ac:dyDescent="0.25">
      <c r="B311" s="366" t="s">
        <v>3020</v>
      </c>
      <c r="C311" s="366" t="s">
        <v>2522</v>
      </c>
      <c r="D311" s="367" t="s">
        <v>53</v>
      </c>
      <c r="E311" s="367" t="s">
        <v>3665</v>
      </c>
      <c r="F311" s="367" t="s">
        <v>2597</v>
      </c>
      <c r="G311" s="367" t="s">
        <v>2666</v>
      </c>
      <c r="H311" s="371">
        <v>46.530500000000004</v>
      </c>
      <c r="I311" s="371">
        <v>26.940899999999999</v>
      </c>
      <c r="J311" s="367">
        <v>1998</v>
      </c>
      <c r="K311" s="368"/>
      <c r="L311" s="381"/>
      <c r="M311" s="367" t="s">
        <v>2689</v>
      </c>
      <c r="N311" s="367" t="s">
        <v>20</v>
      </c>
      <c r="O311" s="367" t="s">
        <v>2694</v>
      </c>
      <c r="P311" s="373">
        <v>1</v>
      </c>
      <c r="Q311" s="373">
        <v>0</v>
      </c>
      <c r="R311" s="373">
        <v>60</v>
      </c>
      <c r="S311" s="373">
        <v>0</v>
      </c>
      <c r="T311" s="366" t="s">
        <v>205</v>
      </c>
      <c r="U311" s="376"/>
      <c r="V311" s="376"/>
      <c r="W311" s="375">
        <v>217616</v>
      </c>
      <c r="X311" s="375">
        <v>202246</v>
      </c>
      <c r="Y311" s="375">
        <v>222478</v>
      </c>
      <c r="Z311" s="375">
        <v>218919</v>
      </c>
      <c r="AA311" s="375">
        <v>235143</v>
      </c>
      <c r="AB311" s="375">
        <v>206736</v>
      </c>
      <c r="AC311" s="375">
        <v>146967</v>
      </c>
      <c r="AD311" s="375">
        <v>73172</v>
      </c>
      <c r="AE311" s="375">
        <v>83133</v>
      </c>
      <c r="AF311" s="375">
        <v>84125</v>
      </c>
      <c r="AG311" s="375">
        <v>78356</v>
      </c>
      <c r="AH311" s="377" t="s">
        <v>205</v>
      </c>
      <c r="AI311" s="375">
        <v>2629</v>
      </c>
      <c r="AJ311" s="375">
        <v>2796</v>
      </c>
      <c r="AK311" s="375">
        <v>2803</v>
      </c>
      <c r="AL311" s="375">
        <v>2008</v>
      </c>
      <c r="AM311" s="375">
        <v>0</v>
      </c>
      <c r="AN311" s="375">
        <v>0</v>
      </c>
      <c r="AO311" s="375">
        <v>5.6000000000000001E-2</v>
      </c>
      <c r="AP311" s="377" t="s">
        <v>205</v>
      </c>
      <c r="AQ311" s="375">
        <v>450</v>
      </c>
      <c r="AR311" s="375">
        <v>478</v>
      </c>
      <c r="AS311" s="375">
        <v>548</v>
      </c>
      <c r="AT311" s="375">
        <v>360</v>
      </c>
      <c r="AU311" s="375">
        <v>30</v>
      </c>
      <c r="AV311" s="375">
        <v>17</v>
      </c>
      <c r="AW311" s="375">
        <v>136</v>
      </c>
      <c r="AX311" s="377" t="s">
        <v>205</v>
      </c>
      <c r="AY311" s="375">
        <v>99</v>
      </c>
      <c r="AZ311" s="375">
        <v>146</v>
      </c>
      <c r="BA311" s="375">
        <v>113</v>
      </c>
      <c r="BB311" s="375">
        <v>85</v>
      </c>
      <c r="BC311" s="375">
        <v>0</v>
      </c>
      <c r="BD311" s="375">
        <v>0</v>
      </c>
      <c r="BE311" s="375">
        <v>0.122</v>
      </c>
      <c r="BF311" s="367" t="s">
        <v>205</v>
      </c>
      <c r="BG311" s="366" t="s">
        <v>3338</v>
      </c>
      <c r="BH311" s="366" t="s">
        <v>3861</v>
      </c>
      <c r="BI311" s="366" t="s">
        <v>4259</v>
      </c>
      <c r="BJ311" s="366" t="s">
        <v>205</v>
      </c>
      <c r="BK311" s="375">
        <v>0.17399999999999999</v>
      </c>
      <c r="BL311" s="375">
        <v>7.9000000000000001E-2</v>
      </c>
      <c r="BM311" s="375">
        <v>0.27900000000000003</v>
      </c>
      <c r="BN311" s="375">
        <v>29.402999999999999</v>
      </c>
      <c r="BO311" s="375">
        <v>3.6880000000000002</v>
      </c>
      <c r="BP311" s="369">
        <v>259961.36600000001</v>
      </c>
      <c r="BQ311" s="369">
        <v>486724.59399999998</v>
      </c>
    </row>
    <row r="312" spans="2:69" x14ac:dyDescent="0.25">
      <c r="B312" s="366" t="s">
        <v>3021</v>
      </c>
      <c r="C312" s="366" t="s">
        <v>2523</v>
      </c>
      <c r="D312" s="367" t="s">
        <v>53</v>
      </c>
      <c r="E312" s="367" t="s">
        <v>3665</v>
      </c>
      <c r="F312" s="367" t="s">
        <v>2597</v>
      </c>
      <c r="G312" s="367" t="s">
        <v>2711</v>
      </c>
      <c r="H312" s="371">
        <v>45.662300000000002</v>
      </c>
      <c r="I312" s="371">
        <v>25.646699999999999</v>
      </c>
      <c r="J312" s="367">
        <v>1990</v>
      </c>
      <c r="K312" s="367">
        <v>2015</v>
      </c>
      <c r="L312" s="381"/>
      <c r="M312" s="367" t="s">
        <v>2689</v>
      </c>
      <c r="N312" s="367" t="s">
        <v>21</v>
      </c>
      <c r="O312" s="367" t="s">
        <v>2691</v>
      </c>
      <c r="P312" s="373">
        <v>0</v>
      </c>
      <c r="Q312" s="373">
        <v>0</v>
      </c>
      <c r="R312" s="373">
        <v>0</v>
      </c>
      <c r="S312" s="373">
        <v>0</v>
      </c>
      <c r="T312" s="366" t="s">
        <v>205</v>
      </c>
      <c r="U312" s="376"/>
      <c r="V312" s="376"/>
      <c r="W312" s="375">
        <v>458413</v>
      </c>
      <c r="X312" s="375">
        <v>406197</v>
      </c>
      <c r="Y312" s="375">
        <v>388223</v>
      </c>
      <c r="Z312" s="375">
        <v>326124</v>
      </c>
      <c r="AA312" s="375">
        <v>104340</v>
      </c>
      <c r="AB312" s="376"/>
      <c r="AC312" s="376"/>
      <c r="AD312" s="376"/>
      <c r="AE312" s="376"/>
      <c r="AF312" s="376"/>
      <c r="AG312" s="376"/>
      <c r="AH312" s="377" t="s">
        <v>205</v>
      </c>
      <c r="AI312" s="375">
        <v>2347</v>
      </c>
      <c r="AJ312" s="375">
        <v>1018</v>
      </c>
      <c r="AK312" s="376"/>
      <c r="AL312" s="376"/>
      <c r="AM312" s="376"/>
      <c r="AN312" s="376"/>
      <c r="AO312" s="376"/>
      <c r="AP312" s="377" t="s">
        <v>205</v>
      </c>
      <c r="AQ312" s="375">
        <v>1068</v>
      </c>
      <c r="AR312" s="375">
        <v>459</v>
      </c>
      <c r="AS312" s="376"/>
      <c r="AT312" s="376"/>
      <c r="AU312" s="376"/>
      <c r="AV312" s="376"/>
      <c r="AW312" s="376"/>
      <c r="AX312" s="377" t="s">
        <v>205</v>
      </c>
      <c r="AY312" s="375">
        <v>58</v>
      </c>
      <c r="AZ312" s="375">
        <v>25</v>
      </c>
      <c r="BA312" s="376"/>
      <c r="BB312" s="376"/>
      <c r="BC312" s="376"/>
      <c r="BD312" s="382"/>
      <c r="BE312" s="382"/>
      <c r="BF312" s="367" t="s">
        <v>205</v>
      </c>
      <c r="BG312" s="366" t="s">
        <v>3631</v>
      </c>
      <c r="BH312" s="366" t="s">
        <v>3655</v>
      </c>
      <c r="BI312" s="366" t="s">
        <v>205</v>
      </c>
      <c r="BJ312" s="366" t="s">
        <v>205</v>
      </c>
      <c r="BK312" s="376"/>
      <c r="BL312" s="376"/>
      <c r="BM312" s="376"/>
      <c r="BN312" s="376"/>
      <c r="BO312" s="376"/>
      <c r="BP312" s="368"/>
      <c r="BQ312" s="368"/>
    </row>
    <row r="313" spans="2:69" x14ac:dyDescent="0.25">
      <c r="B313" s="366" t="s">
        <v>3022</v>
      </c>
      <c r="C313" s="366" t="s">
        <v>2524</v>
      </c>
      <c r="D313" s="367" t="s">
        <v>53</v>
      </c>
      <c r="E313" s="367" t="s">
        <v>3665</v>
      </c>
      <c r="F313" s="367" t="s">
        <v>2597</v>
      </c>
      <c r="G313" s="367" t="s">
        <v>79</v>
      </c>
      <c r="H313" s="371">
        <v>44.3474</v>
      </c>
      <c r="I313" s="371">
        <v>23.815100000000001</v>
      </c>
      <c r="J313" s="367">
        <v>1987</v>
      </c>
      <c r="K313" s="368"/>
      <c r="L313" s="381"/>
      <c r="M313" s="367" t="s">
        <v>2689</v>
      </c>
      <c r="N313" s="367" t="s">
        <v>20</v>
      </c>
      <c r="O313" s="367" t="s">
        <v>2692</v>
      </c>
      <c r="P313" s="373">
        <v>2</v>
      </c>
      <c r="Q313" s="373">
        <v>0</v>
      </c>
      <c r="R313" s="373">
        <v>300</v>
      </c>
      <c r="S313" s="373">
        <v>0</v>
      </c>
      <c r="T313" s="366" t="s">
        <v>205</v>
      </c>
      <c r="U313" s="376"/>
      <c r="V313" s="376"/>
      <c r="W313" s="375">
        <v>2022746</v>
      </c>
      <c r="X313" s="375">
        <v>2257591</v>
      </c>
      <c r="Y313" s="375">
        <v>1797740</v>
      </c>
      <c r="Z313" s="375">
        <v>1495325</v>
      </c>
      <c r="AA313" s="375">
        <v>1962612</v>
      </c>
      <c r="AB313" s="375">
        <v>1619393</v>
      </c>
      <c r="AC313" s="375">
        <v>1120185</v>
      </c>
      <c r="AD313" s="375">
        <v>1164735</v>
      </c>
      <c r="AE313" s="375">
        <v>1241520</v>
      </c>
      <c r="AF313" s="375">
        <v>1303931</v>
      </c>
      <c r="AG313" s="375">
        <v>1290216</v>
      </c>
      <c r="AH313" s="377" t="s">
        <v>205</v>
      </c>
      <c r="AI313" s="375">
        <v>17476</v>
      </c>
      <c r="AJ313" s="375">
        <v>23200</v>
      </c>
      <c r="AK313" s="375">
        <v>18722</v>
      </c>
      <c r="AL313" s="375">
        <v>13520</v>
      </c>
      <c r="AM313" s="375">
        <v>14708</v>
      </c>
      <c r="AN313" s="375">
        <v>15262</v>
      </c>
      <c r="AO313" s="375">
        <v>960.3</v>
      </c>
      <c r="AP313" s="377" t="s">
        <v>205</v>
      </c>
      <c r="AQ313" s="375">
        <v>3213</v>
      </c>
      <c r="AR313" s="375">
        <v>2601</v>
      </c>
      <c r="AS313" s="375">
        <v>2090</v>
      </c>
      <c r="AT313" s="375">
        <v>1603</v>
      </c>
      <c r="AU313" s="375">
        <v>1620</v>
      </c>
      <c r="AV313" s="375">
        <v>1577</v>
      </c>
      <c r="AW313" s="375">
        <v>1654.3</v>
      </c>
      <c r="AX313" s="377" t="s">
        <v>205</v>
      </c>
      <c r="AY313" s="375">
        <v>287</v>
      </c>
      <c r="AZ313" s="375">
        <v>375</v>
      </c>
      <c r="BA313" s="375">
        <v>328</v>
      </c>
      <c r="BB313" s="375">
        <v>284</v>
      </c>
      <c r="BC313" s="375">
        <v>258</v>
      </c>
      <c r="BD313" s="375">
        <v>264</v>
      </c>
      <c r="BE313" s="375">
        <v>136.24</v>
      </c>
      <c r="BF313" s="367" t="s">
        <v>205</v>
      </c>
      <c r="BG313" s="366" t="s">
        <v>3339</v>
      </c>
      <c r="BH313" s="366" t="s">
        <v>3575</v>
      </c>
      <c r="BI313" s="366" t="s">
        <v>4260</v>
      </c>
      <c r="BJ313" s="366" t="s">
        <v>205</v>
      </c>
      <c r="BK313" s="375">
        <v>194.04</v>
      </c>
      <c r="BL313" s="375">
        <v>95.12</v>
      </c>
      <c r="BM313" s="375">
        <v>94.536000000000001</v>
      </c>
      <c r="BN313" s="375">
        <v>53695.495999999999</v>
      </c>
      <c r="BO313" s="375">
        <v>4765.6149999999998</v>
      </c>
      <c r="BP313" s="369">
        <v>290185975.98199999</v>
      </c>
      <c r="BQ313" s="369">
        <v>543365527.49100006</v>
      </c>
    </row>
    <row r="314" spans="2:69" x14ac:dyDescent="0.25">
      <c r="B314" s="366" t="s">
        <v>3023</v>
      </c>
      <c r="C314" s="366" t="s">
        <v>2525</v>
      </c>
      <c r="D314" s="367" t="s">
        <v>53</v>
      </c>
      <c r="E314" s="367" t="s">
        <v>3665</v>
      </c>
      <c r="F314" s="367" t="s">
        <v>2597</v>
      </c>
      <c r="G314" s="367" t="s">
        <v>2667</v>
      </c>
      <c r="H314" s="371">
        <v>45.001800000000003</v>
      </c>
      <c r="I314" s="371">
        <v>25.397600000000001</v>
      </c>
      <c r="J314" s="367">
        <v>1979</v>
      </c>
      <c r="K314" s="367">
        <v>2015</v>
      </c>
      <c r="L314" s="381"/>
      <c r="M314" s="367" t="s">
        <v>2689</v>
      </c>
      <c r="N314" s="367" t="s">
        <v>21</v>
      </c>
      <c r="O314" s="367" t="s">
        <v>2691</v>
      </c>
      <c r="P314" s="373">
        <v>0</v>
      </c>
      <c r="Q314" s="373">
        <v>0</v>
      </c>
      <c r="R314" s="373">
        <v>0</v>
      </c>
      <c r="S314" s="373">
        <v>0</v>
      </c>
      <c r="T314" s="366" t="s">
        <v>205</v>
      </c>
      <c r="U314" s="376"/>
      <c r="V314" s="376"/>
      <c r="W314" s="375">
        <v>192023</v>
      </c>
      <c r="X314" s="375">
        <v>98240</v>
      </c>
      <c r="Y314" s="375">
        <v>3065</v>
      </c>
      <c r="Z314" s="375">
        <v>2659</v>
      </c>
      <c r="AA314" s="375">
        <v>5487</v>
      </c>
      <c r="AB314" s="376"/>
      <c r="AC314" s="376"/>
      <c r="AD314" s="376"/>
      <c r="AE314" s="376"/>
      <c r="AF314" s="376"/>
      <c r="AG314" s="376"/>
      <c r="AH314" s="377" t="s">
        <v>205</v>
      </c>
      <c r="AI314" s="376"/>
      <c r="AJ314" s="375">
        <v>81</v>
      </c>
      <c r="AK314" s="376"/>
      <c r="AL314" s="376"/>
      <c r="AM314" s="376"/>
      <c r="AN314" s="376"/>
      <c r="AO314" s="376"/>
      <c r="AP314" s="377" t="s">
        <v>205</v>
      </c>
      <c r="AQ314" s="376"/>
      <c r="AR314" s="375">
        <v>8</v>
      </c>
      <c r="AS314" s="376"/>
      <c r="AT314" s="376"/>
      <c r="AU314" s="376"/>
      <c r="AV314" s="376"/>
      <c r="AW314" s="376"/>
      <c r="AX314" s="377" t="s">
        <v>205</v>
      </c>
      <c r="AY314" s="376"/>
      <c r="AZ314" s="375">
        <v>16</v>
      </c>
      <c r="BA314" s="376"/>
      <c r="BB314" s="376"/>
      <c r="BC314" s="376"/>
      <c r="BD314" s="382"/>
      <c r="BE314" s="382"/>
      <c r="BF314" s="367" t="s">
        <v>205</v>
      </c>
      <c r="BG314" s="366" t="s">
        <v>3632</v>
      </c>
      <c r="BH314" s="366" t="s">
        <v>3862</v>
      </c>
      <c r="BI314" s="366" t="s">
        <v>205</v>
      </c>
      <c r="BJ314" s="366" t="s">
        <v>205</v>
      </c>
      <c r="BK314" s="376"/>
      <c r="BL314" s="376"/>
      <c r="BM314" s="376"/>
      <c r="BN314" s="376"/>
      <c r="BO314" s="376"/>
      <c r="BP314" s="368"/>
      <c r="BQ314" s="368"/>
    </row>
    <row r="315" spans="2:69" x14ac:dyDescent="0.25">
      <c r="B315" s="366" t="s">
        <v>3024</v>
      </c>
      <c r="C315" s="366" t="s">
        <v>2526</v>
      </c>
      <c r="D315" s="367" t="s">
        <v>53</v>
      </c>
      <c r="E315" s="367" t="s">
        <v>3665</v>
      </c>
      <c r="F315" s="367" t="s">
        <v>2597</v>
      </c>
      <c r="G315" s="367" t="s">
        <v>2668</v>
      </c>
      <c r="H315" s="371">
        <v>44.675400000000003</v>
      </c>
      <c r="I315" s="371">
        <v>22.688300000000002</v>
      </c>
      <c r="J315" s="367">
        <v>1986</v>
      </c>
      <c r="K315" s="368"/>
      <c r="L315" s="381"/>
      <c r="M315" s="367" t="s">
        <v>2689</v>
      </c>
      <c r="N315" s="367" t="s">
        <v>20</v>
      </c>
      <c r="O315" s="367" t="s">
        <v>2692</v>
      </c>
      <c r="P315" s="373">
        <v>4</v>
      </c>
      <c r="Q315" s="373">
        <v>0</v>
      </c>
      <c r="R315" s="373">
        <v>240</v>
      </c>
      <c r="S315" s="373">
        <v>0</v>
      </c>
      <c r="T315" s="366" t="s">
        <v>205</v>
      </c>
      <c r="U315" s="376"/>
      <c r="V315" s="376"/>
      <c r="W315" s="375">
        <v>3310489</v>
      </c>
      <c r="X315" s="375">
        <v>3293554</v>
      </c>
      <c r="Y315" s="375">
        <v>1783173</v>
      </c>
      <c r="Z315" s="375">
        <v>1796517</v>
      </c>
      <c r="AA315" s="375">
        <v>2050777</v>
      </c>
      <c r="AB315" s="375">
        <v>1850569</v>
      </c>
      <c r="AC315" s="375">
        <v>1754505</v>
      </c>
      <c r="AD315" s="375">
        <v>1651905</v>
      </c>
      <c r="AE315" s="375">
        <v>978674</v>
      </c>
      <c r="AF315" s="375">
        <v>261038</v>
      </c>
      <c r="AG315" s="375">
        <v>52491</v>
      </c>
      <c r="AH315" s="377" t="s">
        <v>205</v>
      </c>
      <c r="AI315" s="375">
        <v>34469</v>
      </c>
      <c r="AJ315" s="375">
        <v>30941</v>
      </c>
      <c r="AK315" s="375">
        <v>40517</v>
      </c>
      <c r="AL315" s="375">
        <v>35932</v>
      </c>
      <c r="AM315" s="375">
        <v>37290</v>
      </c>
      <c r="AN315" s="375">
        <v>21108</v>
      </c>
      <c r="AO315" s="375">
        <v>5476.8890000000001</v>
      </c>
      <c r="AP315" s="377" t="s">
        <v>205</v>
      </c>
      <c r="AQ315" s="375">
        <v>2229</v>
      </c>
      <c r="AR315" s="375">
        <v>1780</v>
      </c>
      <c r="AS315" s="375">
        <v>1961</v>
      </c>
      <c r="AT315" s="375">
        <v>1747</v>
      </c>
      <c r="AU315" s="375">
        <v>1587</v>
      </c>
      <c r="AV315" s="375">
        <v>1139</v>
      </c>
      <c r="AW315" s="375">
        <v>321.17500000000001</v>
      </c>
      <c r="AX315" s="377" t="s">
        <v>205</v>
      </c>
      <c r="AY315" s="375">
        <v>604</v>
      </c>
      <c r="AZ315" s="375">
        <v>513</v>
      </c>
      <c r="BA315" s="375">
        <v>520</v>
      </c>
      <c r="BB315" s="375">
        <v>445</v>
      </c>
      <c r="BC315" s="375">
        <v>437</v>
      </c>
      <c r="BD315" s="375">
        <v>226</v>
      </c>
      <c r="BE315" s="375">
        <v>46.595999999999997</v>
      </c>
      <c r="BF315" s="367" t="s">
        <v>205</v>
      </c>
      <c r="BG315" s="366" t="s">
        <v>3340</v>
      </c>
      <c r="BH315" s="366" t="s">
        <v>3863</v>
      </c>
      <c r="BI315" s="366" t="s">
        <v>4261</v>
      </c>
      <c r="BJ315" s="366" t="s">
        <v>205</v>
      </c>
      <c r="BK315" s="376"/>
      <c r="BL315" s="376"/>
      <c r="BM315" s="376"/>
      <c r="BN315" s="376"/>
      <c r="BO315" s="376"/>
      <c r="BP315" s="368"/>
      <c r="BQ315" s="368"/>
    </row>
    <row r="316" spans="2:69" x14ac:dyDescent="0.25">
      <c r="B316" s="366" t="s">
        <v>3656</v>
      </c>
      <c r="C316" s="366" t="s">
        <v>3864</v>
      </c>
      <c r="D316" s="367" t="s">
        <v>53</v>
      </c>
      <c r="E316" s="367" t="s">
        <v>3665</v>
      </c>
      <c r="F316" s="367" t="s">
        <v>2598</v>
      </c>
      <c r="G316" s="367" t="s">
        <v>2615</v>
      </c>
      <c r="H316" s="371">
        <v>47.149299999999997</v>
      </c>
      <c r="I316" s="371">
        <v>27.604800000000001</v>
      </c>
      <c r="J316" s="367">
        <v>1986</v>
      </c>
      <c r="K316" s="368"/>
      <c r="L316" s="381"/>
      <c r="M316" s="367" t="s">
        <v>2689</v>
      </c>
      <c r="N316" s="367" t="s">
        <v>20</v>
      </c>
      <c r="O316" s="367" t="s">
        <v>2692</v>
      </c>
      <c r="P316" s="373">
        <v>1</v>
      </c>
      <c r="Q316" s="373">
        <v>0</v>
      </c>
      <c r="R316" s="373">
        <v>60</v>
      </c>
      <c r="S316" s="373">
        <v>0</v>
      </c>
      <c r="T316" s="366" t="s">
        <v>205</v>
      </c>
      <c r="U316" s="376"/>
      <c r="V316" s="376"/>
      <c r="W316" s="375">
        <v>610542</v>
      </c>
      <c r="X316" s="375">
        <v>530616</v>
      </c>
      <c r="Y316" s="375">
        <v>461412</v>
      </c>
      <c r="Z316" s="375">
        <v>430461</v>
      </c>
      <c r="AA316" s="375">
        <v>362611</v>
      </c>
      <c r="AB316" s="375">
        <v>331773</v>
      </c>
      <c r="AC316" s="375">
        <v>349374</v>
      </c>
      <c r="AD316" s="375">
        <v>357471</v>
      </c>
      <c r="AE316" s="375">
        <v>352154</v>
      </c>
      <c r="AF316" s="375">
        <v>349836</v>
      </c>
      <c r="AG316" s="375">
        <v>351433</v>
      </c>
      <c r="AH316" s="377" t="s">
        <v>205</v>
      </c>
      <c r="AI316" s="375">
        <v>1255</v>
      </c>
      <c r="AJ316" s="375">
        <v>1993</v>
      </c>
      <c r="AK316" s="375">
        <v>1487</v>
      </c>
      <c r="AL316" s="375">
        <v>2940</v>
      </c>
      <c r="AM316" s="375">
        <v>700</v>
      </c>
      <c r="AN316" s="375">
        <v>1524</v>
      </c>
      <c r="AO316" s="375">
        <v>2358</v>
      </c>
      <c r="AP316" s="377" t="s">
        <v>205</v>
      </c>
      <c r="AQ316" s="375">
        <v>751</v>
      </c>
      <c r="AR316" s="375">
        <v>824</v>
      </c>
      <c r="AS316" s="375">
        <v>686</v>
      </c>
      <c r="AT316" s="375">
        <v>1338</v>
      </c>
      <c r="AU316" s="375">
        <v>567</v>
      </c>
      <c r="AV316" s="375">
        <v>599</v>
      </c>
      <c r="AW316" s="375">
        <v>865.625</v>
      </c>
      <c r="AX316" s="377" t="s">
        <v>205</v>
      </c>
      <c r="AY316" s="375">
        <v>23</v>
      </c>
      <c r="AZ316" s="375">
        <v>42</v>
      </c>
      <c r="BA316" s="375">
        <v>21</v>
      </c>
      <c r="BB316" s="375">
        <v>59</v>
      </c>
      <c r="BC316" s="375">
        <v>8</v>
      </c>
      <c r="BD316" s="375">
        <v>11</v>
      </c>
      <c r="BE316" s="375">
        <v>40.75</v>
      </c>
      <c r="BF316" s="367" t="s">
        <v>205</v>
      </c>
      <c r="BG316" s="366" t="s">
        <v>3715</v>
      </c>
      <c r="BH316" s="366" t="s">
        <v>3865</v>
      </c>
      <c r="BI316" s="366" t="s">
        <v>4262</v>
      </c>
      <c r="BJ316" s="366" t="s">
        <v>205</v>
      </c>
      <c r="BK316" s="376"/>
      <c r="BL316" s="376"/>
      <c r="BM316" s="376"/>
      <c r="BN316" s="376"/>
      <c r="BO316" s="376"/>
      <c r="BP316" s="368"/>
      <c r="BQ316" s="368"/>
    </row>
    <row r="317" spans="2:69" x14ac:dyDescent="0.25">
      <c r="B317" s="366" t="s">
        <v>3025</v>
      </c>
      <c r="C317" s="366" t="s">
        <v>2527</v>
      </c>
      <c r="D317" s="367" t="s">
        <v>53</v>
      </c>
      <c r="E317" s="367" t="s">
        <v>3665</v>
      </c>
      <c r="F317" s="367" t="s">
        <v>2597</v>
      </c>
      <c r="G317" s="367" t="s">
        <v>79</v>
      </c>
      <c r="H317" s="371">
        <v>44.3857</v>
      </c>
      <c r="I317" s="371">
        <v>23.717199999999998</v>
      </c>
      <c r="J317" s="367">
        <v>1987</v>
      </c>
      <c r="K317" s="368"/>
      <c r="L317" s="381"/>
      <c r="M317" s="367" t="s">
        <v>2689</v>
      </c>
      <c r="N317" s="367" t="s">
        <v>20</v>
      </c>
      <c r="O317" s="367" t="s">
        <v>2692</v>
      </c>
      <c r="P317" s="373">
        <v>2</v>
      </c>
      <c r="Q317" s="373">
        <v>0</v>
      </c>
      <c r="R317" s="373">
        <v>630</v>
      </c>
      <c r="S317" s="373">
        <v>0</v>
      </c>
      <c r="T317" s="366" t="s">
        <v>205</v>
      </c>
      <c r="U317" s="376"/>
      <c r="V317" s="376"/>
      <c r="W317" s="375">
        <v>3756033</v>
      </c>
      <c r="X317" s="375">
        <v>3264421</v>
      </c>
      <c r="Y317" s="375">
        <v>3121875</v>
      </c>
      <c r="Z317" s="375">
        <v>3409838</v>
      </c>
      <c r="AA317" s="375">
        <v>3448612</v>
      </c>
      <c r="AB317" s="375">
        <v>2520067</v>
      </c>
      <c r="AC317" s="375">
        <v>1652543</v>
      </c>
      <c r="AD317" s="375">
        <v>2378893</v>
      </c>
      <c r="AE317" s="375">
        <v>2608863</v>
      </c>
      <c r="AF317" s="375">
        <v>1760749</v>
      </c>
      <c r="AG317" s="375">
        <v>2357658</v>
      </c>
      <c r="AH317" s="377" t="s">
        <v>205</v>
      </c>
      <c r="AI317" s="375">
        <v>21296</v>
      </c>
      <c r="AJ317" s="375">
        <v>9406</v>
      </c>
      <c r="AK317" s="375">
        <v>7149</v>
      </c>
      <c r="AL317" s="375">
        <v>6832</v>
      </c>
      <c r="AM317" s="375">
        <v>2493</v>
      </c>
      <c r="AN317" s="375">
        <v>1588</v>
      </c>
      <c r="AO317" s="375">
        <v>924.77599999999995</v>
      </c>
      <c r="AP317" s="377" t="s">
        <v>205</v>
      </c>
      <c r="AQ317" s="375">
        <v>1273</v>
      </c>
      <c r="AR317" s="375">
        <v>542</v>
      </c>
      <c r="AS317" s="375">
        <v>405</v>
      </c>
      <c r="AT317" s="375">
        <v>595</v>
      </c>
      <c r="AU317" s="375">
        <v>1824</v>
      </c>
      <c r="AV317" s="375">
        <v>2463</v>
      </c>
      <c r="AW317" s="375">
        <v>2035.56</v>
      </c>
      <c r="AX317" s="377" t="s">
        <v>205</v>
      </c>
      <c r="AY317" s="375">
        <v>529</v>
      </c>
      <c r="AZ317" s="375">
        <v>581</v>
      </c>
      <c r="BA317" s="375">
        <v>457</v>
      </c>
      <c r="BB317" s="375">
        <v>227</v>
      </c>
      <c r="BC317" s="375">
        <v>121</v>
      </c>
      <c r="BD317" s="375">
        <v>178</v>
      </c>
      <c r="BE317" s="375">
        <v>139.69800000000001</v>
      </c>
      <c r="BF317" s="367" t="s">
        <v>205</v>
      </c>
      <c r="BG317" s="366" t="s">
        <v>3341</v>
      </c>
      <c r="BH317" s="366" t="s">
        <v>3576</v>
      </c>
      <c r="BI317" s="366" t="s">
        <v>4263</v>
      </c>
      <c r="BJ317" s="366" t="s">
        <v>205</v>
      </c>
      <c r="BK317" s="375">
        <v>44.820999999999998</v>
      </c>
      <c r="BL317" s="375">
        <v>21.116</v>
      </c>
      <c r="BM317" s="375">
        <v>48.332999999999998</v>
      </c>
      <c r="BN317" s="375">
        <v>9565.9840000000004</v>
      </c>
      <c r="BO317" s="375">
        <v>1016.22</v>
      </c>
      <c r="BP317" s="369">
        <v>66994173.028999999</v>
      </c>
      <c r="BQ317" s="369">
        <v>125465333.09299999</v>
      </c>
    </row>
    <row r="318" spans="2:69" x14ac:dyDescent="0.25">
      <c r="B318" s="366" t="s">
        <v>3026</v>
      </c>
      <c r="C318" s="366" t="s">
        <v>2528</v>
      </c>
      <c r="D318" s="367" t="s">
        <v>53</v>
      </c>
      <c r="E318" s="367" t="s">
        <v>3665</v>
      </c>
      <c r="F318" s="367" t="s">
        <v>2598</v>
      </c>
      <c r="G318" s="367" t="s">
        <v>2669</v>
      </c>
      <c r="H318" s="371">
        <v>45.915599999999998</v>
      </c>
      <c r="I318" s="371">
        <v>22.8278</v>
      </c>
      <c r="J318" s="367">
        <v>1975</v>
      </c>
      <c r="K318" s="368"/>
      <c r="L318" s="381"/>
      <c r="M318" s="367" t="s">
        <v>2689</v>
      </c>
      <c r="N318" s="367" t="s">
        <v>20</v>
      </c>
      <c r="O318" s="367" t="s">
        <v>2692</v>
      </c>
      <c r="P318" s="373">
        <v>5</v>
      </c>
      <c r="Q318" s="373">
        <v>0</v>
      </c>
      <c r="R318" s="373">
        <v>1075</v>
      </c>
      <c r="S318" s="373">
        <v>0</v>
      </c>
      <c r="T318" s="366" t="s">
        <v>205</v>
      </c>
      <c r="U318" s="376"/>
      <c r="V318" s="376"/>
      <c r="W318" s="375">
        <v>3908394</v>
      </c>
      <c r="X318" s="375">
        <v>3536943</v>
      </c>
      <c r="Y318" s="375">
        <v>2428853</v>
      </c>
      <c r="Z318" s="375">
        <v>1700979</v>
      </c>
      <c r="AA318" s="375">
        <v>2369059</v>
      </c>
      <c r="AB318" s="375">
        <v>2099494</v>
      </c>
      <c r="AC318" s="375">
        <v>1902411</v>
      </c>
      <c r="AD318" s="375">
        <v>1581571</v>
      </c>
      <c r="AE318" s="375">
        <v>918725</v>
      </c>
      <c r="AF318" s="375">
        <v>928028</v>
      </c>
      <c r="AG318" s="375">
        <v>862965</v>
      </c>
      <c r="AH318" s="377" t="s">
        <v>205</v>
      </c>
      <c r="AI318" s="375">
        <v>17911</v>
      </c>
      <c r="AJ318" s="375">
        <v>25778</v>
      </c>
      <c r="AK318" s="375">
        <v>22376</v>
      </c>
      <c r="AL318" s="375">
        <v>21122</v>
      </c>
      <c r="AM318" s="375">
        <v>17476</v>
      </c>
      <c r="AN318" s="375">
        <v>9968</v>
      </c>
      <c r="AO318" s="375">
        <v>11108</v>
      </c>
      <c r="AP318" s="377" t="s">
        <v>205</v>
      </c>
      <c r="AQ318" s="375">
        <v>7399</v>
      </c>
      <c r="AR318" s="375">
        <v>10176</v>
      </c>
      <c r="AS318" s="375">
        <v>8558</v>
      </c>
      <c r="AT318" s="375">
        <v>7953</v>
      </c>
      <c r="AU318" s="375">
        <v>6629</v>
      </c>
      <c r="AV318" s="375">
        <v>3904</v>
      </c>
      <c r="AW318" s="375">
        <v>3831</v>
      </c>
      <c r="AX318" s="377" t="s">
        <v>205</v>
      </c>
      <c r="AY318" s="375">
        <v>3685</v>
      </c>
      <c r="AZ318" s="375">
        <v>5430</v>
      </c>
      <c r="BA318" s="375">
        <v>4239</v>
      </c>
      <c r="BB318" s="375">
        <v>3870</v>
      </c>
      <c r="BC318" s="375">
        <v>3508</v>
      </c>
      <c r="BD318" s="375">
        <v>2073</v>
      </c>
      <c r="BE318" s="375">
        <v>2105</v>
      </c>
      <c r="BF318" s="367" t="s">
        <v>205</v>
      </c>
      <c r="BG318" s="366" t="s">
        <v>3342</v>
      </c>
      <c r="BH318" s="366" t="s">
        <v>3866</v>
      </c>
      <c r="BI318" s="366" t="s">
        <v>4264</v>
      </c>
      <c r="BJ318" s="366" t="s">
        <v>205</v>
      </c>
      <c r="BK318" s="375">
        <v>171.66</v>
      </c>
      <c r="BL318" s="375">
        <v>83.933000000000007</v>
      </c>
      <c r="BM318" s="375">
        <v>115.166</v>
      </c>
      <c r="BN318" s="375">
        <v>40043.635000000002</v>
      </c>
      <c r="BO318" s="375">
        <v>4040.6849999999999</v>
      </c>
      <c r="BP318" s="369">
        <v>256244843.06</v>
      </c>
      <c r="BQ318" s="369">
        <v>480218319.98400003</v>
      </c>
    </row>
    <row r="319" spans="2:69" x14ac:dyDescent="0.25">
      <c r="B319" s="366" t="s">
        <v>3027</v>
      </c>
      <c r="C319" s="366" t="s">
        <v>2529</v>
      </c>
      <c r="D319" s="367" t="s">
        <v>53</v>
      </c>
      <c r="E319" s="367" t="s">
        <v>3665</v>
      </c>
      <c r="F319" s="367" t="s">
        <v>2597</v>
      </c>
      <c r="G319" s="367" t="s">
        <v>2670</v>
      </c>
      <c r="H319" s="371">
        <v>47.084200000000003</v>
      </c>
      <c r="I319" s="371">
        <v>21.892800000000001</v>
      </c>
      <c r="J319" s="367">
        <v>1967</v>
      </c>
      <c r="K319" s="367">
        <v>2013</v>
      </c>
      <c r="L319" s="381"/>
      <c r="M319" s="367" t="s">
        <v>2689</v>
      </c>
      <c r="N319" s="367" t="s">
        <v>21</v>
      </c>
      <c r="O319" s="367" t="s">
        <v>2693</v>
      </c>
      <c r="P319" s="373">
        <v>0</v>
      </c>
      <c r="Q319" s="373">
        <v>0</v>
      </c>
      <c r="R319" s="373">
        <v>0</v>
      </c>
      <c r="S319" s="373">
        <v>0</v>
      </c>
      <c r="T319" s="366" t="s">
        <v>205</v>
      </c>
      <c r="U319" s="376"/>
      <c r="V319" s="376"/>
      <c r="W319" s="375">
        <v>913000</v>
      </c>
      <c r="X319" s="375">
        <v>995313</v>
      </c>
      <c r="Y319" s="375">
        <v>956342</v>
      </c>
      <c r="Z319" s="375">
        <v>922313</v>
      </c>
      <c r="AA319" s="375">
        <v>1034037</v>
      </c>
      <c r="AB319" s="375">
        <v>939802</v>
      </c>
      <c r="AC319" s="375">
        <v>959694</v>
      </c>
      <c r="AD319" s="375">
        <v>762135</v>
      </c>
      <c r="AE319" s="375">
        <v>987568</v>
      </c>
      <c r="AF319" s="375">
        <v>426310</v>
      </c>
      <c r="AG319" s="376"/>
      <c r="AH319" s="377" t="s">
        <v>205</v>
      </c>
      <c r="AI319" s="375">
        <v>20290</v>
      </c>
      <c r="AJ319" s="375">
        <v>22382</v>
      </c>
      <c r="AK319" s="375">
        <v>15378</v>
      </c>
      <c r="AL319" s="375">
        <v>18414</v>
      </c>
      <c r="AM319" s="375">
        <v>13220</v>
      </c>
      <c r="AN319" s="375">
        <v>18475</v>
      </c>
      <c r="AO319" s="375">
        <v>9878.0300000000007</v>
      </c>
      <c r="AP319" s="377" t="s">
        <v>205</v>
      </c>
      <c r="AQ319" s="375">
        <v>1290</v>
      </c>
      <c r="AR319" s="375">
        <v>1447</v>
      </c>
      <c r="AS319" s="375">
        <v>1069</v>
      </c>
      <c r="AT319" s="375">
        <v>1311</v>
      </c>
      <c r="AU319" s="375">
        <v>973</v>
      </c>
      <c r="AV319" s="375">
        <v>1094</v>
      </c>
      <c r="AW319" s="375">
        <v>565.87</v>
      </c>
      <c r="AX319" s="377" t="s">
        <v>205</v>
      </c>
      <c r="AY319" s="375">
        <v>2569</v>
      </c>
      <c r="AZ319" s="375">
        <v>3118</v>
      </c>
      <c r="BA319" s="375">
        <v>2130</v>
      </c>
      <c r="BB319" s="375">
        <v>2331</v>
      </c>
      <c r="BC319" s="375">
        <v>1148</v>
      </c>
      <c r="BD319" s="375">
        <v>1368</v>
      </c>
      <c r="BE319" s="375">
        <v>706.06</v>
      </c>
      <c r="BF319" s="367" t="s">
        <v>205</v>
      </c>
      <c r="BG319" s="366" t="s">
        <v>3343</v>
      </c>
      <c r="BH319" s="366" t="s">
        <v>3577</v>
      </c>
      <c r="BI319" s="366" t="s">
        <v>4265</v>
      </c>
      <c r="BJ319" s="366" t="s">
        <v>205</v>
      </c>
      <c r="BK319" s="376"/>
      <c r="BL319" s="376"/>
      <c r="BM319" s="376"/>
      <c r="BN319" s="376"/>
      <c r="BO319" s="376"/>
      <c r="BP319" s="368"/>
      <c r="BQ319" s="368"/>
    </row>
    <row r="320" spans="2:69" x14ac:dyDescent="0.25">
      <c r="B320" s="366" t="s">
        <v>3028</v>
      </c>
      <c r="C320" s="366" t="s">
        <v>2530</v>
      </c>
      <c r="D320" s="367" t="s">
        <v>53</v>
      </c>
      <c r="E320" s="367" t="s">
        <v>3665</v>
      </c>
      <c r="F320" s="367" t="s">
        <v>2597</v>
      </c>
      <c r="G320" s="367" t="s">
        <v>2671</v>
      </c>
      <c r="H320" s="371">
        <v>45.040799999999997</v>
      </c>
      <c r="I320" s="371">
        <v>24.290099999999999</v>
      </c>
      <c r="J320" s="367">
        <v>1986</v>
      </c>
      <c r="K320" s="368"/>
      <c r="L320" s="381"/>
      <c r="M320" s="367" t="s">
        <v>2689</v>
      </c>
      <c r="N320" s="367" t="s">
        <v>20</v>
      </c>
      <c r="O320" s="367" t="s">
        <v>2692</v>
      </c>
      <c r="P320" s="373">
        <v>2</v>
      </c>
      <c r="Q320" s="373">
        <v>0</v>
      </c>
      <c r="R320" s="373">
        <v>100</v>
      </c>
      <c r="S320" s="373">
        <v>0</v>
      </c>
      <c r="T320" s="366" t="s">
        <v>205</v>
      </c>
      <c r="U320" s="376"/>
      <c r="V320" s="376"/>
      <c r="W320" s="375">
        <v>1585185</v>
      </c>
      <c r="X320" s="375">
        <v>1370284</v>
      </c>
      <c r="Y320" s="375">
        <v>1080914</v>
      </c>
      <c r="Z320" s="375">
        <v>1137513</v>
      </c>
      <c r="AA320" s="375">
        <v>1130641</v>
      </c>
      <c r="AB320" s="375">
        <v>1109237</v>
      </c>
      <c r="AC320" s="375">
        <v>1081365</v>
      </c>
      <c r="AD320" s="375">
        <v>1178473</v>
      </c>
      <c r="AE320" s="375">
        <v>1126695</v>
      </c>
      <c r="AF320" s="375">
        <v>1386466</v>
      </c>
      <c r="AG320" s="375">
        <v>1513139</v>
      </c>
      <c r="AH320" s="377" t="s">
        <v>205</v>
      </c>
      <c r="AI320" s="375">
        <v>21779</v>
      </c>
      <c r="AJ320" s="375">
        <v>16220</v>
      </c>
      <c r="AK320" s="375">
        <v>14845</v>
      </c>
      <c r="AL320" s="375">
        <v>17236</v>
      </c>
      <c r="AM320" s="375">
        <v>16219</v>
      </c>
      <c r="AN320" s="375">
        <v>14584</v>
      </c>
      <c r="AO320" s="375">
        <v>12850.547</v>
      </c>
      <c r="AP320" s="377" t="s">
        <v>205</v>
      </c>
      <c r="AQ320" s="375">
        <v>2992</v>
      </c>
      <c r="AR320" s="375">
        <v>3192</v>
      </c>
      <c r="AS320" s="375">
        <v>3097</v>
      </c>
      <c r="AT320" s="375">
        <v>2858</v>
      </c>
      <c r="AU320" s="375">
        <v>3016</v>
      </c>
      <c r="AV320" s="375">
        <v>2874</v>
      </c>
      <c r="AW320" s="375">
        <v>2687.2139999999999</v>
      </c>
      <c r="AX320" s="377" t="s">
        <v>205</v>
      </c>
      <c r="AY320" s="375">
        <v>2142</v>
      </c>
      <c r="AZ320" s="375">
        <v>2154</v>
      </c>
      <c r="BA320" s="375">
        <v>1628</v>
      </c>
      <c r="BB320" s="375">
        <v>1360</v>
      </c>
      <c r="BC320" s="375">
        <v>1027</v>
      </c>
      <c r="BD320" s="375">
        <v>544</v>
      </c>
      <c r="BE320" s="375">
        <v>368.779</v>
      </c>
      <c r="BF320" s="367" t="s">
        <v>205</v>
      </c>
      <c r="BG320" s="366" t="s">
        <v>3344</v>
      </c>
      <c r="BH320" s="366" t="s">
        <v>3578</v>
      </c>
      <c r="BI320" s="366" t="s">
        <v>4266</v>
      </c>
      <c r="BJ320" s="366" t="s">
        <v>205</v>
      </c>
      <c r="BK320" s="375">
        <v>201.738</v>
      </c>
      <c r="BL320" s="375">
        <v>98.486000000000004</v>
      </c>
      <c r="BM320" s="375">
        <v>113.852</v>
      </c>
      <c r="BN320" s="375">
        <v>53675.650999999998</v>
      </c>
      <c r="BO320" s="375">
        <v>4896.1570000000002</v>
      </c>
      <c r="BP320" s="369">
        <v>301626876.39099997</v>
      </c>
      <c r="BQ320" s="369">
        <v>564845636.93299997</v>
      </c>
    </row>
    <row r="321" spans="2:69" x14ac:dyDescent="0.25">
      <c r="B321" s="366" t="s">
        <v>3029</v>
      </c>
      <c r="C321" s="366" t="s">
        <v>2531</v>
      </c>
      <c r="D321" s="367" t="s">
        <v>53</v>
      </c>
      <c r="E321" s="367" t="s">
        <v>3665</v>
      </c>
      <c r="F321" s="367" t="s">
        <v>2597</v>
      </c>
      <c r="G321" s="367" t="s">
        <v>79</v>
      </c>
      <c r="H321" s="371">
        <v>44.913400000000003</v>
      </c>
      <c r="I321" s="371">
        <v>23.133700000000001</v>
      </c>
      <c r="J321" s="367">
        <v>1976</v>
      </c>
      <c r="K321" s="368"/>
      <c r="L321" s="381"/>
      <c r="M321" s="367" t="s">
        <v>2689</v>
      </c>
      <c r="N321" s="367" t="s">
        <v>20</v>
      </c>
      <c r="O321" s="367" t="s">
        <v>2692</v>
      </c>
      <c r="P321" s="373">
        <v>4</v>
      </c>
      <c r="Q321" s="373">
        <v>0</v>
      </c>
      <c r="R321" s="373">
        <v>1320</v>
      </c>
      <c r="S321" s="373">
        <v>0</v>
      </c>
      <c r="T321" s="366" t="s">
        <v>205</v>
      </c>
      <c r="U321" s="376"/>
      <c r="V321" s="376"/>
      <c r="W321" s="375">
        <v>6103822</v>
      </c>
      <c r="X321" s="375">
        <v>5853872</v>
      </c>
      <c r="Y321" s="375">
        <v>5112073</v>
      </c>
      <c r="Z321" s="375">
        <v>4742492</v>
      </c>
      <c r="AA321" s="375">
        <v>5259194</v>
      </c>
      <c r="AB321" s="375">
        <v>5803856</v>
      </c>
      <c r="AC321" s="375">
        <v>4291363</v>
      </c>
      <c r="AD321" s="375">
        <v>4469942</v>
      </c>
      <c r="AE321" s="375">
        <v>5412542</v>
      </c>
      <c r="AF321" s="375">
        <v>5460945</v>
      </c>
      <c r="AG321" s="375">
        <v>5782942</v>
      </c>
      <c r="AH321" s="377" t="s">
        <v>205</v>
      </c>
      <c r="AI321" s="375">
        <v>54767</v>
      </c>
      <c r="AJ321" s="375">
        <v>38954</v>
      </c>
      <c r="AK321" s="375">
        <v>26291</v>
      </c>
      <c r="AL321" s="375">
        <v>13550</v>
      </c>
      <c r="AM321" s="375">
        <v>10109</v>
      </c>
      <c r="AN321" s="375">
        <v>4088</v>
      </c>
      <c r="AO321" s="375">
        <v>3477.7870000000003</v>
      </c>
      <c r="AP321" s="377" t="s">
        <v>205</v>
      </c>
      <c r="AQ321" s="375">
        <v>11125</v>
      </c>
      <c r="AR321" s="375">
        <v>11065</v>
      </c>
      <c r="AS321" s="375">
        <v>11948</v>
      </c>
      <c r="AT321" s="375">
        <v>8922</v>
      </c>
      <c r="AU321" s="375">
        <v>9263</v>
      </c>
      <c r="AV321" s="375">
        <v>9073</v>
      </c>
      <c r="AW321" s="375">
        <v>4876.9319999999998</v>
      </c>
      <c r="AX321" s="377" t="s">
        <v>205</v>
      </c>
      <c r="AY321" s="375">
        <v>1850</v>
      </c>
      <c r="AZ321" s="375">
        <v>1539</v>
      </c>
      <c r="BA321" s="375">
        <v>1276</v>
      </c>
      <c r="BB321" s="375">
        <v>744</v>
      </c>
      <c r="BC321" s="375">
        <v>556</v>
      </c>
      <c r="BD321" s="375">
        <v>320</v>
      </c>
      <c r="BE321" s="375">
        <v>284.61700000000002</v>
      </c>
      <c r="BF321" s="367" t="s">
        <v>205</v>
      </c>
      <c r="BG321" s="366" t="s">
        <v>3345</v>
      </c>
      <c r="BH321" s="366" t="s">
        <v>3579</v>
      </c>
      <c r="BI321" s="366" t="s">
        <v>4267</v>
      </c>
      <c r="BJ321" s="366" t="s">
        <v>205</v>
      </c>
      <c r="BK321" s="375">
        <v>142.05799999999999</v>
      </c>
      <c r="BL321" s="375">
        <v>66.259</v>
      </c>
      <c r="BM321" s="375">
        <v>169.22499999999999</v>
      </c>
      <c r="BN321" s="375">
        <v>29355.826000000001</v>
      </c>
      <c r="BO321" s="375">
        <v>3183.4540000000002</v>
      </c>
      <c r="BP321" s="369">
        <v>212392956.90000001</v>
      </c>
      <c r="BQ321" s="369">
        <v>397707069.18699998</v>
      </c>
    </row>
    <row r="322" spans="2:69" x14ac:dyDescent="0.25">
      <c r="B322" s="366" t="s">
        <v>3030</v>
      </c>
      <c r="C322" s="366" t="s">
        <v>2532</v>
      </c>
      <c r="D322" s="367" t="s">
        <v>53</v>
      </c>
      <c r="E322" s="367" t="s">
        <v>3665</v>
      </c>
      <c r="F322" s="367" t="s">
        <v>2597</v>
      </c>
      <c r="G322" s="367" t="s">
        <v>2672</v>
      </c>
      <c r="H322" s="371">
        <v>47.651899999999998</v>
      </c>
      <c r="I322" s="371">
        <v>26.2987</v>
      </c>
      <c r="J322" s="367">
        <v>1987</v>
      </c>
      <c r="K322" s="367">
        <v>2015</v>
      </c>
      <c r="L322" s="381"/>
      <c r="M322" s="367" t="s">
        <v>2689</v>
      </c>
      <c r="N322" s="367" t="s">
        <v>21</v>
      </c>
      <c r="O322" s="367" t="s">
        <v>2691</v>
      </c>
      <c r="P322" s="373">
        <v>0</v>
      </c>
      <c r="Q322" s="373">
        <v>0</v>
      </c>
      <c r="R322" s="373">
        <v>0</v>
      </c>
      <c r="S322" s="373">
        <v>0</v>
      </c>
      <c r="T322" s="366" t="s">
        <v>205</v>
      </c>
      <c r="U322" s="376"/>
      <c r="V322" s="376"/>
      <c r="W322" s="375">
        <v>455961</v>
      </c>
      <c r="X322" s="375">
        <v>417748</v>
      </c>
      <c r="Y322" s="375">
        <v>351798</v>
      </c>
      <c r="Z322" s="375">
        <v>305786</v>
      </c>
      <c r="AA322" s="375">
        <v>287477</v>
      </c>
      <c r="AB322" s="375">
        <v>299022</v>
      </c>
      <c r="AC322" s="375">
        <v>166049</v>
      </c>
      <c r="AD322" s="376"/>
      <c r="AE322" s="376"/>
      <c r="AF322" s="376"/>
      <c r="AG322" s="376"/>
      <c r="AH322" s="377" t="s">
        <v>205</v>
      </c>
      <c r="AI322" s="375">
        <v>675</v>
      </c>
      <c r="AJ322" s="375">
        <v>1067</v>
      </c>
      <c r="AK322" s="375">
        <v>1252</v>
      </c>
      <c r="AL322" s="375">
        <v>645</v>
      </c>
      <c r="AM322" s="376"/>
      <c r="AN322" s="376"/>
      <c r="AO322" s="376"/>
      <c r="AP322" s="377" t="s">
        <v>205</v>
      </c>
      <c r="AQ322" s="375">
        <v>548</v>
      </c>
      <c r="AR322" s="375">
        <v>582</v>
      </c>
      <c r="AS322" s="375">
        <v>624</v>
      </c>
      <c r="AT322" s="375">
        <v>359</v>
      </c>
      <c r="AU322" s="376"/>
      <c r="AV322" s="376"/>
      <c r="AW322" s="376"/>
      <c r="AX322" s="377" t="s">
        <v>205</v>
      </c>
      <c r="AY322" s="375">
        <v>71</v>
      </c>
      <c r="AZ322" s="375">
        <v>45</v>
      </c>
      <c r="BA322" s="375">
        <v>59</v>
      </c>
      <c r="BB322" s="375">
        <v>22</v>
      </c>
      <c r="BC322" s="376"/>
      <c r="BD322" s="382"/>
      <c r="BE322" s="382"/>
      <c r="BF322" s="367" t="s">
        <v>205</v>
      </c>
      <c r="BG322" s="366" t="s">
        <v>3867</v>
      </c>
      <c r="BH322" s="366" t="s">
        <v>3657</v>
      </c>
      <c r="BI322" s="366" t="s">
        <v>205</v>
      </c>
      <c r="BJ322" s="366" t="s">
        <v>205</v>
      </c>
      <c r="BK322" s="376"/>
      <c r="BL322" s="376"/>
      <c r="BM322" s="376"/>
      <c r="BN322" s="376"/>
      <c r="BO322" s="376"/>
      <c r="BP322" s="368"/>
      <c r="BQ322" s="368"/>
    </row>
    <row r="323" spans="2:69" x14ac:dyDescent="0.25">
      <c r="B323" s="366" t="s">
        <v>3031</v>
      </c>
      <c r="C323" s="366" t="s">
        <v>2533</v>
      </c>
      <c r="D323" s="367" t="s">
        <v>53</v>
      </c>
      <c r="E323" s="367" t="s">
        <v>3665</v>
      </c>
      <c r="F323" s="367" t="s">
        <v>2597</v>
      </c>
      <c r="G323" s="367" t="s">
        <v>79</v>
      </c>
      <c r="H323" s="371">
        <v>44.6648</v>
      </c>
      <c r="I323" s="371">
        <v>23.409600000000001</v>
      </c>
      <c r="J323" s="367">
        <v>1976</v>
      </c>
      <c r="K323" s="368"/>
      <c r="L323" s="381"/>
      <c r="M323" s="367" t="s">
        <v>2689</v>
      </c>
      <c r="N323" s="367" t="s">
        <v>20</v>
      </c>
      <c r="O323" s="367" t="s">
        <v>2692</v>
      </c>
      <c r="P323" s="373">
        <v>6</v>
      </c>
      <c r="Q323" s="373">
        <v>0</v>
      </c>
      <c r="R323" s="373">
        <v>1980</v>
      </c>
      <c r="S323" s="373">
        <v>0</v>
      </c>
      <c r="T323" s="366" t="s">
        <v>205</v>
      </c>
      <c r="U323" s="376"/>
      <c r="V323" s="376"/>
      <c r="W323" s="375">
        <v>6837217</v>
      </c>
      <c r="X323" s="375">
        <v>7449622</v>
      </c>
      <c r="Y323" s="375">
        <v>6074492</v>
      </c>
      <c r="Z323" s="375">
        <v>5816735</v>
      </c>
      <c r="AA323" s="375">
        <v>7277369</v>
      </c>
      <c r="AB323" s="375">
        <v>6409365</v>
      </c>
      <c r="AC323" s="375">
        <v>4169782</v>
      </c>
      <c r="AD323" s="375">
        <v>4476006</v>
      </c>
      <c r="AE323" s="375">
        <v>4454326</v>
      </c>
      <c r="AF323" s="375">
        <v>4159951</v>
      </c>
      <c r="AG323" s="375">
        <v>4429457</v>
      </c>
      <c r="AH323" s="377" t="s">
        <v>205</v>
      </c>
      <c r="AI323" s="375">
        <v>81234</v>
      </c>
      <c r="AJ323" s="375">
        <v>76194</v>
      </c>
      <c r="AK323" s="375">
        <v>37520</v>
      </c>
      <c r="AL323" s="375">
        <v>7873</v>
      </c>
      <c r="AM323" s="375">
        <v>5913</v>
      </c>
      <c r="AN323" s="375">
        <v>6726</v>
      </c>
      <c r="AO323" s="375">
        <v>5723.08</v>
      </c>
      <c r="AP323" s="377" t="s">
        <v>205</v>
      </c>
      <c r="AQ323" s="375">
        <v>13994</v>
      </c>
      <c r="AR323" s="375">
        <v>17211</v>
      </c>
      <c r="AS323" s="375">
        <v>14725</v>
      </c>
      <c r="AT323" s="375">
        <v>9125</v>
      </c>
      <c r="AU323" s="375">
        <v>9799</v>
      </c>
      <c r="AV323" s="375">
        <v>9750</v>
      </c>
      <c r="AW323" s="375">
        <v>6502.6999999999989</v>
      </c>
      <c r="AX323" s="377" t="s">
        <v>205</v>
      </c>
      <c r="AY323" s="375">
        <v>1320</v>
      </c>
      <c r="AZ323" s="375">
        <v>1647</v>
      </c>
      <c r="BA323" s="375">
        <v>1037</v>
      </c>
      <c r="BB323" s="375">
        <v>303</v>
      </c>
      <c r="BC323" s="375">
        <v>217</v>
      </c>
      <c r="BD323" s="375">
        <v>210</v>
      </c>
      <c r="BE323" s="375">
        <v>200.36</v>
      </c>
      <c r="BF323" s="367" t="s">
        <v>205</v>
      </c>
      <c r="BG323" s="366" t="s">
        <v>3346</v>
      </c>
      <c r="BH323" s="366" t="s">
        <v>3658</v>
      </c>
      <c r="BI323" s="366" t="s">
        <v>4268</v>
      </c>
      <c r="BJ323" s="366" t="s">
        <v>205</v>
      </c>
      <c r="BK323" s="375">
        <v>178.42099999999999</v>
      </c>
      <c r="BL323" s="375">
        <v>83.843999999999994</v>
      </c>
      <c r="BM323" s="375">
        <v>191.76900000000001</v>
      </c>
      <c r="BN323" s="375">
        <v>39334.718000000001</v>
      </c>
      <c r="BO323" s="375">
        <v>4069.0279999999998</v>
      </c>
      <c r="BP323" s="369">
        <v>266812252.171</v>
      </c>
      <c r="BQ323" s="369">
        <v>499568911.02200001</v>
      </c>
    </row>
    <row r="324" spans="2:69" x14ac:dyDescent="0.25">
      <c r="B324" s="366" t="s">
        <v>3032</v>
      </c>
      <c r="C324" s="366" t="s">
        <v>1887</v>
      </c>
      <c r="D324" s="367" t="s">
        <v>53</v>
      </c>
      <c r="E324" s="367" t="s">
        <v>3665</v>
      </c>
      <c r="F324" s="367" t="s">
        <v>2598</v>
      </c>
      <c r="G324" s="367" t="s">
        <v>2669</v>
      </c>
      <c r="H324" s="371">
        <v>45.360900000000001</v>
      </c>
      <c r="I324" s="371">
        <v>23.2636</v>
      </c>
      <c r="J324" s="367">
        <v>1964</v>
      </c>
      <c r="K324" s="368"/>
      <c r="L324" s="381"/>
      <c r="M324" s="367" t="s">
        <v>2689</v>
      </c>
      <c r="N324" s="367" t="s">
        <v>20</v>
      </c>
      <c r="O324" s="367" t="s">
        <v>2697</v>
      </c>
      <c r="P324" s="373">
        <v>1</v>
      </c>
      <c r="Q324" s="373">
        <v>0</v>
      </c>
      <c r="R324" s="373">
        <v>150</v>
      </c>
      <c r="S324" s="373">
        <v>0</v>
      </c>
      <c r="T324" s="366" t="s">
        <v>205</v>
      </c>
      <c r="U324" s="376"/>
      <c r="V324" s="376"/>
      <c r="W324" s="375">
        <v>979051</v>
      </c>
      <c r="X324" s="375">
        <v>970935</v>
      </c>
      <c r="Y324" s="375">
        <v>1046521</v>
      </c>
      <c r="Z324" s="375">
        <v>909456</v>
      </c>
      <c r="AA324" s="375">
        <v>960128</v>
      </c>
      <c r="AB324" s="375">
        <v>969180</v>
      </c>
      <c r="AC324" s="375">
        <v>917448</v>
      </c>
      <c r="AD324" s="375">
        <v>884101</v>
      </c>
      <c r="AE324" s="375">
        <v>832470</v>
      </c>
      <c r="AF324" s="375">
        <v>420620</v>
      </c>
      <c r="AG324" s="375">
        <v>339424</v>
      </c>
      <c r="AH324" s="377" t="s">
        <v>205</v>
      </c>
      <c r="AI324" s="375">
        <v>11753</v>
      </c>
      <c r="AJ324" s="375">
        <v>11713</v>
      </c>
      <c r="AK324" s="375">
        <v>13099</v>
      </c>
      <c r="AL324" s="375">
        <v>14156</v>
      </c>
      <c r="AM324" s="375">
        <v>13629</v>
      </c>
      <c r="AN324" s="375">
        <v>12060</v>
      </c>
      <c r="AO324" s="375">
        <v>6132.28</v>
      </c>
      <c r="AP324" s="377" t="s">
        <v>205</v>
      </c>
      <c r="AQ324" s="375">
        <v>503</v>
      </c>
      <c r="AR324" s="375">
        <v>485</v>
      </c>
      <c r="AS324" s="375">
        <v>548</v>
      </c>
      <c r="AT324" s="375">
        <v>550</v>
      </c>
      <c r="AU324" s="375">
        <v>505</v>
      </c>
      <c r="AV324" s="375">
        <v>487</v>
      </c>
      <c r="AW324" s="375">
        <v>286.22000000000003</v>
      </c>
      <c r="AX324" s="377" t="s">
        <v>205</v>
      </c>
      <c r="AY324" s="375">
        <v>87</v>
      </c>
      <c r="AZ324" s="375">
        <v>47</v>
      </c>
      <c r="BA324" s="375">
        <v>60</v>
      </c>
      <c r="BB324" s="375">
        <v>103</v>
      </c>
      <c r="BC324" s="375">
        <v>101</v>
      </c>
      <c r="BD324" s="375">
        <v>75</v>
      </c>
      <c r="BE324" s="375">
        <v>42.12</v>
      </c>
      <c r="BF324" s="367" t="s">
        <v>205</v>
      </c>
      <c r="BG324" s="366" t="s">
        <v>3347</v>
      </c>
      <c r="BH324" s="366" t="s">
        <v>3868</v>
      </c>
      <c r="BI324" s="366" t="s">
        <v>4269</v>
      </c>
      <c r="BJ324" s="366" t="s">
        <v>205</v>
      </c>
      <c r="BK324" s="375">
        <v>144.50899999999999</v>
      </c>
      <c r="BL324" s="375">
        <v>71.08</v>
      </c>
      <c r="BM324" s="375">
        <v>61.731000000000002</v>
      </c>
      <c r="BN324" s="375">
        <v>41116.188000000002</v>
      </c>
      <c r="BO324" s="375">
        <v>3580.4380000000001</v>
      </c>
      <c r="BP324" s="369">
        <v>216144243.50999999</v>
      </c>
      <c r="BQ324" s="369">
        <v>404699033.708</v>
      </c>
    </row>
    <row r="325" spans="2:69" x14ac:dyDescent="0.25">
      <c r="B325" s="366" t="s">
        <v>2716</v>
      </c>
      <c r="C325" s="366" t="s">
        <v>2534</v>
      </c>
      <c r="D325" s="367" t="s">
        <v>53</v>
      </c>
      <c r="E325" s="367" t="s">
        <v>3665</v>
      </c>
      <c r="F325" s="367" t="s">
        <v>2597</v>
      </c>
      <c r="G325" s="367" t="s">
        <v>2673</v>
      </c>
      <c r="H325" s="371">
        <v>47.210299999999997</v>
      </c>
      <c r="I325" s="371">
        <v>23.032399999999999</v>
      </c>
      <c r="J325" s="367">
        <v>1982</v>
      </c>
      <c r="K325" s="367">
        <v>2015</v>
      </c>
      <c r="L325" s="381"/>
      <c r="M325" s="367" t="s">
        <v>2689</v>
      </c>
      <c r="N325" s="367" t="s">
        <v>21</v>
      </c>
      <c r="O325" s="367" t="s">
        <v>2691</v>
      </c>
      <c r="P325" s="373">
        <v>0</v>
      </c>
      <c r="Q325" s="373">
        <v>0</v>
      </c>
      <c r="R325" s="373">
        <v>0</v>
      </c>
      <c r="S325" s="373">
        <v>0</v>
      </c>
      <c r="T325" s="366" t="s">
        <v>205</v>
      </c>
      <c r="U325" s="376"/>
      <c r="V325" s="376"/>
      <c r="W325" s="375">
        <v>19657</v>
      </c>
      <c r="X325" s="375">
        <v>18976</v>
      </c>
      <c r="Y325" s="375">
        <v>13732</v>
      </c>
      <c r="Z325" s="375">
        <v>10593</v>
      </c>
      <c r="AA325" s="375">
        <v>9084</v>
      </c>
      <c r="AB325" s="375">
        <v>7949</v>
      </c>
      <c r="AC325" s="375">
        <v>6674</v>
      </c>
      <c r="AD325" s="375">
        <v>3084</v>
      </c>
      <c r="AE325" s="375">
        <v>5</v>
      </c>
      <c r="AF325" s="376"/>
      <c r="AG325" s="376"/>
      <c r="AH325" s="377" t="s">
        <v>205</v>
      </c>
      <c r="AI325" s="375">
        <v>0</v>
      </c>
      <c r="AJ325" s="375">
        <v>0</v>
      </c>
      <c r="AK325" s="375">
        <v>0</v>
      </c>
      <c r="AL325" s="375">
        <v>0</v>
      </c>
      <c r="AM325" s="375">
        <v>0</v>
      </c>
      <c r="AN325" s="376"/>
      <c r="AO325" s="376"/>
      <c r="AP325" s="377" t="s">
        <v>205</v>
      </c>
      <c r="AQ325" s="375">
        <v>14</v>
      </c>
      <c r="AR325" s="375">
        <v>15</v>
      </c>
      <c r="AS325" s="375">
        <v>13</v>
      </c>
      <c r="AT325" s="375">
        <v>8</v>
      </c>
      <c r="AU325" s="375">
        <v>5</v>
      </c>
      <c r="AV325" s="376"/>
      <c r="AW325" s="376"/>
      <c r="AX325" s="377" t="s">
        <v>205</v>
      </c>
      <c r="AY325" s="376"/>
      <c r="AZ325" s="376"/>
      <c r="BA325" s="376"/>
      <c r="BB325" s="376"/>
      <c r="BC325" s="376"/>
      <c r="BD325" s="382"/>
      <c r="BE325" s="382"/>
      <c r="BF325" s="367" t="s">
        <v>205</v>
      </c>
      <c r="BG325" s="366" t="s">
        <v>3633</v>
      </c>
      <c r="BH325" s="366" t="s">
        <v>3659</v>
      </c>
      <c r="BI325" s="366" t="s">
        <v>205</v>
      </c>
      <c r="BJ325" s="366" t="s">
        <v>205</v>
      </c>
      <c r="BK325" s="376"/>
      <c r="BL325" s="376"/>
      <c r="BM325" s="376"/>
      <c r="BN325" s="376"/>
      <c r="BO325" s="376"/>
      <c r="BP325" s="368"/>
      <c r="BQ325" s="368"/>
    </row>
    <row r="326" spans="2:69" x14ac:dyDescent="0.25">
      <c r="B326" s="366" t="s">
        <v>3033</v>
      </c>
      <c r="C326" s="366" t="s">
        <v>2535</v>
      </c>
      <c r="D326" s="367" t="s">
        <v>64</v>
      </c>
      <c r="E326" s="367" t="s">
        <v>36</v>
      </c>
      <c r="F326" s="367" t="s">
        <v>2597</v>
      </c>
      <c r="G326" s="367" t="s">
        <v>78</v>
      </c>
      <c r="H326" s="371">
        <v>44.4803</v>
      </c>
      <c r="I326" s="371">
        <v>20.293500000000002</v>
      </c>
      <c r="J326" s="367">
        <v>1956</v>
      </c>
      <c r="K326" s="368"/>
      <c r="L326" s="381"/>
      <c r="M326" s="367" t="s">
        <v>2689</v>
      </c>
      <c r="N326" s="367" t="s">
        <v>20</v>
      </c>
      <c r="O326" s="367" t="s">
        <v>2692</v>
      </c>
      <c r="P326" s="373">
        <v>4</v>
      </c>
      <c r="Q326" s="373">
        <v>0</v>
      </c>
      <c r="R326" s="373">
        <v>239</v>
      </c>
      <c r="S326" s="373">
        <v>0</v>
      </c>
      <c r="T326" s="366" t="s">
        <v>205</v>
      </c>
      <c r="U326" s="376"/>
      <c r="V326" s="376"/>
      <c r="W326" s="376"/>
      <c r="X326" s="376"/>
      <c r="Y326" s="376"/>
      <c r="Z326" s="376"/>
      <c r="AA326" s="376"/>
      <c r="AB326" s="376"/>
      <c r="AC326" s="376"/>
      <c r="AD326" s="376"/>
      <c r="AE326" s="376"/>
      <c r="AF326" s="376"/>
      <c r="AG326" s="376"/>
      <c r="AH326" s="377" t="s">
        <v>205</v>
      </c>
      <c r="AI326" s="375">
        <v>12920</v>
      </c>
      <c r="AJ326" s="375">
        <v>16750</v>
      </c>
      <c r="AK326" s="375">
        <v>26130</v>
      </c>
      <c r="AL326" s="375">
        <v>19820</v>
      </c>
      <c r="AM326" s="375">
        <v>15280</v>
      </c>
      <c r="AN326" s="375">
        <v>12433</v>
      </c>
      <c r="AO326" s="375">
        <v>5834</v>
      </c>
      <c r="AP326" s="377" t="s">
        <v>205</v>
      </c>
      <c r="AQ326" s="375">
        <v>2524</v>
      </c>
      <c r="AR326" s="375">
        <v>2909</v>
      </c>
      <c r="AS326" s="375">
        <v>3650</v>
      </c>
      <c r="AT326" s="375">
        <v>2140</v>
      </c>
      <c r="AU326" s="375">
        <v>1596</v>
      </c>
      <c r="AV326" s="375">
        <v>2821</v>
      </c>
      <c r="AW326" s="375">
        <v>1298</v>
      </c>
      <c r="AX326" s="377" t="s">
        <v>205</v>
      </c>
      <c r="AY326" s="375">
        <v>2449</v>
      </c>
      <c r="AZ326" s="375">
        <v>1950</v>
      </c>
      <c r="BA326" s="375">
        <v>5326</v>
      </c>
      <c r="BB326" s="375">
        <v>2539</v>
      </c>
      <c r="BC326" s="375">
        <v>1580</v>
      </c>
      <c r="BD326" s="375">
        <v>4586</v>
      </c>
      <c r="BE326" s="375">
        <v>3255.6</v>
      </c>
      <c r="BF326" s="367" t="s">
        <v>205</v>
      </c>
      <c r="BG326" s="366" t="s">
        <v>205</v>
      </c>
      <c r="BH326" s="366" t="s">
        <v>205</v>
      </c>
      <c r="BI326" s="366" t="s">
        <v>4270</v>
      </c>
      <c r="BJ326" s="366" t="s">
        <v>205</v>
      </c>
      <c r="BK326" s="376"/>
      <c r="BL326" s="376"/>
      <c r="BM326" s="376"/>
      <c r="BN326" s="376"/>
      <c r="BO326" s="376"/>
      <c r="BP326" s="368"/>
      <c r="BQ326" s="368"/>
    </row>
    <row r="327" spans="2:69" x14ac:dyDescent="0.25">
      <c r="B327" s="366" t="s">
        <v>3034</v>
      </c>
      <c r="C327" s="366" t="s">
        <v>2536</v>
      </c>
      <c r="D327" s="367" t="s">
        <v>64</v>
      </c>
      <c r="E327" s="367" t="s">
        <v>36</v>
      </c>
      <c r="F327" s="367" t="s">
        <v>2597</v>
      </c>
      <c r="G327" s="367" t="s">
        <v>78</v>
      </c>
      <c r="H327" s="371">
        <v>44.723700000000001</v>
      </c>
      <c r="I327" s="371">
        <v>21.171600000000002</v>
      </c>
      <c r="J327" s="367">
        <v>1967</v>
      </c>
      <c r="K327" s="368"/>
      <c r="L327" s="381"/>
      <c r="M327" s="367" t="s">
        <v>2689</v>
      </c>
      <c r="N327" s="367" t="s">
        <v>20</v>
      </c>
      <c r="O327" s="367" t="s">
        <v>2692</v>
      </c>
      <c r="P327" s="373">
        <v>2</v>
      </c>
      <c r="Q327" s="373">
        <v>0</v>
      </c>
      <c r="R327" s="373">
        <v>310</v>
      </c>
      <c r="S327" s="373">
        <v>0</v>
      </c>
      <c r="T327" s="366" t="s">
        <v>205</v>
      </c>
      <c r="U327" s="376"/>
      <c r="V327" s="376"/>
      <c r="W327" s="376"/>
      <c r="X327" s="376"/>
      <c r="Y327" s="376"/>
      <c r="Z327" s="376"/>
      <c r="AA327" s="376"/>
      <c r="AB327" s="376"/>
      <c r="AC327" s="376"/>
      <c r="AD327" s="376"/>
      <c r="AE327" s="376"/>
      <c r="AF327" s="376"/>
      <c r="AG327" s="376"/>
      <c r="AH327" s="377" t="s">
        <v>205</v>
      </c>
      <c r="AI327" s="375">
        <v>53000</v>
      </c>
      <c r="AJ327" s="375">
        <v>51700</v>
      </c>
      <c r="AK327" s="375">
        <v>54200</v>
      </c>
      <c r="AL327" s="375">
        <v>51700</v>
      </c>
      <c r="AM327" s="375">
        <v>39900</v>
      </c>
      <c r="AN327" s="375">
        <v>49000</v>
      </c>
      <c r="AO327" s="375">
        <v>74900</v>
      </c>
      <c r="AP327" s="377" t="s">
        <v>205</v>
      </c>
      <c r="AQ327" s="375">
        <v>3190</v>
      </c>
      <c r="AR327" s="375">
        <v>3220</v>
      </c>
      <c r="AS327" s="375">
        <v>3290</v>
      </c>
      <c r="AT327" s="375">
        <v>3190</v>
      </c>
      <c r="AU327" s="375">
        <v>2330</v>
      </c>
      <c r="AV327" s="375">
        <v>3720</v>
      </c>
      <c r="AW327" s="375">
        <v>4880</v>
      </c>
      <c r="AX327" s="377" t="s">
        <v>205</v>
      </c>
      <c r="AY327" s="375">
        <v>1690</v>
      </c>
      <c r="AZ327" s="375">
        <v>1510</v>
      </c>
      <c r="BA327" s="375">
        <v>1660</v>
      </c>
      <c r="BB327" s="375">
        <v>1340</v>
      </c>
      <c r="BC327" s="375">
        <v>499</v>
      </c>
      <c r="BD327" s="375">
        <v>1300</v>
      </c>
      <c r="BE327" s="375">
        <v>1030</v>
      </c>
      <c r="BF327" s="367" t="s">
        <v>205</v>
      </c>
      <c r="BG327" s="366" t="s">
        <v>205</v>
      </c>
      <c r="BH327" s="366" t="s">
        <v>205</v>
      </c>
      <c r="BI327" s="366" t="s">
        <v>4271</v>
      </c>
      <c r="BJ327" s="366" t="s">
        <v>205</v>
      </c>
      <c r="BK327" s="376"/>
      <c r="BL327" s="376"/>
      <c r="BM327" s="376"/>
      <c r="BN327" s="376"/>
      <c r="BO327" s="376"/>
      <c r="BP327" s="368"/>
      <c r="BQ327" s="368"/>
    </row>
    <row r="328" spans="2:69" x14ac:dyDescent="0.25">
      <c r="B328" s="366" t="s">
        <v>3035</v>
      </c>
      <c r="C328" s="366" t="s">
        <v>2537</v>
      </c>
      <c r="D328" s="367" t="s">
        <v>64</v>
      </c>
      <c r="E328" s="367" t="s">
        <v>36</v>
      </c>
      <c r="F328" s="367" t="s">
        <v>2597</v>
      </c>
      <c r="G328" s="367" t="s">
        <v>78</v>
      </c>
      <c r="H328" s="371">
        <v>44.723700000000001</v>
      </c>
      <c r="I328" s="371">
        <v>21.171600000000002</v>
      </c>
      <c r="J328" s="367">
        <v>1987</v>
      </c>
      <c r="K328" s="368"/>
      <c r="L328" s="381"/>
      <c r="M328" s="367" t="s">
        <v>2689</v>
      </c>
      <c r="N328" s="367" t="s">
        <v>20</v>
      </c>
      <c r="O328" s="367" t="s">
        <v>2692</v>
      </c>
      <c r="P328" s="373">
        <v>2</v>
      </c>
      <c r="Q328" s="373">
        <v>0</v>
      </c>
      <c r="R328" s="373">
        <v>697</v>
      </c>
      <c r="S328" s="373">
        <v>0</v>
      </c>
      <c r="T328" s="366" t="s">
        <v>205</v>
      </c>
      <c r="U328" s="376"/>
      <c r="V328" s="376"/>
      <c r="W328" s="376"/>
      <c r="X328" s="376"/>
      <c r="Y328" s="376"/>
      <c r="Z328" s="376"/>
      <c r="AA328" s="376"/>
      <c r="AB328" s="376"/>
      <c r="AC328" s="376"/>
      <c r="AD328" s="376"/>
      <c r="AE328" s="376"/>
      <c r="AF328" s="376"/>
      <c r="AG328" s="376"/>
      <c r="AH328" s="377" t="s">
        <v>205</v>
      </c>
      <c r="AI328" s="375">
        <v>58700</v>
      </c>
      <c r="AJ328" s="375">
        <v>97800</v>
      </c>
      <c r="AK328" s="375">
        <v>43100</v>
      </c>
      <c r="AL328" s="375">
        <v>89100</v>
      </c>
      <c r="AM328" s="375">
        <v>34500</v>
      </c>
      <c r="AN328" s="375">
        <v>65400</v>
      </c>
      <c r="AO328" s="375">
        <v>128000</v>
      </c>
      <c r="AP328" s="377" t="s">
        <v>205</v>
      </c>
      <c r="AQ328" s="375">
        <v>5570</v>
      </c>
      <c r="AR328" s="375">
        <v>8670</v>
      </c>
      <c r="AS328" s="375">
        <v>2950</v>
      </c>
      <c r="AT328" s="375">
        <v>7670</v>
      </c>
      <c r="AU328" s="375">
        <v>3390</v>
      </c>
      <c r="AV328" s="375">
        <v>4610</v>
      </c>
      <c r="AW328" s="375">
        <v>8820</v>
      </c>
      <c r="AX328" s="377" t="s">
        <v>205</v>
      </c>
      <c r="AY328" s="375">
        <v>2670</v>
      </c>
      <c r="AZ328" s="375">
        <v>6950</v>
      </c>
      <c r="BA328" s="375">
        <v>4270</v>
      </c>
      <c r="BB328" s="375">
        <v>3720</v>
      </c>
      <c r="BC328" s="375">
        <v>355</v>
      </c>
      <c r="BD328" s="375">
        <v>950</v>
      </c>
      <c r="BE328" s="375">
        <v>2340</v>
      </c>
      <c r="BF328" s="367" t="s">
        <v>205</v>
      </c>
      <c r="BG328" s="366" t="s">
        <v>205</v>
      </c>
      <c r="BH328" s="366" t="s">
        <v>205</v>
      </c>
      <c r="BI328" s="366" t="s">
        <v>4272</v>
      </c>
      <c r="BJ328" s="366" t="s">
        <v>205</v>
      </c>
      <c r="BK328" s="376"/>
      <c r="BL328" s="376"/>
      <c r="BM328" s="376"/>
      <c r="BN328" s="376"/>
      <c r="BO328" s="376"/>
      <c r="BP328" s="368"/>
      <c r="BQ328" s="368"/>
    </row>
    <row r="329" spans="2:69" x14ac:dyDescent="0.25">
      <c r="B329" s="366" t="s">
        <v>3036</v>
      </c>
      <c r="C329" s="366" t="s">
        <v>1911</v>
      </c>
      <c r="D329" s="367" t="s">
        <v>64</v>
      </c>
      <c r="E329" s="367" t="s">
        <v>36</v>
      </c>
      <c r="F329" s="367" t="s">
        <v>2597</v>
      </c>
      <c r="G329" s="367" t="s">
        <v>78</v>
      </c>
      <c r="H329" s="371">
        <v>44.223799999999997</v>
      </c>
      <c r="I329" s="371">
        <v>21.1631</v>
      </c>
      <c r="J329" s="367">
        <v>1969</v>
      </c>
      <c r="K329" s="368"/>
      <c r="L329" s="381"/>
      <c r="M329" s="367" t="s">
        <v>2689</v>
      </c>
      <c r="N329" s="367" t="s">
        <v>20</v>
      </c>
      <c r="O329" s="367" t="s">
        <v>2692</v>
      </c>
      <c r="P329" s="373">
        <v>1</v>
      </c>
      <c r="Q329" s="373">
        <v>0</v>
      </c>
      <c r="R329" s="373">
        <v>120</v>
      </c>
      <c r="S329" s="373">
        <v>0</v>
      </c>
      <c r="T329" s="366" t="s">
        <v>205</v>
      </c>
      <c r="U329" s="376"/>
      <c r="V329" s="376"/>
      <c r="W329" s="376"/>
      <c r="X329" s="376"/>
      <c r="Y329" s="376"/>
      <c r="Z329" s="376"/>
      <c r="AA329" s="376"/>
      <c r="AB329" s="376"/>
      <c r="AC329" s="376"/>
      <c r="AD329" s="376"/>
      <c r="AE329" s="376"/>
      <c r="AF329" s="376"/>
      <c r="AG329" s="376"/>
      <c r="AH329" s="377" t="s">
        <v>205</v>
      </c>
      <c r="AI329" s="375">
        <v>10600</v>
      </c>
      <c r="AJ329" s="375">
        <v>9310</v>
      </c>
      <c r="AK329" s="375">
        <v>17100</v>
      </c>
      <c r="AL329" s="375">
        <v>11400</v>
      </c>
      <c r="AM329" s="375">
        <v>9180</v>
      </c>
      <c r="AN329" s="375">
        <v>2330</v>
      </c>
      <c r="AO329" s="375">
        <v>2540</v>
      </c>
      <c r="AP329" s="377" t="s">
        <v>205</v>
      </c>
      <c r="AQ329" s="375">
        <v>908</v>
      </c>
      <c r="AR329" s="375">
        <v>990</v>
      </c>
      <c r="AS329" s="375">
        <v>1450</v>
      </c>
      <c r="AT329" s="375">
        <v>1500</v>
      </c>
      <c r="AU329" s="375">
        <v>1200</v>
      </c>
      <c r="AV329" s="375">
        <v>639</v>
      </c>
      <c r="AW329" s="375">
        <v>697</v>
      </c>
      <c r="AX329" s="377" t="s">
        <v>205</v>
      </c>
      <c r="AY329" s="375">
        <v>3100</v>
      </c>
      <c r="AZ329" s="375">
        <v>3700</v>
      </c>
      <c r="BA329" s="375">
        <v>4560</v>
      </c>
      <c r="BB329" s="375">
        <v>1910</v>
      </c>
      <c r="BC329" s="375">
        <v>1620</v>
      </c>
      <c r="BD329" s="375">
        <v>1830</v>
      </c>
      <c r="BE329" s="375">
        <v>807</v>
      </c>
      <c r="BF329" s="367" t="s">
        <v>205</v>
      </c>
      <c r="BG329" s="366" t="s">
        <v>205</v>
      </c>
      <c r="BH329" s="366" t="s">
        <v>205</v>
      </c>
      <c r="BI329" s="366" t="s">
        <v>4273</v>
      </c>
      <c r="BJ329" s="366" t="s">
        <v>205</v>
      </c>
      <c r="BK329" s="376"/>
      <c r="BL329" s="376"/>
      <c r="BM329" s="376"/>
      <c r="BN329" s="376"/>
      <c r="BO329" s="376"/>
      <c r="BP329" s="368"/>
      <c r="BQ329" s="368"/>
    </row>
    <row r="330" spans="2:69" x14ac:dyDescent="0.25">
      <c r="B330" s="366" t="s">
        <v>3037</v>
      </c>
      <c r="C330" s="366" t="s">
        <v>2538</v>
      </c>
      <c r="D330" s="367" t="s">
        <v>64</v>
      </c>
      <c r="E330" s="367" t="s">
        <v>36</v>
      </c>
      <c r="F330" s="367" t="s">
        <v>2597</v>
      </c>
      <c r="G330" s="367" t="s">
        <v>78</v>
      </c>
      <c r="H330" s="371">
        <v>44.671300000000002</v>
      </c>
      <c r="I330" s="371">
        <v>20.1584</v>
      </c>
      <c r="J330" s="367">
        <v>1970</v>
      </c>
      <c r="K330" s="368"/>
      <c r="L330" s="381"/>
      <c r="M330" s="367" t="s">
        <v>2689</v>
      </c>
      <c r="N330" s="367" t="s">
        <v>20</v>
      </c>
      <c r="O330" s="367" t="s">
        <v>2692</v>
      </c>
      <c r="P330" s="373">
        <v>6</v>
      </c>
      <c r="Q330" s="373">
        <v>0</v>
      </c>
      <c r="R330" s="373">
        <v>1745</v>
      </c>
      <c r="S330" s="373">
        <v>0</v>
      </c>
      <c r="T330" s="366" t="s">
        <v>205</v>
      </c>
      <c r="U330" s="376"/>
      <c r="V330" s="376"/>
      <c r="W330" s="376"/>
      <c r="X330" s="376"/>
      <c r="Y330" s="376"/>
      <c r="Z330" s="376"/>
      <c r="AA330" s="376"/>
      <c r="AB330" s="376"/>
      <c r="AC330" s="376"/>
      <c r="AD330" s="376"/>
      <c r="AE330" s="376"/>
      <c r="AF330" s="376"/>
      <c r="AG330" s="376"/>
      <c r="AH330" s="377" t="s">
        <v>205</v>
      </c>
      <c r="AI330" s="375">
        <v>105000</v>
      </c>
      <c r="AJ330" s="375">
        <v>126000</v>
      </c>
      <c r="AK330" s="375">
        <v>105000</v>
      </c>
      <c r="AL330" s="375">
        <v>50700</v>
      </c>
      <c r="AM330" s="375">
        <v>101000</v>
      </c>
      <c r="AN330" s="375">
        <v>101000</v>
      </c>
      <c r="AO330" s="375">
        <v>109000</v>
      </c>
      <c r="AP330" s="377" t="s">
        <v>205</v>
      </c>
      <c r="AQ330" s="375">
        <v>15700</v>
      </c>
      <c r="AR330" s="375">
        <v>21600</v>
      </c>
      <c r="AS330" s="375">
        <v>20200</v>
      </c>
      <c r="AT330" s="375">
        <v>20100</v>
      </c>
      <c r="AU330" s="375">
        <v>18000</v>
      </c>
      <c r="AV330" s="375">
        <v>18200</v>
      </c>
      <c r="AW330" s="375">
        <v>16400</v>
      </c>
      <c r="AX330" s="377" t="s">
        <v>205</v>
      </c>
      <c r="AY330" s="375">
        <v>6300</v>
      </c>
      <c r="AZ330" s="375">
        <v>7300</v>
      </c>
      <c r="BA330" s="375">
        <v>4120</v>
      </c>
      <c r="BB330" s="375">
        <v>4420</v>
      </c>
      <c r="BC330" s="375">
        <v>3640</v>
      </c>
      <c r="BD330" s="375">
        <v>1970</v>
      </c>
      <c r="BE330" s="375">
        <v>2680</v>
      </c>
      <c r="BF330" s="367" t="s">
        <v>205</v>
      </c>
      <c r="BG330" s="366" t="s">
        <v>205</v>
      </c>
      <c r="BH330" s="366" t="s">
        <v>205</v>
      </c>
      <c r="BI330" s="366" t="s">
        <v>4274</v>
      </c>
      <c r="BJ330" s="366" t="s">
        <v>205</v>
      </c>
      <c r="BK330" s="376"/>
      <c r="BL330" s="376"/>
      <c r="BM330" s="376"/>
      <c r="BN330" s="376"/>
      <c r="BO330" s="376"/>
      <c r="BP330" s="368"/>
      <c r="BQ330" s="368"/>
    </row>
    <row r="331" spans="2:69" x14ac:dyDescent="0.25">
      <c r="B331" s="366" t="s">
        <v>3038</v>
      </c>
      <c r="C331" s="366" t="s">
        <v>2539</v>
      </c>
      <c r="D331" s="367" t="s">
        <v>64</v>
      </c>
      <c r="E331" s="367" t="s">
        <v>36</v>
      </c>
      <c r="F331" s="367" t="s">
        <v>2597</v>
      </c>
      <c r="G331" s="367" t="s">
        <v>78</v>
      </c>
      <c r="H331" s="371">
        <v>44.671300000000002</v>
      </c>
      <c r="I331" s="371">
        <v>20.1584</v>
      </c>
      <c r="J331" s="367">
        <v>1983</v>
      </c>
      <c r="K331" s="368"/>
      <c r="L331" s="381"/>
      <c r="M331" s="367" t="s">
        <v>2689</v>
      </c>
      <c r="N331" s="367" t="s">
        <v>20</v>
      </c>
      <c r="O331" s="367" t="s">
        <v>2692</v>
      </c>
      <c r="P331" s="373">
        <v>2</v>
      </c>
      <c r="Q331" s="373">
        <v>0</v>
      </c>
      <c r="R331" s="373">
        <v>1290</v>
      </c>
      <c r="S331" s="373">
        <v>0</v>
      </c>
      <c r="T331" s="366" t="s">
        <v>205</v>
      </c>
      <c r="U331" s="376"/>
      <c r="V331" s="376"/>
      <c r="W331" s="376"/>
      <c r="X331" s="376"/>
      <c r="Y331" s="376"/>
      <c r="Z331" s="376"/>
      <c r="AA331" s="376"/>
      <c r="AB331" s="376"/>
      <c r="AC331" s="376"/>
      <c r="AD331" s="376"/>
      <c r="AE331" s="376"/>
      <c r="AF331" s="376"/>
      <c r="AG331" s="376"/>
      <c r="AH331" s="377" t="s">
        <v>205</v>
      </c>
      <c r="AI331" s="375">
        <v>85200</v>
      </c>
      <c r="AJ331" s="375">
        <v>66600</v>
      </c>
      <c r="AK331" s="375">
        <v>94000</v>
      </c>
      <c r="AL331" s="375">
        <v>93200</v>
      </c>
      <c r="AM331" s="375">
        <v>104000</v>
      </c>
      <c r="AN331" s="375">
        <v>69000</v>
      </c>
      <c r="AO331" s="375">
        <v>57100</v>
      </c>
      <c r="AP331" s="377" t="s">
        <v>205</v>
      </c>
      <c r="AQ331" s="375">
        <v>15200</v>
      </c>
      <c r="AR331" s="375">
        <v>14100</v>
      </c>
      <c r="AS331" s="375">
        <v>12100</v>
      </c>
      <c r="AT331" s="375">
        <v>14300</v>
      </c>
      <c r="AU331" s="375">
        <v>15400</v>
      </c>
      <c r="AV331" s="375">
        <v>16200</v>
      </c>
      <c r="AW331" s="375">
        <v>11400</v>
      </c>
      <c r="AX331" s="377" t="s">
        <v>205</v>
      </c>
      <c r="AY331" s="375">
        <v>2150</v>
      </c>
      <c r="AZ331" s="375">
        <v>1940</v>
      </c>
      <c r="BA331" s="375">
        <v>2120</v>
      </c>
      <c r="BB331" s="375">
        <v>1290</v>
      </c>
      <c r="BC331" s="375">
        <v>921</v>
      </c>
      <c r="BD331" s="375">
        <v>1320</v>
      </c>
      <c r="BE331" s="375">
        <v>1020</v>
      </c>
      <c r="BF331" s="367" t="s">
        <v>205</v>
      </c>
      <c r="BG331" s="366" t="s">
        <v>205</v>
      </c>
      <c r="BH331" s="366" t="s">
        <v>205</v>
      </c>
      <c r="BI331" s="366" t="s">
        <v>4275</v>
      </c>
      <c r="BJ331" s="366" t="s">
        <v>205</v>
      </c>
      <c r="BK331" s="376"/>
      <c r="BL331" s="376"/>
      <c r="BM331" s="376"/>
      <c r="BN331" s="376"/>
      <c r="BO331" s="376"/>
      <c r="BP331" s="368"/>
      <c r="BQ331" s="368"/>
    </row>
    <row r="332" spans="2:69" x14ac:dyDescent="0.25">
      <c r="B332" s="366" t="s">
        <v>3039</v>
      </c>
      <c r="C332" s="366" t="s">
        <v>2540</v>
      </c>
      <c r="D332" s="367" t="s">
        <v>57</v>
      </c>
      <c r="E332" s="367" t="s">
        <v>3665</v>
      </c>
      <c r="F332" s="367" t="s">
        <v>2598</v>
      </c>
      <c r="G332" s="367" t="s">
        <v>90</v>
      </c>
      <c r="H332" s="371">
        <v>59.352600000000002</v>
      </c>
      <c r="I332" s="371">
        <v>18.100899999999999</v>
      </c>
      <c r="J332" s="367">
        <v>1990</v>
      </c>
      <c r="K332" s="367">
        <v>2022</v>
      </c>
      <c r="L332" s="370">
        <v>42787</v>
      </c>
      <c r="M332" s="367" t="s">
        <v>2689</v>
      </c>
      <c r="N332" s="367" t="s">
        <v>20</v>
      </c>
      <c r="O332" s="367" t="s">
        <v>2692</v>
      </c>
      <c r="P332" s="373">
        <v>1</v>
      </c>
      <c r="Q332" s="373">
        <v>0</v>
      </c>
      <c r="R332" s="373">
        <v>141.30434782608694</v>
      </c>
      <c r="S332" s="373">
        <v>0</v>
      </c>
      <c r="T332" s="366" t="s">
        <v>205</v>
      </c>
      <c r="U332" s="375">
        <v>700634</v>
      </c>
      <c r="V332" s="375">
        <v>662775</v>
      </c>
      <c r="W332" s="375">
        <v>630430</v>
      </c>
      <c r="X332" s="375">
        <v>610389</v>
      </c>
      <c r="Y332" s="375">
        <v>740342</v>
      </c>
      <c r="Z332" s="375">
        <v>883333</v>
      </c>
      <c r="AA332" s="375">
        <v>648462</v>
      </c>
      <c r="AB332" s="375">
        <v>542738</v>
      </c>
      <c r="AC332" s="375">
        <v>632831</v>
      </c>
      <c r="AD332" s="375">
        <v>517705</v>
      </c>
      <c r="AE332" s="375">
        <v>608308</v>
      </c>
      <c r="AF332" s="375">
        <v>424889</v>
      </c>
      <c r="AG332" s="375">
        <v>456204</v>
      </c>
      <c r="AH332" s="377" t="s">
        <v>205</v>
      </c>
      <c r="AI332" s="375">
        <v>289</v>
      </c>
      <c r="AJ332" s="375">
        <v>101</v>
      </c>
      <c r="AK332" s="375">
        <v>86</v>
      </c>
      <c r="AL332" s="375">
        <v>116</v>
      </c>
      <c r="AM332" s="375">
        <v>78</v>
      </c>
      <c r="AN332" s="375">
        <v>58</v>
      </c>
      <c r="AO332" s="375">
        <v>74.099999999999994</v>
      </c>
      <c r="AP332" s="377" t="s">
        <v>205</v>
      </c>
      <c r="AQ332" s="375">
        <v>471</v>
      </c>
      <c r="AR332" s="375">
        <v>297</v>
      </c>
      <c r="AS332" s="375">
        <v>269</v>
      </c>
      <c r="AT332" s="375">
        <v>330</v>
      </c>
      <c r="AU332" s="375">
        <v>219</v>
      </c>
      <c r="AV332" s="375">
        <v>185</v>
      </c>
      <c r="AW332" s="375">
        <v>284.13</v>
      </c>
      <c r="AX332" s="377" t="s">
        <v>205</v>
      </c>
      <c r="AY332" s="375">
        <v>11</v>
      </c>
      <c r="AZ332" s="375">
        <v>5</v>
      </c>
      <c r="BA332" s="375">
        <v>4</v>
      </c>
      <c r="BB332" s="375">
        <v>2</v>
      </c>
      <c r="BC332" s="375">
        <v>2</v>
      </c>
      <c r="BD332" s="375">
        <v>5</v>
      </c>
      <c r="BE332" s="375">
        <v>4.7</v>
      </c>
      <c r="BF332" s="367" t="s">
        <v>205</v>
      </c>
      <c r="BG332" s="366" t="s">
        <v>3348</v>
      </c>
      <c r="BH332" s="366" t="s">
        <v>3580</v>
      </c>
      <c r="BI332" s="366" t="s">
        <v>4276</v>
      </c>
      <c r="BJ332" s="366" t="s">
        <v>205</v>
      </c>
      <c r="BK332" s="375">
        <v>0.92900000000000005</v>
      </c>
      <c r="BL332" s="375">
        <v>0.39600000000000002</v>
      </c>
      <c r="BM332" s="375">
        <v>0.998</v>
      </c>
      <c r="BN332" s="375">
        <v>216.15899999999999</v>
      </c>
      <c r="BO332" s="375">
        <v>15.334</v>
      </c>
      <c r="BP332" s="369">
        <v>1339264.365</v>
      </c>
      <c r="BQ332" s="369">
        <v>2549438.2489999998</v>
      </c>
    </row>
    <row r="333" spans="2:69" x14ac:dyDescent="0.25">
      <c r="B333" s="366" t="s">
        <v>3040</v>
      </c>
      <c r="C333" s="366" t="s">
        <v>2541</v>
      </c>
      <c r="D333" s="367" t="s">
        <v>55</v>
      </c>
      <c r="E333" s="367" t="s">
        <v>3665</v>
      </c>
      <c r="F333" s="367" t="s">
        <v>2597</v>
      </c>
      <c r="G333" s="367" t="s">
        <v>2674</v>
      </c>
      <c r="H333" s="371">
        <v>46.058</v>
      </c>
      <c r="I333" s="371">
        <v>14.5451</v>
      </c>
      <c r="J333" s="367">
        <v>1966</v>
      </c>
      <c r="K333" s="368"/>
      <c r="L333" s="381"/>
      <c r="M333" s="367" t="s">
        <v>2689</v>
      </c>
      <c r="N333" s="367" t="s">
        <v>20</v>
      </c>
      <c r="O333" s="367" t="s">
        <v>2692</v>
      </c>
      <c r="P333" s="373">
        <v>3</v>
      </c>
      <c r="Q333" s="373">
        <v>0</v>
      </c>
      <c r="R333" s="373">
        <v>124</v>
      </c>
      <c r="S333" s="373">
        <v>0</v>
      </c>
      <c r="T333" s="366" t="s">
        <v>205</v>
      </c>
      <c r="U333" s="375">
        <v>858187</v>
      </c>
      <c r="V333" s="375">
        <v>809286</v>
      </c>
      <c r="W333" s="375">
        <v>809426</v>
      </c>
      <c r="X333" s="375">
        <v>826144</v>
      </c>
      <c r="Y333" s="375">
        <v>701085</v>
      </c>
      <c r="Z333" s="375">
        <v>756316</v>
      </c>
      <c r="AA333" s="375">
        <v>721924</v>
      </c>
      <c r="AB333" s="375">
        <v>670947</v>
      </c>
      <c r="AC333" s="375">
        <v>649890</v>
      </c>
      <c r="AD333" s="375">
        <v>584808</v>
      </c>
      <c r="AE333" s="375">
        <v>565901</v>
      </c>
      <c r="AF333" s="375">
        <v>576966</v>
      </c>
      <c r="AG333" s="375">
        <v>611420</v>
      </c>
      <c r="AH333" s="377" t="s">
        <v>205</v>
      </c>
      <c r="AI333" s="375">
        <v>483</v>
      </c>
      <c r="AJ333" s="375">
        <v>456</v>
      </c>
      <c r="AK333" s="375">
        <v>419</v>
      </c>
      <c r="AL333" s="375">
        <v>449</v>
      </c>
      <c r="AM333" s="375">
        <v>373</v>
      </c>
      <c r="AN333" s="375">
        <v>366</v>
      </c>
      <c r="AO333" s="375">
        <v>365.96700000000004</v>
      </c>
      <c r="AP333" s="377" t="s">
        <v>205</v>
      </c>
      <c r="AQ333" s="375">
        <v>1317</v>
      </c>
      <c r="AR333" s="375">
        <v>1134</v>
      </c>
      <c r="AS333" s="375">
        <v>1030</v>
      </c>
      <c r="AT333" s="375">
        <v>871</v>
      </c>
      <c r="AU333" s="375">
        <v>737</v>
      </c>
      <c r="AV333" s="375">
        <v>731</v>
      </c>
      <c r="AW333" s="375">
        <v>697.197</v>
      </c>
      <c r="AX333" s="377" t="s">
        <v>205</v>
      </c>
      <c r="AY333" s="375">
        <v>55</v>
      </c>
      <c r="AZ333" s="375">
        <v>53</v>
      </c>
      <c r="BA333" s="375">
        <v>27</v>
      </c>
      <c r="BB333" s="375">
        <v>22</v>
      </c>
      <c r="BC333" s="375">
        <v>18</v>
      </c>
      <c r="BD333" s="375">
        <v>18</v>
      </c>
      <c r="BE333" s="375">
        <v>20.638999999999999</v>
      </c>
      <c r="BF333" s="367" t="s">
        <v>205</v>
      </c>
      <c r="BG333" s="366" t="s">
        <v>3349</v>
      </c>
      <c r="BH333" s="366" t="s">
        <v>3581</v>
      </c>
      <c r="BI333" s="366" t="s">
        <v>4277</v>
      </c>
      <c r="BJ333" s="366" t="s">
        <v>205</v>
      </c>
      <c r="BK333" s="375">
        <v>19.802</v>
      </c>
      <c r="BL333" s="375">
        <v>11.475</v>
      </c>
      <c r="BM333" s="375">
        <v>17.393000000000001</v>
      </c>
      <c r="BN333" s="375">
        <v>5987.1779999999999</v>
      </c>
      <c r="BO333" s="375">
        <v>491.87799999999999</v>
      </c>
      <c r="BP333" s="369">
        <v>29715724.572000001</v>
      </c>
      <c r="BQ333" s="369">
        <v>55499330.020000003</v>
      </c>
    </row>
    <row r="334" spans="2:69" x14ac:dyDescent="0.25">
      <c r="B334" s="366" t="s">
        <v>3041</v>
      </c>
      <c r="C334" s="366" t="s">
        <v>2542</v>
      </c>
      <c r="D334" s="367" t="s">
        <v>55</v>
      </c>
      <c r="E334" s="367" t="s">
        <v>3665</v>
      </c>
      <c r="F334" s="367" t="s">
        <v>2597</v>
      </c>
      <c r="G334" s="367" t="s">
        <v>92</v>
      </c>
      <c r="H334" s="371">
        <v>46.372300000000003</v>
      </c>
      <c r="I334" s="371">
        <v>15.0534</v>
      </c>
      <c r="J334" s="367">
        <v>1977</v>
      </c>
      <c r="K334" s="368"/>
      <c r="L334" s="381"/>
      <c r="M334" s="367" t="s">
        <v>2689</v>
      </c>
      <c r="N334" s="367" t="s">
        <v>20</v>
      </c>
      <c r="O334" s="367" t="s">
        <v>2692</v>
      </c>
      <c r="P334" s="373">
        <v>2</v>
      </c>
      <c r="Q334" s="373">
        <v>0</v>
      </c>
      <c r="R334" s="373">
        <v>945</v>
      </c>
      <c r="S334" s="373">
        <v>0</v>
      </c>
      <c r="T334" s="366" t="s">
        <v>205</v>
      </c>
      <c r="U334" s="375">
        <v>4622633</v>
      </c>
      <c r="V334" s="375">
        <v>4662428</v>
      </c>
      <c r="W334" s="375">
        <v>4906889</v>
      </c>
      <c r="X334" s="375">
        <v>4798149</v>
      </c>
      <c r="Y334" s="375">
        <v>4573225</v>
      </c>
      <c r="Z334" s="375">
        <v>4775277</v>
      </c>
      <c r="AA334" s="375">
        <v>4676085</v>
      </c>
      <c r="AB334" s="375">
        <v>4547821</v>
      </c>
      <c r="AC334" s="375">
        <v>4362082</v>
      </c>
      <c r="AD334" s="375">
        <v>3530977</v>
      </c>
      <c r="AE334" s="375">
        <v>3791039</v>
      </c>
      <c r="AF334" s="375">
        <v>4148697</v>
      </c>
      <c r="AG334" s="375">
        <v>4073442</v>
      </c>
      <c r="AH334" s="377" t="s">
        <v>205</v>
      </c>
      <c r="AI334" s="375">
        <v>4039</v>
      </c>
      <c r="AJ334" s="375">
        <v>4271</v>
      </c>
      <c r="AK334" s="375">
        <v>3999</v>
      </c>
      <c r="AL334" s="375">
        <v>3547</v>
      </c>
      <c r="AM334" s="375">
        <v>2755</v>
      </c>
      <c r="AN334" s="375">
        <v>1299</v>
      </c>
      <c r="AO334" s="375">
        <v>911.13000000000011</v>
      </c>
      <c r="AP334" s="377" t="s">
        <v>205</v>
      </c>
      <c r="AQ334" s="375">
        <v>7816</v>
      </c>
      <c r="AR334" s="375">
        <v>7597</v>
      </c>
      <c r="AS334" s="375">
        <v>7010</v>
      </c>
      <c r="AT334" s="375">
        <v>6312</v>
      </c>
      <c r="AU334" s="375">
        <v>5126</v>
      </c>
      <c r="AV334" s="375">
        <v>3210</v>
      </c>
      <c r="AW334" s="375">
        <v>2699.268</v>
      </c>
      <c r="AX334" s="377" t="s">
        <v>205</v>
      </c>
      <c r="AY334" s="375">
        <v>148</v>
      </c>
      <c r="AZ334" s="375">
        <v>213</v>
      </c>
      <c r="BA334" s="375">
        <v>228</v>
      </c>
      <c r="BB334" s="375">
        <v>182</v>
      </c>
      <c r="BC334" s="375">
        <v>142</v>
      </c>
      <c r="BD334" s="375">
        <v>88</v>
      </c>
      <c r="BE334" s="375">
        <v>61.573000000000008</v>
      </c>
      <c r="BF334" s="367" t="s">
        <v>205</v>
      </c>
      <c r="BG334" s="366" t="s">
        <v>3350</v>
      </c>
      <c r="BH334" s="366" t="s">
        <v>3869</v>
      </c>
      <c r="BI334" s="366" t="s">
        <v>4278</v>
      </c>
      <c r="BJ334" s="366" t="s">
        <v>205</v>
      </c>
      <c r="BK334" s="375">
        <v>79.566999999999993</v>
      </c>
      <c r="BL334" s="375">
        <v>46.033999999999999</v>
      </c>
      <c r="BM334" s="375">
        <v>73.926000000000002</v>
      </c>
      <c r="BN334" s="375">
        <v>23477.062999999998</v>
      </c>
      <c r="BO334" s="375">
        <v>1968.5619999999999</v>
      </c>
      <c r="BP334" s="369">
        <v>119320364.714</v>
      </c>
      <c r="BQ334" s="369">
        <v>222920224.398</v>
      </c>
    </row>
    <row r="335" spans="2:69" x14ac:dyDescent="0.25">
      <c r="B335" s="366" t="s">
        <v>3042</v>
      </c>
      <c r="C335" s="366" t="s">
        <v>2543</v>
      </c>
      <c r="D335" s="367" t="s">
        <v>55</v>
      </c>
      <c r="E335" s="367" t="s">
        <v>3665</v>
      </c>
      <c r="F335" s="367" t="s">
        <v>2598</v>
      </c>
      <c r="G335" s="367" t="s">
        <v>92</v>
      </c>
      <c r="H335" s="371">
        <v>46.125799999999998</v>
      </c>
      <c r="I335" s="371">
        <v>15.0611</v>
      </c>
      <c r="J335" s="367">
        <v>1966</v>
      </c>
      <c r="K335" s="367">
        <v>2018</v>
      </c>
      <c r="L335" s="381"/>
      <c r="M335" s="367" t="s">
        <v>2689</v>
      </c>
      <c r="N335" s="367" t="s">
        <v>21</v>
      </c>
      <c r="O335" s="367" t="s">
        <v>2691</v>
      </c>
      <c r="P335" s="373">
        <v>0</v>
      </c>
      <c r="Q335" s="373">
        <v>0</v>
      </c>
      <c r="R335" s="373">
        <v>0</v>
      </c>
      <c r="S335" s="373">
        <v>0</v>
      </c>
      <c r="T335" s="366" t="s">
        <v>205</v>
      </c>
      <c r="U335" s="375">
        <v>670750</v>
      </c>
      <c r="V335" s="375">
        <v>747600</v>
      </c>
      <c r="W335" s="375">
        <v>727309</v>
      </c>
      <c r="X335" s="375">
        <v>682625</v>
      </c>
      <c r="Y335" s="375">
        <v>729965</v>
      </c>
      <c r="Z335" s="375">
        <v>591297</v>
      </c>
      <c r="AA335" s="375">
        <v>747089</v>
      </c>
      <c r="AB335" s="375">
        <v>636131</v>
      </c>
      <c r="AC335" s="375">
        <v>553014</v>
      </c>
      <c r="AD335" s="375">
        <v>143390</v>
      </c>
      <c r="AE335" s="375">
        <v>232</v>
      </c>
      <c r="AF335" s="375">
        <v>276</v>
      </c>
      <c r="AG335" s="375">
        <v>1935</v>
      </c>
      <c r="AH335" s="377" t="s">
        <v>205</v>
      </c>
      <c r="AI335" s="375">
        <v>1262</v>
      </c>
      <c r="AJ335" s="375">
        <v>1671</v>
      </c>
      <c r="AK335" s="375">
        <v>1743</v>
      </c>
      <c r="AL335" s="375">
        <v>1156</v>
      </c>
      <c r="AM335" s="375">
        <v>312</v>
      </c>
      <c r="AN335" s="376"/>
      <c r="AO335" s="375">
        <v>0</v>
      </c>
      <c r="AP335" s="377" t="s">
        <v>205</v>
      </c>
      <c r="AQ335" s="375">
        <v>1000</v>
      </c>
      <c r="AR335" s="375">
        <v>1254</v>
      </c>
      <c r="AS335" s="375">
        <v>1221</v>
      </c>
      <c r="AT335" s="375">
        <v>1035</v>
      </c>
      <c r="AU335" s="375">
        <v>284</v>
      </c>
      <c r="AV335" s="376"/>
      <c r="AW335" s="375">
        <v>0</v>
      </c>
      <c r="AX335" s="377" t="s">
        <v>205</v>
      </c>
      <c r="AY335" s="375">
        <v>54</v>
      </c>
      <c r="AZ335" s="375">
        <v>98</v>
      </c>
      <c r="BA335" s="375">
        <v>126</v>
      </c>
      <c r="BB335" s="375">
        <v>54</v>
      </c>
      <c r="BC335" s="375">
        <v>11</v>
      </c>
      <c r="BD335" s="382"/>
      <c r="BE335" s="375">
        <v>0</v>
      </c>
      <c r="BF335" s="367" t="s">
        <v>205</v>
      </c>
      <c r="BG335" s="366" t="s">
        <v>3351</v>
      </c>
      <c r="BH335" s="366" t="s">
        <v>3660</v>
      </c>
      <c r="BI335" s="366" t="s">
        <v>205</v>
      </c>
      <c r="BJ335" s="366" t="s">
        <v>205</v>
      </c>
      <c r="BK335" s="376"/>
      <c r="BL335" s="376"/>
      <c r="BM335" s="376"/>
      <c r="BN335" s="376"/>
      <c r="BO335" s="376"/>
      <c r="BP335" s="368"/>
      <c r="BQ335" s="368"/>
    </row>
    <row r="336" spans="2:69" x14ac:dyDescent="0.25">
      <c r="B336" s="366" t="s">
        <v>3043</v>
      </c>
      <c r="C336" s="366" t="s">
        <v>2544</v>
      </c>
      <c r="D336" s="367" t="s">
        <v>54</v>
      </c>
      <c r="E336" s="367" t="s">
        <v>3665</v>
      </c>
      <c r="F336" s="367" t="s">
        <v>2598</v>
      </c>
      <c r="G336" s="367" t="s">
        <v>2544</v>
      </c>
      <c r="H336" s="371">
        <v>48.6997</v>
      </c>
      <c r="I336" s="371">
        <v>21.273099999999999</v>
      </c>
      <c r="J336" s="367">
        <v>1967</v>
      </c>
      <c r="K336" s="368"/>
      <c r="L336" s="381"/>
      <c r="M336" s="367" t="s">
        <v>2689</v>
      </c>
      <c r="N336" s="367" t="s">
        <v>20</v>
      </c>
      <c r="O336" s="367" t="s">
        <v>2692</v>
      </c>
      <c r="P336" s="373">
        <v>2</v>
      </c>
      <c r="Q336" s="373">
        <v>0</v>
      </c>
      <c r="R336" s="373">
        <v>121</v>
      </c>
      <c r="S336" s="373">
        <v>0</v>
      </c>
      <c r="T336" s="366" t="s">
        <v>205</v>
      </c>
      <c r="U336" s="375">
        <v>521217</v>
      </c>
      <c r="V336" s="375">
        <v>537022</v>
      </c>
      <c r="W336" s="375">
        <v>544697</v>
      </c>
      <c r="X336" s="375">
        <v>518650</v>
      </c>
      <c r="Y336" s="375">
        <v>497653</v>
      </c>
      <c r="Z336" s="375">
        <v>533007</v>
      </c>
      <c r="AA336" s="375">
        <v>523551</v>
      </c>
      <c r="AB336" s="375">
        <v>490424</v>
      </c>
      <c r="AC336" s="375">
        <v>505477</v>
      </c>
      <c r="AD336" s="375">
        <v>446297</v>
      </c>
      <c r="AE336" s="375">
        <v>429166</v>
      </c>
      <c r="AF336" s="375">
        <v>370382</v>
      </c>
      <c r="AG336" s="375">
        <v>406623</v>
      </c>
      <c r="AH336" s="377" t="s">
        <v>205</v>
      </c>
      <c r="AI336" s="375">
        <v>1144</v>
      </c>
      <c r="AJ336" s="375">
        <v>1381</v>
      </c>
      <c r="AK336" s="375">
        <v>1160</v>
      </c>
      <c r="AL336" s="375">
        <v>1154</v>
      </c>
      <c r="AM336" s="375">
        <v>1035</v>
      </c>
      <c r="AN336" s="375">
        <v>869</v>
      </c>
      <c r="AO336" s="375">
        <v>213.860725</v>
      </c>
      <c r="AP336" s="377" t="s">
        <v>205</v>
      </c>
      <c r="AQ336" s="375">
        <v>1594</v>
      </c>
      <c r="AR336" s="375">
        <v>1562</v>
      </c>
      <c r="AS336" s="375">
        <v>1257</v>
      </c>
      <c r="AT336" s="375">
        <v>1414</v>
      </c>
      <c r="AU336" s="375">
        <v>1241</v>
      </c>
      <c r="AV336" s="375">
        <v>461</v>
      </c>
      <c r="AW336" s="375">
        <v>241.46799999999999</v>
      </c>
      <c r="AX336" s="377" t="s">
        <v>205</v>
      </c>
      <c r="AY336" s="375">
        <v>92</v>
      </c>
      <c r="AZ336" s="375">
        <v>90</v>
      </c>
      <c r="BA336" s="375">
        <v>95</v>
      </c>
      <c r="BB336" s="375">
        <v>76</v>
      </c>
      <c r="BC336" s="375">
        <v>85</v>
      </c>
      <c r="BD336" s="375">
        <v>37</v>
      </c>
      <c r="BE336" s="375">
        <v>2.1940400000000002</v>
      </c>
      <c r="BF336" s="367" t="s">
        <v>205</v>
      </c>
      <c r="BG336" s="366" t="s">
        <v>3352</v>
      </c>
      <c r="BH336" s="366" t="s">
        <v>3870</v>
      </c>
      <c r="BI336" s="366" t="s">
        <v>4279</v>
      </c>
      <c r="BJ336" s="366" t="s">
        <v>205</v>
      </c>
      <c r="BK336" s="375">
        <v>17.027999999999999</v>
      </c>
      <c r="BL336" s="375">
        <v>8.3629999999999995</v>
      </c>
      <c r="BM336" s="375">
        <v>11.56</v>
      </c>
      <c r="BN336" s="375">
        <v>5019.4309999999996</v>
      </c>
      <c r="BO336" s="375">
        <v>368.69299999999998</v>
      </c>
      <c r="BP336" s="369">
        <v>24964719.318999998</v>
      </c>
      <c r="BQ336" s="369">
        <v>47155201.217</v>
      </c>
    </row>
    <row r="337" spans="2:69" x14ac:dyDescent="0.25">
      <c r="B337" s="366" t="s">
        <v>3044</v>
      </c>
      <c r="C337" s="366" t="s">
        <v>2545</v>
      </c>
      <c r="D337" s="367" t="s">
        <v>54</v>
      </c>
      <c r="E337" s="367" t="s">
        <v>3665</v>
      </c>
      <c r="F337" s="367" t="s">
        <v>2598</v>
      </c>
      <c r="G337" s="367" t="s">
        <v>2675</v>
      </c>
      <c r="H337" s="371">
        <v>48.552500000000002</v>
      </c>
      <c r="I337" s="371">
        <v>21.9726</v>
      </c>
      <c r="J337" s="367">
        <v>1966</v>
      </c>
      <c r="K337" s="368"/>
      <c r="L337" s="381"/>
      <c r="M337" s="367" t="s">
        <v>2689</v>
      </c>
      <c r="N337" s="367" t="s">
        <v>20</v>
      </c>
      <c r="O337" s="367" t="s">
        <v>2692</v>
      </c>
      <c r="P337" s="373">
        <v>2</v>
      </c>
      <c r="Q337" s="373">
        <v>0</v>
      </c>
      <c r="R337" s="373">
        <v>220</v>
      </c>
      <c r="S337" s="373">
        <v>0</v>
      </c>
      <c r="T337" s="366" t="s">
        <v>205</v>
      </c>
      <c r="U337" s="375">
        <v>2646143</v>
      </c>
      <c r="V337" s="375">
        <v>2615611</v>
      </c>
      <c r="W337" s="375">
        <v>2005236</v>
      </c>
      <c r="X337" s="375">
        <v>1583830</v>
      </c>
      <c r="Y337" s="375">
        <v>898417</v>
      </c>
      <c r="Z337" s="375">
        <v>645958</v>
      </c>
      <c r="AA337" s="375">
        <v>573432</v>
      </c>
      <c r="AB337" s="375">
        <v>600273</v>
      </c>
      <c r="AC337" s="375">
        <v>375818</v>
      </c>
      <c r="AD337" s="375">
        <v>375483</v>
      </c>
      <c r="AE337" s="375">
        <v>390409</v>
      </c>
      <c r="AF337" s="375">
        <v>448783</v>
      </c>
      <c r="AG337" s="375">
        <v>617778</v>
      </c>
      <c r="AH337" s="377" t="s">
        <v>205</v>
      </c>
      <c r="AI337" s="375">
        <v>497</v>
      </c>
      <c r="AJ337" s="375">
        <v>635</v>
      </c>
      <c r="AK337" s="375">
        <v>631</v>
      </c>
      <c r="AL337" s="375">
        <v>368</v>
      </c>
      <c r="AM337" s="375">
        <v>456</v>
      </c>
      <c r="AN337" s="375">
        <v>511</v>
      </c>
      <c r="AO337" s="375">
        <v>259.17899999999997</v>
      </c>
      <c r="AP337" s="377" t="s">
        <v>205</v>
      </c>
      <c r="AQ337" s="375">
        <v>989</v>
      </c>
      <c r="AR337" s="375">
        <v>627</v>
      </c>
      <c r="AS337" s="375">
        <v>616</v>
      </c>
      <c r="AT337" s="375">
        <v>121</v>
      </c>
      <c r="AU337" s="375">
        <v>98</v>
      </c>
      <c r="AV337" s="375">
        <v>62</v>
      </c>
      <c r="AW337" s="375">
        <v>92.546999999999997</v>
      </c>
      <c r="AX337" s="377" t="s">
        <v>205</v>
      </c>
      <c r="AY337" s="375">
        <v>18</v>
      </c>
      <c r="AZ337" s="375">
        <v>15</v>
      </c>
      <c r="BA337" s="375">
        <v>16</v>
      </c>
      <c r="BB337" s="375">
        <v>22</v>
      </c>
      <c r="BC337" s="375">
        <v>15</v>
      </c>
      <c r="BD337" s="375">
        <v>15</v>
      </c>
      <c r="BE337" s="375">
        <v>14.786</v>
      </c>
      <c r="BF337" s="367" t="s">
        <v>205</v>
      </c>
      <c r="BG337" s="366" t="s">
        <v>3353</v>
      </c>
      <c r="BH337" s="366" t="s">
        <v>3871</v>
      </c>
      <c r="BI337" s="366" t="s">
        <v>4280</v>
      </c>
      <c r="BJ337" s="366" t="s">
        <v>205</v>
      </c>
      <c r="BK337" s="375">
        <v>7.8630000000000004</v>
      </c>
      <c r="BL337" s="375">
        <v>3.8530000000000002</v>
      </c>
      <c r="BM337" s="375">
        <v>4.891</v>
      </c>
      <c r="BN337" s="375">
        <v>2391.9189999999999</v>
      </c>
      <c r="BO337" s="375">
        <v>163.05099999999999</v>
      </c>
      <c r="BP337" s="369">
        <v>11521149.274</v>
      </c>
      <c r="BQ337" s="369">
        <v>21766179.276000001</v>
      </c>
    </row>
    <row r="338" spans="2:69" x14ac:dyDescent="0.25">
      <c r="B338" s="366" t="s">
        <v>3045</v>
      </c>
      <c r="C338" s="366" t="s">
        <v>2546</v>
      </c>
      <c r="D338" s="367" t="s">
        <v>54</v>
      </c>
      <c r="E338" s="367" t="s">
        <v>3665</v>
      </c>
      <c r="F338" s="367" t="s">
        <v>2597</v>
      </c>
      <c r="G338" s="367" t="s">
        <v>2675</v>
      </c>
      <c r="H338" s="371">
        <v>48.6937</v>
      </c>
      <c r="I338" s="371">
        <v>18.5321</v>
      </c>
      <c r="J338" s="367">
        <v>1964</v>
      </c>
      <c r="K338" s="368"/>
      <c r="L338" s="381"/>
      <c r="M338" s="367" t="s">
        <v>2689</v>
      </c>
      <c r="N338" s="367" t="s">
        <v>20</v>
      </c>
      <c r="O338" s="367" t="s">
        <v>2692</v>
      </c>
      <c r="P338" s="373">
        <v>4</v>
      </c>
      <c r="Q338" s="373">
        <v>0</v>
      </c>
      <c r="R338" s="373">
        <v>266</v>
      </c>
      <c r="S338" s="373">
        <v>0</v>
      </c>
      <c r="T338" s="366" t="s">
        <v>205</v>
      </c>
      <c r="U338" s="375">
        <v>2155316</v>
      </c>
      <c r="V338" s="375">
        <v>2056171</v>
      </c>
      <c r="W338" s="375">
        <v>2097420</v>
      </c>
      <c r="X338" s="375">
        <v>2495193</v>
      </c>
      <c r="Y338" s="375">
        <v>2445307</v>
      </c>
      <c r="Z338" s="375">
        <v>2361963</v>
      </c>
      <c r="AA338" s="375">
        <v>2398722</v>
      </c>
      <c r="AB338" s="375">
        <v>2289752</v>
      </c>
      <c r="AC338" s="375">
        <v>2299035</v>
      </c>
      <c r="AD338" s="375">
        <v>2077299</v>
      </c>
      <c r="AE338" s="375">
        <v>2143125</v>
      </c>
      <c r="AF338" s="375">
        <v>1854213</v>
      </c>
      <c r="AG338" s="375">
        <v>1789587</v>
      </c>
      <c r="AH338" s="377" t="s">
        <v>205</v>
      </c>
      <c r="AI338" s="375">
        <v>36448</v>
      </c>
      <c r="AJ338" s="375">
        <v>39549</v>
      </c>
      <c r="AK338" s="375">
        <v>33349</v>
      </c>
      <c r="AL338" s="375">
        <v>31003</v>
      </c>
      <c r="AM338" s="375">
        <v>24696</v>
      </c>
      <c r="AN338" s="375">
        <v>46755</v>
      </c>
      <c r="AO338" s="375">
        <v>6134.124855</v>
      </c>
      <c r="AP338" s="377" t="s">
        <v>205</v>
      </c>
      <c r="AQ338" s="375">
        <v>3535</v>
      </c>
      <c r="AR338" s="375">
        <v>4226</v>
      </c>
      <c r="AS338" s="375">
        <v>3524</v>
      </c>
      <c r="AT338" s="375">
        <v>3270</v>
      </c>
      <c r="AU338" s="375">
        <v>3272</v>
      </c>
      <c r="AV338" s="375">
        <v>3820</v>
      </c>
      <c r="AW338" s="375">
        <v>1792.2624000000001</v>
      </c>
      <c r="AX338" s="377" t="s">
        <v>205</v>
      </c>
      <c r="AY338" s="375">
        <v>333</v>
      </c>
      <c r="AZ338" s="375">
        <v>413</v>
      </c>
      <c r="BA338" s="375">
        <v>296</v>
      </c>
      <c r="BB338" s="375">
        <v>263</v>
      </c>
      <c r="BC338" s="375">
        <v>277</v>
      </c>
      <c r="BD338" s="375">
        <v>510</v>
      </c>
      <c r="BE338" s="375">
        <v>153.93130791999999</v>
      </c>
      <c r="BF338" s="367" t="s">
        <v>205</v>
      </c>
      <c r="BG338" s="366" t="s">
        <v>3354</v>
      </c>
      <c r="BH338" s="366" t="s">
        <v>3582</v>
      </c>
      <c r="BI338" s="366" t="s">
        <v>4281</v>
      </c>
      <c r="BJ338" s="366" t="s">
        <v>205</v>
      </c>
      <c r="BK338" s="375">
        <v>694.21299999999997</v>
      </c>
      <c r="BL338" s="375">
        <v>339.67500000000001</v>
      </c>
      <c r="BM338" s="375">
        <v>428.339</v>
      </c>
      <c r="BN338" s="375">
        <v>214015.2</v>
      </c>
      <c r="BO338" s="375">
        <v>14321.026</v>
      </c>
      <c r="BP338" s="369">
        <v>1017175751.098</v>
      </c>
      <c r="BQ338" s="369">
        <v>1921718379.5309999</v>
      </c>
    </row>
    <row r="339" spans="2:69" x14ac:dyDescent="0.25">
      <c r="B339" s="366" t="s">
        <v>3046</v>
      </c>
      <c r="C339" s="366" t="s">
        <v>2547</v>
      </c>
      <c r="D339" s="367" t="s">
        <v>54</v>
      </c>
      <c r="E339" s="367" t="s">
        <v>3665</v>
      </c>
      <c r="F339" s="367" t="s">
        <v>2597</v>
      </c>
      <c r="G339" s="367" t="s">
        <v>2676</v>
      </c>
      <c r="H339" s="371">
        <v>48.566699999999997</v>
      </c>
      <c r="I339" s="371">
        <v>19.170000000000002</v>
      </c>
      <c r="J339" s="367">
        <v>1986</v>
      </c>
      <c r="K339" s="368"/>
      <c r="L339" s="381"/>
      <c r="M339" s="367" t="s">
        <v>2689</v>
      </c>
      <c r="N339" s="367" t="s">
        <v>20</v>
      </c>
      <c r="O339" s="367" t="s">
        <v>2692</v>
      </c>
      <c r="P339" s="373">
        <v>2</v>
      </c>
      <c r="Q339" s="373">
        <v>0</v>
      </c>
      <c r="R339" s="373">
        <v>44</v>
      </c>
      <c r="S339" s="373">
        <v>0</v>
      </c>
      <c r="T339" s="366" t="s">
        <v>205</v>
      </c>
      <c r="U339" s="375">
        <v>218378</v>
      </c>
      <c r="V339" s="375">
        <v>205329</v>
      </c>
      <c r="W339" s="375">
        <v>166829</v>
      </c>
      <c r="X339" s="375">
        <v>161775</v>
      </c>
      <c r="Y339" s="375">
        <v>166286</v>
      </c>
      <c r="Z339" s="375">
        <v>184124</v>
      </c>
      <c r="AA339" s="375">
        <v>137547</v>
      </c>
      <c r="AB339" s="375">
        <v>125479</v>
      </c>
      <c r="AC339" s="375">
        <v>111196</v>
      </c>
      <c r="AD339" s="375">
        <v>95078</v>
      </c>
      <c r="AE339" s="375">
        <v>96610</v>
      </c>
      <c r="AF339" s="375">
        <v>98811</v>
      </c>
      <c r="AG339" s="375">
        <v>97324</v>
      </c>
      <c r="AH339" s="377" t="s">
        <v>205</v>
      </c>
      <c r="AI339" s="375">
        <v>1077</v>
      </c>
      <c r="AJ339" s="375">
        <v>999</v>
      </c>
      <c r="AK339" s="375">
        <v>981</v>
      </c>
      <c r="AL339" s="375">
        <v>1122</v>
      </c>
      <c r="AM339" s="375">
        <v>633</v>
      </c>
      <c r="AN339" s="375">
        <v>487</v>
      </c>
      <c r="AO339" s="375">
        <v>662.50199999999995</v>
      </c>
      <c r="AP339" s="377" t="s">
        <v>205</v>
      </c>
      <c r="AQ339" s="375">
        <v>431</v>
      </c>
      <c r="AR339" s="375">
        <v>401</v>
      </c>
      <c r="AS339" s="375">
        <v>510</v>
      </c>
      <c r="AT339" s="375">
        <v>533</v>
      </c>
      <c r="AU339" s="375">
        <v>458</v>
      </c>
      <c r="AV339" s="375">
        <v>408</v>
      </c>
      <c r="AW339" s="375">
        <v>414.46499999999997</v>
      </c>
      <c r="AX339" s="377" t="s">
        <v>205</v>
      </c>
      <c r="AY339" s="375">
        <v>40</v>
      </c>
      <c r="AZ339" s="375">
        <v>31</v>
      </c>
      <c r="BA339" s="375">
        <v>44</v>
      </c>
      <c r="BB339" s="375">
        <v>46</v>
      </c>
      <c r="BC339" s="375">
        <v>27</v>
      </c>
      <c r="BD339" s="375">
        <v>28</v>
      </c>
      <c r="BE339" s="375">
        <v>43.792000000000002</v>
      </c>
      <c r="BF339" s="367" t="s">
        <v>205</v>
      </c>
      <c r="BG339" s="366" t="s">
        <v>3355</v>
      </c>
      <c r="BH339" s="366" t="s">
        <v>3872</v>
      </c>
      <c r="BI339" s="366" t="s">
        <v>4282</v>
      </c>
      <c r="BJ339" s="366" t="s">
        <v>205</v>
      </c>
      <c r="BK339" s="375">
        <v>11.11</v>
      </c>
      <c r="BL339" s="375">
        <v>5.4640000000000004</v>
      </c>
      <c r="BM339" s="375">
        <v>7.8570000000000002</v>
      </c>
      <c r="BN339" s="375">
        <v>3216.2150000000001</v>
      </c>
      <c r="BO339" s="375">
        <v>245.678</v>
      </c>
      <c r="BP339" s="369">
        <v>16292992.811000001</v>
      </c>
      <c r="BQ339" s="369">
        <v>30772460.291999999</v>
      </c>
    </row>
    <row r="340" spans="2:69" x14ac:dyDescent="0.25">
      <c r="B340" s="366" t="s">
        <v>3047</v>
      </c>
      <c r="C340" s="366" t="s">
        <v>2548</v>
      </c>
      <c r="D340" s="367" t="s">
        <v>54</v>
      </c>
      <c r="E340" s="367" t="s">
        <v>3665</v>
      </c>
      <c r="F340" s="367" t="s">
        <v>2597</v>
      </c>
      <c r="G340" s="367" t="s">
        <v>2548</v>
      </c>
      <c r="H340" s="371">
        <v>49.059199999999997</v>
      </c>
      <c r="I340" s="371">
        <v>18.907</v>
      </c>
      <c r="J340" s="367">
        <v>1962</v>
      </c>
      <c r="K340" s="367">
        <v>2020</v>
      </c>
      <c r="L340" s="381"/>
      <c r="M340" s="367" t="s">
        <v>2689</v>
      </c>
      <c r="N340" s="367" t="s">
        <v>20</v>
      </c>
      <c r="O340" s="367" t="s">
        <v>2692</v>
      </c>
      <c r="P340" s="373">
        <v>2</v>
      </c>
      <c r="Q340" s="373">
        <v>0</v>
      </c>
      <c r="R340" s="373">
        <v>42</v>
      </c>
      <c r="S340" s="373">
        <v>0</v>
      </c>
      <c r="T340" s="366" t="s">
        <v>205</v>
      </c>
      <c r="U340" s="375">
        <v>188152</v>
      </c>
      <c r="V340" s="375">
        <v>195618</v>
      </c>
      <c r="W340" s="375">
        <v>172422</v>
      </c>
      <c r="X340" s="375">
        <v>191353</v>
      </c>
      <c r="Y340" s="375">
        <v>181311</v>
      </c>
      <c r="Z340" s="375">
        <v>142111</v>
      </c>
      <c r="AA340" s="375">
        <v>139294</v>
      </c>
      <c r="AB340" s="375">
        <v>134809</v>
      </c>
      <c r="AC340" s="375">
        <v>124322</v>
      </c>
      <c r="AD340" s="375">
        <v>99146</v>
      </c>
      <c r="AE340" s="375">
        <v>118385</v>
      </c>
      <c r="AF340" s="375">
        <v>119240</v>
      </c>
      <c r="AG340" s="375">
        <v>120572</v>
      </c>
      <c r="AH340" s="377" t="s">
        <v>205</v>
      </c>
      <c r="AI340" s="375">
        <v>724</v>
      </c>
      <c r="AJ340" s="375">
        <v>657</v>
      </c>
      <c r="AK340" s="375">
        <v>795</v>
      </c>
      <c r="AL340" s="375">
        <v>475</v>
      </c>
      <c r="AM340" s="375">
        <v>346</v>
      </c>
      <c r="AN340" s="375">
        <v>365</v>
      </c>
      <c r="AO340" s="375">
        <v>445.39800000000002</v>
      </c>
      <c r="AP340" s="377" t="s">
        <v>205</v>
      </c>
      <c r="AQ340" s="375">
        <v>277</v>
      </c>
      <c r="AR340" s="375">
        <v>275</v>
      </c>
      <c r="AS340" s="375">
        <v>292</v>
      </c>
      <c r="AT340" s="375">
        <v>240</v>
      </c>
      <c r="AU340" s="375">
        <v>218</v>
      </c>
      <c r="AV340" s="375">
        <v>222</v>
      </c>
      <c r="AW340" s="375">
        <v>261.48899999999998</v>
      </c>
      <c r="AX340" s="377" t="s">
        <v>205</v>
      </c>
      <c r="AY340" s="375">
        <v>12</v>
      </c>
      <c r="AZ340" s="375">
        <v>11</v>
      </c>
      <c r="BA340" s="375">
        <v>9</v>
      </c>
      <c r="BB340" s="375">
        <v>9</v>
      </c>
      <c r="BC340" s="375">
        <v>6</v>
      </c>
      <c r="BD340" s="375">
        <v>8</v>
      </c>
      <c r="BE340" s="375">
        <v>10.637420000000001</v>
      </c>
      <c r="BF340" s="367" t="s">
        <v>205</v>
      </c>
      <c r="BG340" s="366" t="s">
        <v>3356</v>
      </c>
      <c r="BH340" s="366" t="s">
        <v>3583</v>
      </c>
      <c r="BI340" s="366" t="s">
        <v>4283</v>
      </c>
      <c r="BJ340" s="366" t="s">
        <v>205</v>
      </c>
      <c r="BK340" s="375">
        <v>7.37</v>
      </c>
      <c r="BL340" s="375">
        <v>3.6160000000000001</v>
      </c>
      <c r="BM340" s="375">
        <v>5.085</v>
      </c>
      <c r="BN340" s="375">
        <v>2184.549</v>
      </c>
      <c r="BO340" s="375">
        <v>160.672</v>
      </c>
      <c r="BP340" s="369">
        <v>10805629.09</v>
      </c>
      <c r="BQ340" s="369">
        <v>20409696.962000001</v>
      </c>
    </row>
    <row r="341" spans="2:69" x14ac:dyDescent="0.25">
      <c r="B341" s="366" t="s">
        <v>3048</v>
      </c>
      <c r="C341" s="366" t="s">
        <v>2549</v>
      </c>
      <c r="D341" s="367" t="s">
        <v>35</v>
      </c>
      <c r="E341" s="367" t="s">
        <v>35</v>
      </c>
      <c r="F341" s="367" t="s">
        <v>2597</v>
      </c>
      <c r="G341" s="367" t="s">
        <v>2677</v>
      </c>
      <c r="H341" s="371">
        <v>37.246499999999997</v>
      </c>
      <c r="I341" s="371">
        <v>42.464300000000001</v>
      </c>
      <c r="J341" s="367">
        <v>2009</v>
      </c>
      <c r="K341" s="368"/>
      <c r="L341" s="381"/>
      <c r="M341" s="367" t="s">
        <v>2689</v>
      </c>
      <c r="N341" s="367" t="s">
        <v>20</v>
      </c>
      <c r="O341" s="367" t="s">
        <v>2692</v>
      </c>
      <c r="P341" s="373">
        <v>3</v>
      </c>
      <c r="Q341" s="373">
        <v>0</v>
      </c>
      <c r="R341" s="373">
        <v>413.09999999999997</v>
      </c>
      <c r="S341" s="373">
        <v>0</v>
      </c>
      <c r="T341" s="366" t="s">
        <v>205</v>
      </c>
      <c r="U341" s="376"/>
      <c r="V341" s="376"/>
      <c r="W341" s="376"/>
      <c r="X341" s="376"/>
      <c r="Y341" s="376"/>
      <c r="Z341" s="376"/>
      <c r="AA341" s="376"/>
      <c r="AB341" s="376"/>
      <c r="AC341" s="376"/>
      <c r="AD341" s="376"/>
      <c r="AE341" s="376"/>
      <c r="AF341" s="376"/>
      <c r="AG341" s="376"/>
      <c r="AH341" s="377" t="s">
        <v>205</v>
      </c>
      <c r="AI341" s="376"/>
      <c r="AJ341" s="376"/>
      <c r="AK341" s="376"/>
      <c r="AL341" s="376"/>
      <c r="AM341" s="376"/>
      <c r="AN341" s="376"/>
      <c r="AO341" s="376"/>
      <c r="AP341" s="377" t="s">
        <v>205</v>
      </c>
      <c r="AQ341" s="376"/>
      <c r="AR341" s="376"/>
      <c r="AS341" s="376"/>
      <c r="AT341" s="376"/>
      <c r="AU341" s="376"/>
      <c r="AV341" s="376"/>
      <c r="AW341" s="376"/>
      <c r="AX341" s="377" t="s">
        <v>205</v>
      </c>
      <c r="AY341" s="376"/>
      <c r="AZ341" s="376"/>
      <c r="BA341" s="376"/>
      <c r="BB341" s="376"/>
      <c r="BC341" s="376"/>
      <c r="BD341" s="382"/>
      <c r="BE341" s="382"/>
      <c r="BF341" s="367" t="s">
        <v>205</v>
      </c>
      <c r="BG341" s="366" t="s">
        <v>205</v>
      </c>
      <c r="BH341" s="366" t="s">
        <v>205</v>
      </c>
      <c r="BI341" s="366" t="s">
        <v>205</v>
      </c>
      <c r="BJ341" s="366" t="s">
        <v>205</v>
      </c>
      <c r="BK341" s="376"/>
      <c r="BL341" s="376"/>
      <c r="BM341" s="376"/>
      <c r="BN341" s="376"/>
      <c r="BO341" s="376"/>
      <c r="BP341" s="368"/>
      <c r="BQ341" s="368"/>
    </row>
    <row r="342" spans="2:69" x14ac:dyDescent="0.25">
      <c r="B342" s="366" t="s">
        <v>3049</v>
      </c>
      <c r="C342" s="366" t="s">
        <v>2550</v>
      </c>
      <c r="D342" s="367" t="s">
        <v>35</v>
      </c>
      <c r="E342" s="367" t="s">
        <v>35</v>
      </c>
      <c r="F342" s="367" t="s">
        <v>2598</v>
      </c>
      <c r="G342" s="367" t="s">
        <v>93</v>
      </c>
      <c r="H342" s="371">
        <v>36.585799999999999</v>
      </c>
      <c r="I342" s="371">
        <v>36.179699999999997</v>
      </c>
      <c r="J342" s="367">
        <v>2014</v>
      </c>
      <c r="K342" s="368"/>
      <c r="L342" s="381"/>
      <c r="M342" s="367" t="s">
        <v>2689</v>
      </c>
      <c r="N342" s="367" t="s">
        <v>20</v>
      </c>
      <c r="O342" s="367" t="s">
        <v>2692</v>
      </c>
      <c r="P342" s="373">
        <v>2</v>
      </c>
      <c r="Q342" s="373">
        <v>0</v>
      </c>
      <c r="R342" s="373">
        <v>1304.3478260869563</v>
      </c>
      <c r="S342" s="373">
        <v>0</v>
      </c>
      <c r="T342" s="366" t="s">
        <v>205</v>
      </c>
      <c r="U342" s="376"/>
      <c r="V342" s="376"/>
      <c r="W342" s="376"/>
      <c r="X342" s="376"/>
      <c r="Y342" s="376"/>
      <c r="Z342" s="376"/>
      <c r="AA342" s="376"/>
      <c r="AB342" s="376"/>
      <c r="AC342" s="376"/>
      <c r="AD342" s="376"/>
      <c r="AE342" s="376"/>
      <c r="AF342" s="376"/>
      <c r="AG342" s="376"/>
      <c r="AH342" s="377" t="s">
        <v>205</v>
      </c>
      <c r="AI342" s="376"/>
      <c r="AJ342" s="376"/>
      <c r="AK342" s="376"/>
      <c r="AL342" s="376"/>
      <c r="AM342" s="376"/>
      <c r="AN342" s="376"/>
      <c r="AO342" s="376"/>
      <c r="AP342" s="377" t="s">
        <v>205</v>
      </c>
      <c r="AQ342" s="376"/>
      <c r="AR342" s="376"/>
      <c r="AS342" s="376"/>
      <c r="AT342" s="376"/>
      <c r="AU342" s="376"/>
      <c r="AV342" s="376"/>
      <c r="AW342" s="376"/>
      <c r="AX342" s="377" t="s">
        <v>205</v>
      </c>
      <c r="AY342" s="376"/>
      <c r="AZ342" s="376"/>
      <c r="BA342" s="376"/>
      <c r="BB342" s="376"/>
      <c r="BC342" s="376"/>
      <c r="BD342" s="382"/>
      <c r="BE342" s="382"/>
      <c r="BF342" s="367" t="s">
        <v>205</v>
      </c>
      <c r="BG342" s="366" t="s">
        <v>205</v>
      </c>
      <c r="BH342" s="366" t="s">
        <v>205</v>
      </c>
      <c r="BI342" s="366" t="s">
        <v>205</v>
      </c>
      <c r="BJ342" s="366" t="s">
        <v>205</v>
      </c>
      <c r="BK342" s="376"/>
      <c r="BL342" s="376"/>
      <c r="BM342" s="376"/>
      <c r="BN342" s="376"/>
      <c r="BO342" s="376"/>
      <c r="BP342" s="368"/>
      <c r="BQ342" s="368"/>
    </row>
    <row r="343" spans="2:69" x14ac:dyDescent="0.25">
      <c r="B343" s="366" t="s">
        <v>3050</v>
      </c>
      <c r="C343" s="366" t="s">
        <v>2551</v>
      </c>
      <c r="D343" s="367" t="s">
        <v>35</v>
      </c>
      <c r="E343" s="367" t="s">
        <v>35</v>
      </c>
      <c r="F343" s="367" t="s">
        <v>2598</v>
      </c>
      <c r="G343" s="367" t="s">
        <v>2678</v>
      </c>
      <c r="H343" s="371">
        <v>40.787300000000002</v>
      </c>
      <c r="I343" s="371">
        <v>29.529199999999999</v>
      </c>
      <c r="J343" s="367">
        <v>2003</v>
      </c>
      <c r="K343" s="368"/>
      <c r="L343" s="381"/>
      <c r="M343" s="367" t="s">
        <v>2689</v>
      </c>
      <c r="N343" s="367" t="s">
        <v>20</v>
      </c>
      <c r="O343" s="367" t="s">
        <v>2692</v>
      </c>
      <c r="P343" s="373">
        <v>1</v>
      </c>
      <c r="Q343" s="373">
        <v>0</v>
      </c>
      <c r="R343" s="373">
        <v>206.52173913043478</v>
      </c>
      <c r="S343" s="373">
        <v>0</v>
      </c>
      <c r="T343" s="366" t="s">
        <v>205</v>
      </c>
      <c r="U343" s="376"/>
      <c r="V343" s="376"/>
      <c r="W343" s="376"/>
      <c r="X343" s="376"/>
      <c r="Y343" s="376"/>
      <c r="Z343" s="376"/>
      <c r="AA343" s="376"/>
      <c r="AB343" s="376"/>
      <c r="AC343" s="376"/>
      <c r="AD343" s="376"/>
      <c r="AE343" s="376"/>
      <c r="AF343" s="376"/>
      <c r="AG343" s="376"/>
      <c r="AH343" s="377" t="s">
        <v>205</v>
      </c>
      <c r="AI343" s="376"/>
      <c r="AJ343" s="376"/>
      <c r="AK343" s="376"/>
      <c r="AL343" s="376"/>
      <c r="AM343" s="376"/>
      <c r="AN343" s="376"/>
      <c r="AO343" s="376"/>
      <c r="AP343" s="377" t="s">
        <v>205</v>
      </c>
      <c r="AQ343" s="376"/>
      <c r="AR343" s="376"/>
      <c r="AS343" s="376"/>
      <c r="AT343" s="376"/>
      <c r="AU343" s="376"/>
      <c r="AV343" s="376"/>
      <c r="AW343" s="376"/>
      <c r="AX343" s="377" t="s">
        <v>205</v>
      </c>
      <c r="AY343" s="376"/>
      <c r="AZ343" s="376"/>
      <c r="BA343" s="376"/>
      <c r="BB343" s="376"/>
      <c r="BC343" s="376"/>
      <c r="BD343" s="382"/>
      <c r="BE343" s="382"/>
      <c r="BF343" s="367" t="s">
        <v>205</v>
      </c>
      <c r="BG343" s="366" t="s">
        <v>205</v>
      </c>
      <c r="BH343" s="366" t="s">
        <v>205</v>
      </c>
      <c r="BI343" s="366" t="s">
        <v>205</v>
      </c>
      <c r="BJ343" s="366" t="s">
        <v>205</v>
      </c>
      <c r="BK343" s="376"/>
      <c r="BL343" s="376"/>
      <c r="BM343" s="376"/>
      <c r="BN343" s="376"/>
      <c r="BO343" s="376"/>
      <c r="BP343" s="368"/>
      <c r="BQ343" s="368"/>
    </row>
    <row r="344" spans="2:69" x14ac:dyDescent="0.25">
      <c r="B344" s="366" t="s">
        <v>3051</v>
      </c>
      <c r="C344" s="366" t="s">
        <v>2552</v>
      </c>
      <c r="D344" s="367" t="s">
        <v>35</v>
      </c>
      <c r="E344" s="367" t="s">
        <v>35</v>
      </c>
      <c r="F344" s="367" t="s">
        <v>2598</v>
      </c>
      <c r="G344" s="367" t="s">
        <v>87</v>
      </c>
      <c r="H344" s="371">
        <v>40.391599999999997</v>
      </c>
      <c r="I344" s="371">
        <v>27.0412</v>
      </c>
      <c r="J344" s="367">
        <v>2011</v>
      </c>
      <c r="K344" s="368"/>
      <c r="L344" s="381"/>
      <c r="M344" s="367" t="s">
        <v>2689</v>
      </c>
      <c r="N344" s="367" t="s">
        <v>20</v>
      </c>
      <c r="O344" s="367" t="s">
        <v>2692</v>
      </c>
      <c r="P344" s="373">
        <v>2</v>
      </c>
      <c r="Q344" s="373">
        <v>0</v>
      </c>
      <c r="R344" s="373">
        <v>1216</v>
      </c>
      <c r="S344" s="373">
        <v>0</v>
      </c>
      <c r="T344" s="366" t="s">
        <v>205</v>
      </c>
      <c r="U344" s="376"/>
      <c r="V344" s="376"/>
      <c r="W344" s="376"/>
      <c r="X344" s="376"/>
      <c r="Y344" s="376"/>
      <c r="Z344" s="376"/>
      <c r="AA344" s="376"/>
      <c r="AB344" s="376"/>
      <c r="AC344" s="376"/>
      <c r="AD344" s="376"/>
      <c r="AE344" s="376"/>
      <c r="AF344" s="376"/>
      <c r="AG344" s="376"/>
      <c r="AH344" s="377" t="s">
        <v>205</v>
      </c>
      <c r="AI344" s="376"/>
      <c r="AJ344" s="376"/>
      <c r="AK344" s="376"/>
      <c r="AL344" s="376"/>
      <c r="AM344" s="376"/>
      <c r="AN344" s="376"/>
      <c r="AO344" s="376"/>
      <c r="AP344" s="377" t="s">
        <v>205</v>
      </c>
      <c r="AQ344" s="376"/>
      <c r="AR344" s="376"/>
      <c r="AS344" s="376"/>
      <c r="AT344" s="376"/>
      <c r="AU344" s="376"/>
      <c r="AV344" s="376"/>
      <c r="AW344" s="376"/>
      <c r="AX344" s="377" t="s">
        <v>205</v>
      </c>
      <c r="AY344" s="376"/>
      <c r="AZ344" s="376"/>
      <c r="BA344" s="376"/>
      <c r="BB344" s="376"/>
      <c r="BC344" s="376"/>
      <c r="BD344" s="382"/>
      <c r="BE344" s="382"/>
      <c r="BF344" s="367" t="s">
        <v>205</v>
      </c>
      <c r="BG344" s="366" t="s">
        <v>205</v>
      </c>
      <c r="BH344" s="366" t="s">
        <v>205</v>
      </c>
      <c r="BI344" s="366" t="s">
        <v>205</v>
      </c>
      <c r="BJ344" s="366" t="s">
        <v>205</v>
      </c>
      <c r="BK344" s="376"/>
      <c r="BL344" s="376"/>
      <c r="BM344" s="376"/>
      <c r="BN344" s="376"/>
      <c r="BO344" s="376"/>
      <c r="BP344" s="368"/>
      <c r="BQ344" s="368"/>
    </row>
    <row r="345" spans="2:69" x14ac:dyDescent="0.25">
      <c r="B345" s="366" t="s">
        <v>3052</v>
      </c>
      <c r="C345" s="366" t="s">
        <v>2553</v>
      </c>
      <c r="D345" s="367" t="s">
        <v>35</v>
      </c>
      <c r="E345" s="367" t="s">
        <v>35</v>
      </c>
      <c r="F345" s="367" t="s">
        <v>2598</v>
      </c>
      <c r="G345" s="367" t="s">
        <v>2679</v>
      </c>
      <c r="H345" s="371">
        <v>36.834499999999998</v>
      </c>
      <c r="I345" s="371">
        <v>35.868400000000001</v>
      </c>
      <c r="J345" s="367">
        <v>2003</v>
      </c>
      <c r="K345" s="368"/>
      <c r="L345" s="381"/>
      <c r="M345" s="367" t="s">
        <v>2689</v>
      </c>
      <c r="N345" s="367" t="s">
        <v>20</v>
      </c>
      <c r="O345" s="367" t="s">
        <v>2692</v>
      </c>
      <c r="P345" s="373">
        <v>2</v>
      </c>
      <c r="Q345" s="373">
        <v>0</v>
      </c>
      <c r="R345" s="373">
        <v>1320</v>
      </c>
      <c r="S345" s="373">
        <v>0</v>
      </c>
      <c r="T345" s="366" t="s">
        <v>205</v>
      </c>
      <c r="U345" s="376"/>
      <c r="V345" s="376"/>
      <c r="W345" s="376"/>
      <c r="X345" s="376"/>
      <c r="Y345" s="376"/>
      <c r="Z345" s="376"/>
      <c r="AA345" s="376"/>
      <c r="AB345" s="376"/>
      <c r="AC345" s="376"/>
      <c r="AD345" s="376"/>
      <c r="AE345" s="376"/>
      <c r="AF345" s="376"/>
      <c r="AG345" s="376"/>
      <c r="AH345" s="377" t="s">
        <v>205</v>
      </c>
      <c r="AI345" s="376"/>
      <c r="AJ345" s="376"/>
      <c r="AK345" s="376"/>
      <c r="AL345" s="376"/>
      <c r="AM345" s="376"/>
      <c r="AN345" s="376"/>
      <c r="AO345" s="376"/>
      <c r="AP345" s="377" t="s">
        <v>205</v>
      </c>
      <c r="AQ345" s="376"/>
      <c r="AR345" s="376"/>
      <c r="AS345" s="376"/>
      <c r="AT345" s="376"/>
      <c r="AU345" s="376"/>
      <c r="AV345" s="376"/>
      <c r="AW345" s="376"/>
      <c r="AX345" s="377" t="s">
        <v>205</v>
      </c>
      <c r="AY345" s="376"/>
      <c r="AZ345" s="376"/>
      <c r="BA345" s="376"/>
      <c r="BB345" s="376"/>
      <c r="BC345" s="376"/>
      <c r="BD345" s="382"/>
      <c r="BE345" s="382"/>
      <c r="BF345" s="367" t="s">
        <v>205</v>
      </c>
      <c r="BG345" s="366" t="s">
        <v>205</v>
      </c>
      <c r="BH345" s="366" t="s">
        <v>205</v>
      </c>
      <c r="BI345" s="366" t="s">
        <v>205</v>
      </c>
      <c r="BJ345" s="366" t="s">
        <v>205</v>
      </c>
      <c r="BK345" s="376"/>
      <c r="BL345" s="376"/>
      <c r="BM345" s="376"/>
      <c r="BN345" s="376"/>
      <c r="BO345" s="376"/>
      <c r="BP345" s="368"/>
      <c r="BQ345" s="368"/>
    </row>
    <row r="346" spans="2:69" x14ac:dyDescent="0.25">
      <c r="B346" s="366" t="s">
        <v>3053</v>
      </c>
      <c r="C346" s="366" t="s">
        <v>2554</v>
      </c>
      <c r="D346" s="367" t="s">
        <v>35</v>
      </c>
      <c r="E346" s="367" t="s">
        <v>35</v>
      </c>
      <c r="F346" s="367" t="s">
        <v>2598</v>
      </c>
      <c r="G346" s="367" t="s">
        <v>4014</v>
      </c>
      <c r="H346" s="371">
        <v>38.727200000000003</v>
      </c>
      <c r="I346" s="371">
        <v>26.906099999999999</v>
      </c>
      <c r="J346" s="367">
        <v>2014</v>
      </c>
      <c r="K346" s="368"/>
      <c r="L346" s="381"/>
      <c r="M346" s="367" t="s">
        <v>2689</v>
      </c>
      <c r="N346" s="367" t="s">
        <v>20</v>
      </c>
      <c r="O346" s="367" t="s">
        <v>2692</v>
      </c>
      <c r="P346" s="373">
        <v>1</v>
      </c>
      <c r="Q346" s="373">
        <v>0</v>
      </c>
      <c r="R346" s="373">
        <v>380.43478260869563</v>
      </c>
      <c r="S346" s="373">
        <v>0</v>
      </c>
      <c r="T346" s="366" t="s">
        <v>205</v>
      </c>
      <c r="U346" s="376"/>
      <c r="V346" s="376"/>
      <c r="W346" s="376"/>
      <c r="X346" s="376"/>
      <c r="Y346" s="376"/>
      <c r="Z346" s="376"/>
      <c r="AA346" s="376"/>
      <c r="AB346" s="376"/>
      <c r="AC346" s="376"/>
      <c r="AD346" s="376"/>
      <c r="AE346" s="376"/>
      <c r="AF346" s="376"/>
      <c r="AG346" s="376"/>
      <c r="AH346" s="377" t="s">
        <v>205</v>
      </c>
      <c r="AI346" s="376"/>
      <c r="AJ346" s="376"/>
      <c r="AK346" s="376"/>
      <c r="AL346" s="376"/>
      <c r="AM346" s="376"/>
      <c r="AN346" s="376"/>
      <c r="AO346" s="376"/>
      <c r="AP346" s="377" t="s">
        <v>205</v>
      </c>
      <c r="AQ346" s="376"/>
      <c r="AR346" s="376"/>
      <c r="AS346" s="376"/>
      <c r="AT346" s="376"/>
      <c r="AU346" s="376"/>
      <c r="AV346" s="376"/>
      <c r="AW346" s="376"/>
      <c r="AX346" s="377" t="s">
        <v>205</v>
      </c>
      <c r="AY346" s="376"/>
      <c r="AZ346" s="376"/>
      <c r="BA346" s="376"/>
      <c r="BB346" s="376"/>
      <c r="BC346" s="376"/>
      <c r="BD346" s="382"/>
      <c r="BE346" s="382"/>
      <c r="BF346" s="367" t="s">
        <v>205</v>
      </c>
      <c r="BG346" s="366" t="s">
        <v>205</v>
      </c>
      <c r="BH346" s="366" t="s">
        <v>205</v>
      </c>
      <c r="BI346" s="366" t="s">
        <v>205</v>
      </c>
      <c r="BJ346" s="366" t="s">
        <v>205</v>
      </c>
      <c r="BK346" s="376"/>
      <c r="BL346" s="376"/>
      <c r="BM346" s="376"/>
      <c r="BN346" s="376"/>
      <c r="BO346" s="376"/>
      <c r="BP346" s="368"/>
      <c r="BQ346" s="368"/>
    </row>
    <row r="347" spans="2:69" x14ac:dyDescent="0.25">
      <c r="B347" s="366" t="s">
        <v>3054</v>
      </c>
      <c r="C347" s="366" t="s">
        <v>2555</v>
      </c>
      <c r="D347" s="367" t="s">
        <v>35</v>
      </c>
      <c r="E347" s="367" t="s">
        <v>35</v>
      </c>
      <c r="F347" s="367" t="s">
        <v>2598</v>
      </c>
      <c r="G347" s="367" t="s">
        <v>91</v>
      </c>
      <c r="H347" s="371">
        <v>41.497</v>
      </c>
      <c r="I347" s="371">
        <v>31.843599999999999</v>
      </c>
      <c r="J347" s="367">
        <v>2010</v>
      </c>
      <c r="K347" s="368"/>
      <c r="L347" s="381"/>
      <c r="M347" s="367" t="s">
        <v>2689</v>
      </c>
      <c r="N347" s="367" t="s">
        <v>20</v>
      </c>
      <c r="O347" s="367" t="s">
        <v>2692</v>
      </c>
      <c r="P347" s="373">
        <v>1</v>
      </c>
      <c r="Q347" s="373">
        <v>0</v>
      </c>
      <c r="R347" s="373">
        <v>173.91304347826085</v>
      </c>
      <c r="S347" s="373">
        <v>0</v>
      </c>
      <c r="T347" s="366" t="s">
        <v>205</v>
      </c>
      <c r="U347" s="376"/>
      <c r="V347" s="376"/>
      <c r="W347" s="376"/>
      <c r="X347" s="376"/>
      <c r="Y347" s="376"/>
      <c r="Z347" s="376"/>
      <c r="AA347" s="376"/>
      <c r="AB347" s="376"/>
      <c r="AC347" s="376"/>
      <c r="AD347" s="376"/>
      <c r="AE347" s="376"/>
      <c r="AF347" s="376"/>
      <c r="AG347" s="376"/>
      <c r="AH347" s="377" t="s">
        <v>205</v>
      </c>
      <c r="AI347" s="376"/>
      <c r="AJ347" s="376"/>
      <c r="AK347" s="376"/>
      <c r="AL347" s="376"/>
      <c r="AM347" s="376"/>
      <c r="AN347" s="376"/>
      <c r="AO347" s="376"/>
      <c r="AP347" s="377" t="s">
        <v>205</v>
      </c>
      <c r="AQ347" s="376"/>
      <c r="AR347" s="376"/>
      <c r="AS347" s="376"/>
      <c r="AT347" s="376"/>
      <c r="AU347" s="376"/>
      <c r="AV347" s="376"/>
      <c r="AW347" s="376"/>
      <c r="AX347" s="377" t="s">
        <v>205</v>
      </c>
      <c r="AY347" s="376"/>
      <c r="AZ347" s="376"/>
      <c r="BA347" s="376"/>
      <c r="BB347" s="376"/>
      <c r="BC347" s="376"/>
      <c r="BD347" s="382"/>
      <c r="BE347" s="382"/>
      <c r="BF347" s="367" t="s">
        <v>205</v>
      </c>
      <c r="BG347" s="366" t="s">
        <v>205</v>
      </c>
      <c r="BH347" s="366" t="s">
        <v>205</v>
      </c>
      <c r="BI347" s="366" t="s">
        <v>205</v>
      </c>
      <c r="BJ347" s="366" t="s">
        <v>205</v>
      </c>
      <c r="BK347" s="376"/>
      <c r="BL347" s="376"/>
      <c r="BM347" s="376"/>
      <c r="BN347" s="376"/>
      <c r="BO347" s="376"/>
      <c r="BP347" s="368"/>
      <c r="BQ347" s="368"/>
    </row>
    <row r="348" spans="2:69" x14ac:dyDescent="0.25">
      <c r="B348" s="366" t="s">
        <v>3055</v>
      </c>
      <c r="C348" s="366" t="s">
        <v>2556</v>
      </c>
      <c r="D348" s="367" t="s">
        <v>35</v>
      </c>
      <c r="E348" s="367" t="s">
        <v>35</v>
      </c>
      <c r="F348" s="367" t="s">
        <v>2598</v>
      </c>
      <c r="G348" s="367" t="s">
        <v>87</v>
      </c>
      <c r="H348" s="371">
        <v>40.440399999999997</v>
      </c>
      <c r="I348" s="371">
        <v>27.104900000000001</v>
      </c>
      <c r="J348" s="367">
        <v>2005</v>
      </c>
      <c r="K348" s="368"/>
      <c r="L348" s="381"/>
      <c r="M348" s="367" t="s">
        <v>2689</v>
      </c>
      <c r="N348" s="367" t="s">
        <v>20</v>
      </c>
      <c r="O348" s="367" t="s">
        <v>2692</v>
      </c>
      <c r="P348" s="373">
        <v>3</v>
      </c>
      <c r="Q348" s="373">
        <v>0</v>
      </c>
      <c r="R348" s="373">
        <v>410.09999999999997</v>
      </c>
      <c r="S348" s="373">
        <v>0</v>
      </c>
      <c r="T348" s="366" t="s">
        <v>205</v>
      </c>
      <c r="U348" s="376"/>
      <c r="V348" s="376"/>
      <c r="W348" s="376"/>
      <c r="X348" s="376"/>
      <c r="Y348" s="376"/>
      <c r="Z348" s="376"/>
      <c r="AA348" s="376"/>
      <c r="AB348" s="376"/>
      <c r="AC348" s="376"/>
      <c r="AD348" s="376"/>
      <c r="AE348" s="376"/>
      <c r="AF348" s="376"/>
      <c r="AG348" s="376"/>
      <c r="AH348" s="377" t="s">
        <v>205</v>
      </c>
      <c r="AI348" s="376"/>
      <c r="AJ348" s="376"/>
      <c r="AK348" s="376"/>
      <c r="AL348" s="376"/>
      <c r="AM348" s="376"/>
      <c r="AN348" s="376"/>
      <c r="AO348" s="376"/>
      <c r="AP348" s="377" t="s">
        <v>205</v>
      </c>
      <c r="AQ348" s="376"/>
      <c r="AR348" s="376"/>
      <c r="AS348" s="376"/>
      <c r="AT348" s="376"/>
      <c r="AU348" s="376"/>
      <c r="AV348" s="376"/>
      <c r="AW348" s="376"/>
      <c r="AX348" s="377" t="s">
        <v>205</v>
      </c>
      <c r="AY348" s="376"/>
      <c r="AZ348" s="376"/>
      <c r="BA348" s="376"/>
      <c r="BB348" s="376"/>
      <c r="BC348" s="376"/>
      <c r="BD348" s="382"/>
      <c r="BE348" s="382"/>
      <c r="BF348" s="367" t="s">
        <v>205</v>
      </c>
      <c r="BG348" s="366" t="s">
        <v>205</v>
      </c>
      <c r="BH348" s="366" t="s">
        <v>205</v>
      </c>
      <c r="BI348" s="366" t="s">
        <v>205</v>
      </c>
      <c r="BJ348" s="366" t="s">
        <v>205</v>
      </c>
      <c r="BK348" s="376"/>
      <c r="BL348" s="376"/>
      <c r="BM348" s="376"/>
      <c r="BN348" s="376"/>
      <c r="BO348" s="376"/>
      <c r="BP348" s="368"/>
      <c r="BQ348" s="368"/>
    </row>
    <row r="349" spans="2:69" x14ac:dyDescent="0.25">
      <c r="B349" s="366" t="s">
        <v>3056</v>
      </c>
      <c r="C349" s="366" t="s">
        <v>2557</v>
      </c>
      <c r="D349" s="367" t="s">
        <v>35</v>
      </c>
      <c r="E349" s="367" t="s">
        <v>35</v>
      </c>
      <c r="F349" s="367" t="s">
        <v>2597</v>
      </c>
      <c r="G349" s="367" t="s">
        <v>80</v>
      </c>
      <c r="H349" s="371">
        <v>38.353200000000001</v>
      </c>
      <c r="I349" s="371">
        <v>36.982799999999997</v>
      </c>
      <c r="J349" s="367">
        <v>1984</v>
      </c>
      <c r="K349" s="368"/>
      <c r="L349" s="381"/>
      <c r="M349" s="367" t="s">
        <v>2689</v>
      </c>
      <c r="N349" s="367" t="s">
        <v>20</v>
      </c>
      <c r="O349" s="367" t="s">
        <v>2692</v>
      </c>
      <c r="P349" s="373">
        <v>4</v>
      </c>
      <c r="Q349" s="373">
        <v>0</v>
      </c>
      <c r="R349" s="373">
        <v>1472.8260869565186</v>
      </c>
      <c r="S349" s="373">
        <v>0</v>
      </c>
      <c r="T349" s="366" t="s">
        <v>205</v>
      </c>
      <c r="U349" s="376"/>
      <c r="V349" s="376"/>
      <c r="W349" s="376"/>
      <c r="X349" s="376"/>
      <c r="Y349" s="376"/>
      <c r="Z349" s="376"/>
      <c r="AA349" s="376"/>
      <c r="AB349" s="376"/>
      <c r="AC349" s="376"/>
      <c r="AD349" s="376"/>
      <c r="AE349" s="376"/>
      <c r="AF349" s="376"/>
      <c r="AG349" s="376"/>
      <c r="AH349" s="377" t="s">
        <v>205</v>
      </c>
      <c r="AI349" s="376"/>
      <c r="AJ349" s="376"/>
      <c r="AK349" s="376"/>
      <c r="AL349" s="376"/>
      <c r="AM349" s="376"/>
      <c r="AN349" s="376"/>
      <c r="AO349" s="376"/>
      <c r="AP349" s="377" t="s">
        <v>205</v>
      </c>
      <c r="AQ349" s="376"/>
      <c r="AR349" s="376"/>
      <c r="AS349" s="376"/>
      <c r="AT349" s="376"/>
      <c r="AU349" s="376"/>
      <c r="AV349" s="376"/>
      <c r="AW349" s="376"/>
      <c r="AX349" s="377" t="s">
        <v>205</v>
      </c>
      <c r="AY349" s="376"/>
      <c r="AZ349" s="376"/>
      <c r="BA349" s="376"/>
      <c r="BB349" s="376"/>
      <c r="BC349" s="376"/>
      <c r="BD349" s="382"/>
      <c r="BE349" s="382"/>
      <c r="BF349" s="367" t="s">
        <v>205</v>
      </c>
      <c r="BG349" s="366" t="s">
        <v>205</v>
      </c>
      <c r="BH349" s="366" t="s">
        <v>205</v>
      </c>
      <c r="BI349" s="366" t="s">
        <v>205</v>
      </c>
      <c r="BJ349" s="366" t="s">
        <v>205</v>
      </c>
      <c r="BK349" s="376"/>
      <c r="BL349" s="376"/>
      <c r="BM349" s="376"/>
      <c r="BN349" s="376"/>
      <c r="BO349" s="376"/>
      <c r="BP349" s="368"/>
      <c r="BQ349" s="368"/>
    </row>
    <row r="350" spans="2:69" x14ac:dyDescent="0.25">
      <c r="B350" s="366" t="s">
        <v>3057</v>
      </c>
      <c r="C350" s="366" t="s">
        <v>2558</v>
      </c>
      <c r="D350" s="367" t="s">
        <v>35</v>
      </c>
      <c r="E350" s="367" t="s">
        <v>35</v>
      </c>
      <c r="F350" s="367" t="s">
        <v>2597</v>
      </c>
      <c r="G350" s="367" t="s">
        <v>80</v>
      </c>
      <c r="H350" s="371">
        <v>38.353200000000001</v>
      </c>
      <c r="I350" s="371">
        <v>36.982799999999997</v>
      </c>
      <c r="J350" s="367">
        <v>2006</v>
      </c>
      <c r="K350" s="368"/>
      <c r="L350" s="381"/>
      <c r="M350" s="367" t="s">
        <v>2689</v>
      </c>
      <c r="N350" s="367" t="s">
        <v>20</v>
      </c>
      <c r="O350" s="367" t="s">
        <v>2692</v>
      </c>
      <c r="P350" s="373">
        <v>4</v>
      </c>
      <c r="Q350" s="373">
        <v>0</v>
      </c>
      <c r="R350" s="373">
        <v>1565.2173913043468</v>
      </c>
      <c r="S350" s="373">
        <v>0</v>
      </c>
      <c r="T350" s="366" t="s">
        <v>205</v>
      </c>
      <c r="U350" s="376"/>
      <c r="V350" s="376"/>
      <c r="W350" s="376"/>
      <c r="X350" s="376"/>
      <c r="Y350" s="376"/>
      <c r="Z350" s="376"/>
      <c r="AA350" s="376"/>
      <c r="AB350" s="376"/>
      <c r="AC350" s="376"/>
      <c r="AD350" s="376"/>
      <c r="AE350" s="376"/>
      <c r="AF350" s="376"/>
      <c r="AG350" s="376"/>
      <c r="AH350" s="377" t="s">
        <v>205</v>
      </c>
      <c r="AI350" s="376"/>
      <c r="AJ350" s="376"/>
      <c r="AK350" s="376"/>
      <c r="AL350" s="376"/>
      <c r="AM350" s="376"/>
      <c r="AN350" s="376"/>
      <c r="AO350" s="376"/>
      <c r="AP350" s="377" t="s">
        <v>205</v>
      </c>
      <c r="AQ350" s="376"/>
      <c r="AR350" s="376"/>
      <c r="AS350" s="376"/>
      <c r="AT350" s="376"/>
      <c r="AU350" s="376"/>
      <c r="AV350" s="376"/>
      <c r="AW350" s="376"/>
      <c r="AX350" s="377" t="s">
        <v>205</v>
      </c>
      <c r="AY350" s="376"/>
      <c r="AZ350" s="376"/>
      <c r="BA350" s="376"/>
      <c r="BB350" s="376"/>
      <c r="BC350" s="376"/>
      <c r="BD350" s="382"/>
      <c r="BE350" s="382"/>
      <c r="BF350" s="367" t="s">
        <v>205</v>
      </c>
      <c r="BG350" s="366" t="s">
        <v>205</v>
      </c>
      <c r="BH350" s="366" t="s">
        <v>205</v>
      </c>
      <c r="BI350" s="366" t="s">
        <v>205</v>
      </c>
      <c r="BJ350" s="366" t="s">
        <v>205</v>
      </c>
      <c r="BK350" s="376"/>
      <c r="BL350" s="376"/>
      <c r="BM350" s="376"/>
      <c r="BN350" s="376"/>
      <c r="BO350" s="376"/>
      <c r="BP350" s="368"/>
      <c r="BQ350" s="368"/>
    </row>
    <row r="351" spans="2:69" x14ac:dyDescent="0.25">
      <c r="B351" s="366" t="s">
        <v>3058</v>
      </c>
      <c r="C351" s="366" t="s">
        <v>2559</v>
      </c>
      <c r="D351" s="367" t="s">
        <v>35</v>
      </c>
      <c r="E351" s="367" t="s">
        <v>35</v>
      </c>
      <c r="F351" s="367" t="s">
        <v>2597</v>
      </c>
      <c r="G351" s="367" t="s">
        <v>2680</v>
      </c>
      <c r="H351" s="371">
        <v>40.252899999999997</v>
      </c>
      <c r="I351" s="371">
        <v>30.7684</v>
      </c>
      <c r="J351" s="367">
        <v>2015</v>
      </c>
      <c r="K351" s="368"/>
      <c r="L351" s="381"/>
      <c r="M351" s="367" t="s">
        <v>2689</v>
      </c>
      <c r="N351" s="367" t="s">
        <v>20</v>
      </c>
      <c r="O351" s="367" t="s">
        <v>2692</v>
      </c>
      <c r="P351" s="373">
        <v>2</v>
      </c>
      <c r="Q351" s="373">
        <v>0</v>
      </c>
      <c r="R351" s="373">
        <v>275</v>
      </c>
      <c r="S351" s="373">
        <v>0</v>
      </c>
      <c r="T351" s="366" t="s">
        <v>205</v>
      </c>
      <c r="U351" s="376"/>
      <c r="V351" s="376"/>
      <c r="W351" s="376"/>
      <c r="X351" s="376"/>
      <c r="Y351" s="376"/>
      <c r="Z351" s="376"/>
      <c r="AA351" s="376"/>
      <c r="AB351" s="376"/>
      <c r="AC351" s="376"/>
      <c r="AD351" s="376"/>
      <c r="AE351" s="376"/>
      <c r="AF351" s="376"/>
      <c r="AG351" s="376"/>
      <c r="AH351" s="377" t="s">
        <v>205</v>
      </c>
      <c r="AI351" s="376"/>
      <c r="AJ351" s="376"/>
      <c r="AK351" s="376"/>
      <c r="AL351" s="376"/>
      <c r="AM351" s="376"/>
      <c r="AN351" s="376"/>
      <c r="AO351" s="376"/>
      <c r="AP351" s="377" t="s">
        <v>205</v>
      </c>
      <c r="AQ351" s="376"/>
      <c r="AR351" s="376"/>
      <c r="AS351" s="376"/>
      <c r="AT351" s="376"/>
      <c r="AU351" s="376"/>
      <c r="AV351" s="376"/>
      <c r="AW351" s="376"/>
      <c r="AX351" s="377" t="s">
        <v>205</v>
      </c>
      <c r="AY351" s="376"/>
      <c r="AZ351" s="376"/>
      <c r="BA351" s="376"/>
      <c r="BB351" s="376"/>
      <c r="BC351" s="376"/>
      <c r="BD351" s="382"/>
      <c r="BE351" s="382"/>
      <c r="BF351" s="367" t="s">
        <v>205</v>
      </c>
      <c r="BG351" s="366" t="s">
        <v>205</v>
      </c>
      <c r="BH351" s="366" t="s">
        <v>205</v>
      </c>
      <c r="BI351" s="366" t="s">
        <v>205</v>
      </c>
      <c r="BJ351" s="366" t="s">
        <v>205</v>
      </c>
      <c r="BK351" s="376"/>
      <c r="BL351" s="376"/>
      <c r="BM351" s="376"/>
      <c r="BN351" s="376"/>
      <c r="BO351" s="376"/>
      <c r="BP351" s="368"/>
      <c r="BQ351" s="368"/>
    </row>
    <row r="352" spans="2:69" x14ac:dyDescent="0.25">
      <c r="B352" s="366" t="s">
        <v>3059</v>
      </c>
      <c r="C352" s="366" t="s">
        <v>2560</v>
      </c>
      <c r="D352" s="367" t="s">
        <v>35</v>
      </c>
      <c r="E352" s="367" t="s">
        <v>35</v>
      </c>
      <c r="F352" s="367" t="s">
        <v>2597</v>
      </c>
      <c r="G352" s="367" t="s">
        <v>80</v>
      </c>
      <c r="H352" s="371">
        <v>40.024099999999997</v>
      </c>
      <c r="I352" s="371">
        <v>26.958400000000001</v>
      </c>
      <c r="J352" s="367">
        <v>2003</v>
      </c>
      <c r="K352" s="368"/>
      <c r="L352" s="381"/>
      <c r="M352" s="367" t="s">
        <v>2689</v>
      </c>
      <c r="N352" s="367" t="s">
        <v>20</v>
      </c>
      <c r="O352" s="367" t="s">
        <v>2692</v>
      </c>
      <c r="P352" s="373">
        <v>2</v>
      </c>
      <c r="Q352" s="373">
        <v>0</v>
      </c>
      <c r="R352" s="373">
        <v>347.82608695652181</v>
      </c>
      <c r="S352" s="373">
        <v>0</v>
      </c>
      <c r="T352" s="366" t="s">
        <v>205</v>
      </c>
      <c r="U352" s="376"/>
      <c r="V352" s="376"/>
      <c r="W352" s="376"/>
      <c r="X352" s="376"/>
      <c r="Y352" s="376"/>
      <c r="Z352" s="376"/>
      <c r="AA352" s="376"/>
      <c r="AB352" s="376"/>
      <c r="AC352" s="376"/>
      <c r="AD352" s="376"/>
      <c r="AE352" s="376"/>
      <c r="AF352" s="376"/>
      <c r="AG352" s="376"/>
      <c r="AH352" s="377" t="s">
        <v>205</v>
      </c>
      <c r="AI352" s="376"/>
      <c r="AJ352" s="376"/>
      <c r="AK352" s="376"/>
      <c r="AL352" s="376"/>
      <c r="AM352" s="376"/>
      <c r="AN352" s="376"/>
      <c r="AO352" s="376"/>
      <c r="AP352" s="377" t="s">
        <v>205</v>
      </c>
      <c r="AQ352" s="376"/>
      <c r="AR352" s="376"/>
      <c r="AS352" s="376"/>
      <c r="AT352" s="376"/>
      <c r="AU352" s="376"/>
      <c r="AV352" s="376"/>
      <c r="AW352" s="376"/>
      <c r="AX352" s="377" t="s">
        <v>205</v>
      </c>
      <c r="AY352" s="376"/>
      <c r="AZ352" s="376"/>
      <c r="BA352" s="376"/>
      <c r="BB352" s="376"/>
      <c r="BC352" s="376"/>
      <c r="BD352" s="382"/>
      <c r="BE352" s="382"/>
      <c r="BF352" s="367" t="s">
        <v>205</v>
      </c>
      <c r="BG352" s="366" t="s">
        <v>205</v>
      </c>
      <c r="BH352" s="366" t="s">
        <v>205</v>
      </c>
      <c r="BI352" s="366" t="s">
        <v>205</v>
      </c>
      <c r="BJ352" s="366" t="s">
        <v>205</v>
      </c>
      <c r="BK352" s="376"/>
      <c r="BL352" s="376"/>
      <c r="BM352" s="376"/>
      <c r="BN352" s="376"/>
      <c r="BO352" s="376"/>
      <c r="BP352" s="368"/>
      <c r="BQ352" s="368"/>
    </row>
    <row r="353" spans="2:69" x14ac:dyDescent="0.25">
      <c r="B353" s="366" t="s">
        <v>3060</v>
      </c>
      <c r="C353" s="366" t="s">
        <v>2561</v>
      </c>
      <c r="D353" s="367" t="s">
        <v>35</v>
      </c>
      <c r="E353" s="367" t="s">
        <v>35</v>
      </c>
      <c r="F353" s="367" t="s">
        <v>2598</v>
      </c>
      <c r="G353" s="367" t="s">
        <v>2681</v>
      </c>
      <c r="H353" s="371">
        <v>41.497</v>
      </c>
      <c r="I353" s="371">
        <v>31.843599999999999</v>
      </c>
      <c r="J353" s="367">
        <v>1989</v>
      </c>
      <c r="K353" s="368"/>
      <c r="L353" s="381"/>
      <c r="M353" s="367" t="s">
        <v>2689</v>
      </c>
      <c r="N353" s="367" t="s">
        <v>20</v>
      </c>
      <c r="O353" s="367" t="s">
        <v>2692</v>
      </c>
      <c r="P353" s="373">
        <v>2</v>
      </c>
      <c r="Q353" s="373">
        <v>0</v>
      </c>
      <c r="R353" s="373">
        <v>326.08695652173958</v>
      </c>
      <c r="S353" s="373">
        <v>0</v>
      </c>
      <c r="T353" s="366" t="s">
        <v>205</v>
      </c>
      <c r="U353" s="376"/>
      <c r="V353" s="376"/>
      <c r="W353" s="376"/>
      <c r="X353" s="376"/>
      <c r="Y353" s="376"/>
      <c r="Z353" s="376"/>
      <c r="AA353" s="376"/>
      <c r="AB353" s="376"/>
      <c r="AC353" s="376"/>
      <c r="AD353" s="376"/>
      <c r="AE353" s="376"/>
      <c r="AF353" s="376"/>
      <c r="AG353" s="376"/>
      <c r="AH353" s="377" t="s">
        <v>205</v>
      </c>
      <c r="AI353" s="376"/>
      <c r="AJ353" s="376"/>
      <c r="AK353" s="376"/>
      <c r="AL353" s="376"/>
      <c r="AM353" s="376"/>
      <c r="AN353" s="376"/>
      <c r="AO353" s="376"/>
      <c r="AP353" s="377" t="s">
        <v>205</v>
      </c>
      <c r="AQ353" s="376"/>
      <c r="AR353" s="376"/>
      <c r="AS353" s="376"/>
      <c r="AT353" s="376"/>
      <c r="AU353" s="376"/>
      <c r="AV353" s="376"/>
      <c r="AW353" s="376"/>
      <c r="AX353" s="377" t="s">
        <v>205</v>
      </c>
      <c r="AY353" s="376"/>
      <c r="AZ353" s="376"/>
      <c r="BA353" s="376"/>
      <c r="BB353" s="376"/>
      <c r="BC353" s="376"/>
      <c r="BD353" s="382"/>
      <c r="BE353" s="382"/>
      <c r="BF353" s="367" t="s">
        <v>205</v>
      </c>
      <c r="BG353" s="366" t="s">
        <v>205</v>
      </c>
      <c r="BH353" s="366" t="s">
        <v>205</v>
      </c>
      <c r="BI353" s="366" t="s">
        <v>205</v>
      </c>
      <c r="BJ353" s="366" t="s">
        <v>205</v>
      </c>
      <c r="BK353" s="376"/>
      <c r="BL353" s="376"/>
      <c r="BM353" s="376"/>
      <c r="BN353" s="376"/>
      <c r="BO353" s="376"/>
      <c r="BP353" s="368"/>
      <c r="BQ353" s="368"/>
    </row>
    <row r="354" spans="2:69" x14ac:dyDescent="0.25">
      <c r="B354" s="366" t="s">
        <v>3061</v>
      </c>
      <c r="C354" s="366" t="s">
        <v>2562</v>
      </c>
      <c r="D354" s="367" t="s">
        <v>35</v>
      </c>
      <c r="E354" s="367" t="s">
        <v>35</v>
      </c>
      <c r="F354" s="367" t="s">
        <v>2597</v>
      </c>
      <c r="G354" s="367" t="s">
        <v>2677</v>
      </c>
      <c r="H354" s="371">
        <v>40.096899999999998</v>
      </c>
      <c r="I354" s="371">
        <v>31.694700000000001</v>
      </c>
      <c r="J354" s="367">
        <v>1987</v>
      </c>
      <c r="K354" s="368"/>
      <c r="L354" s="381"/>
      <c r="M354" s="367" t="s">
        <v>2689</v>
      </c>
      <c r="N354" s="367" t="s">
        <v>20</v>
      </c>
      <c r="O354" s="367" t="s">
        <v>2692</v>
      </c>
      <c r="P354" s="373">
        <v>4</v>
      </c>
      <c r="Q354" s="373">
        <v>0</v>
      </c>
      <c r="R354" s="373">
        <v>673.91304347826019</v>
      </c>
      <c r="S354" s="373">
        <v>0</v>
      </c>
      <c r="T354" s="366" t="s">
        <v>205</v>
      </c>
      <c r="U354" s="376"/>
      <c r="V354" s="376"/>
      <c r="W354" s="376"/>
      <c r="X354" s="376"/>
      <c r="Y354" s="376"/>
      <c r="Z354" s="376"/>
      <c r="AA354" s="376"/>
      <c r="AB354" s="376"/>
      <c r="AC354" s="376"/>
      <c r="AD354" s="376"/>
      <c r="AE354" s="376"/>
      <c r="AF354" s="376"/>
      <c r="AG354" s="376"/>
      <c r="AH354" s="377" t="s">
        <v>205</v>
      </c>
      <c r="AI354" s="376"/>
      <c r="AJ354" s="376"/>
      <c r="AK354" s="376"/>
      <c r="AL354" s="376"/>
      <c r="AM354" s="376"/>
      <c r="AN354" s="376"/>
      <c r="AO354" s="376"/>
      <c r="AP354" s="377" t="s">
        <v>205</v>
      </c>
      <c r="AQ354" s="376"/>
      <c r="AR354" s="376"/>
      <c r="AS354" s="376"/>
      <c r="AT354" s="376"/>
      <c r="AU354" s="376"/>
      <c r="AV354" s="376"/>
      <c r="AW354" s="376"/>
      <c r="AX354" s="377" t="s">
        <v>205</v>
      </c>
      <c r="AY354" s="376"/>
      <c r="AZ354" s="376"/>
      <c r="BA354" s="376"/>
      <c r="BB354" s="376"/>
      <c r="BC354" s="376"/>
      <c r="BD354" s="382"/>
      <c r="BE354" s="382"/>
      <c r="BF354" s="367" t="s">
        <v>205</v>
      </c>
      <c r="BG354" s="366" t="s">
        <v>205</v>
      </c>
      <c r="BH354" s="366" t="s">
        <v>205</v>
      </c>
      <c r="BI354" s="366" t="s">
        <v>205</v>
      </c>
      <c r="BJ354" s="366" t="s">
        <v>205</v>
      </c>
      <c r="BK354" s="376"/>
      <c r="BL354" s="376"/>
      <c r="BM354" s="376"/>
      <c r="BN354" s="376"/>
      <c r="BO354" s="376"/>
      <c r="BP354" s="368"/>
      <c r="BQ354" s="368"/>
    </row>
    <row r="355" spans="2:69" x14ac:dyDescent="0.25">
      <c r="B355" s="366" t="s">
        <v>3062</v>
      </c>
      <c r="C355" s="366" t="s">
        <v>2563</v>
      </c>
      <c r="D355" s="367" t="s">
        <v>35</v>
      </c>
      <c r="E355" s="367" t="s">
        <v>35</v>
      </c>
      <c r="F355" s="367" t="s">
        <v>2597</v>
      </c>
      <c r="G355" s="367" t="s">
        <v>89</v>
      </c>
      <c r="H355" s="371">
        <v>39.0747</v>
      </c>
      <c r="I355" s="371">
        <v>37.297499999999999</v>
      </c>
      <c r="J355" s="367">
        <v>1989</v>
      </c>
      <c r="K355" s="368"/>
      <c r="L355" s="381"/>
      <c r="M355" s="367" t="s">
        <v>2689</v>
      </c>
      <c r="N355" s="367" t="s">
        <v>20</v>
      </c>
      <c r="O355" s="367" t="s">
        <v>2692</v>
      </c>
      <c r="P355" s="373">
        <v>3</v>
      </c>
      <c r="Q355" s="373">
        <v>0</v>
      </c>
      <c r="R355" s="373">
        <v>496.73913043478348</v>
      </c>
      <c r="S355" s="373">
        <v>0</v>
      </c>
      <c r="T355" s="366" t="s">
        <v>205</v>
      </c>
      <c r="U355" s="376"/>
      <c r="V355" s="376"/>
      <c r="W355" s="376"/>
      <c r="X355" s="376"/>
      <c r="Y355" s="376"/>
      <c r="Z355" s="376"/>
      <c r="AA355" s="376"/>
      <c r="AB355" s="376"/>
      <c r="AC355" s="376"/>
      <c r="AD355" s="376"/>
      <c r="AE355" s="376"/>
      <c r="AF355" s="376"/>
      <c r="AG355" s="376"/>
      <c r="AH355" s="377" t="s">
        <v>205</v>
      </c>
      <c r="AI355" s="376"/>
      <c r="AJ355" s="376"/>
      <c r="AK355" s="376"/>
      <c r="AL355" s="376"/>
      <c r="AM355" s="376"/>
      <c r="AN355" s="376"/>
      <c r="AO355" s="376"/>
      <c r="AP355" s="377" t="s">
        <v>205</v>
      </c>
      <c r="AQ355" s="376"/>
      <c r="AR355" s="376"/>
      <c r="AS355" s="376"/>
      <c r="AT355" s="376"/>
      <c r="AU355" s="376"/>
      <c r="AV355" s="376"/>
      <c r="AW355" s="376"/>
      <c r="AX355" s="377" t="s">
        <v>205</v>
      </c>
      <c r="AY355" s="376"/>
      <c r="AZ355" s="376"/>
      <c r="BA355" s="376"/>
      <c r="BB355" s="376"/>
      <c r="BC355" s="376"/>
      <c r="BD355" s="382"/>
      <c r="BE355" s="382"/>
      <c r="BF355" s="367" t="s">
        <v>205</v>
      </c>
      <c r="BG355" s="366" t="s">
        <v>205</v>
      </c>
      <c r="BH355" s="366" t="s">
        <v>205</v>
      </c>
      <c r="BI355" s="366" t="s">
        <v>205</v>
      </c>
      <c r="BJ355" s="366" t="s">
        <v>205</v>
      </c>
      <c r="BK355" s="376"/>
      <c r="BL355" s="376"/>
      <c r="BM355" s="376"/>
      <c r="BN355" s="376"/>
      <c r="BO355" s="376"/>
      <c r="BP355" s="368"/>
      <c r="BQ355" s="368"/>
    </row>
    <row r="356" spans="2:69" x14ac:dyDescent="0.25">
      <c r="B356" s="366" t="s">
        <v>3063</v>
      </c>
      <c r="C356" s="366" t="s">
        <v>2564</v>
      </c>
      <c r="D356" s="367" t="s">
        <v>35</v>
      </c>
      <c r="E356" s="367" t="s">
        <v>35</v>
      </c>
      <c r="F356" s="367" t="s">
        <v>2597</v>
      </c>
      <c r="G356" s="367" t="s">
        <v>2682</v>
      </c>
      <c r="H356" s="371">
        <v>37.028599999999997</v>
      </c>
      <c r="I356" s="371">
        <v>27.9114</v>
      </c>
      <c r="J356" s="367">
        <v>1994</v>
      </c>
      <c r="K356" s="368"/>
      <c r="L356" s="381"/>
      <c r="M356" s="367" t="s">
        <v>2689</v>
      </c>
      <c r="N356" s="367" t="s">
        <v>20</v>
      </c>
      <c r="O356" s="367" t="s">
        <v>2692</v>
      </c>
      <c r="P356" s="373">
        <v>3</v>
      </c>
      <c r="Q356" s="373">
        <v>0</v>
      </c>
      <c r="R356" s="373">
        <v>684.78260869565133</v>
      </c>
      <c r="S356" s="373">
        <v>0</v>
      </c>
      <c r="T356" s="366" t="s">
        <v>205</v>
      </c>
      <c r="U356" s="376"/>
      <c r="V356" s="376"/>
      <c r="W356" s="376"/>
      <c r="X356" s="376"/>
      <c r="Y356" s="376"/>
      <c r="Z356" s="376"/>
      <c r="AA356" s="376"/>
      <c r="AB356" s="376"/>
      <c r="AC356" s="376"/>
      <c r="AD356" s="376"/>
      <c r="AE356" s="376"/>
      <c r="AF356" s="376"/>
      <c r="AG356" s="376"/>
      <c r="AH356" s="377" t="s">
        <v>205</v>
      </c>
      <c r="AI356" s="376"/>
      <c r="AJ356" s="376"/>
      <c r="AK356" s="376"/>
      <c r="AL356" s="376"/>
      <c r="AM356" s="376"/>
      <c r="AN356" s="376"/>
      <c r="AO356" s="376"/>
      <c r="AP356" s="377" t="s">
        <v>205</v>
      </c>
      <c r="AQ356" s="376"/>
      <c r="AR356" s="376"/>
      <c r="AS356" s="376"/>
      <c r="AT356" s="376"/>
      <c r="AU356" s="376"/>
      <c r="AV356" s="376"/>
      <c r="AW356" s="376"/>
      <c r="AX356" s="377" t="s">
        <v>205</v>
      </c>
      <c r="AY356" s="376"/>
      <c r="AZ356" s="376"/>
      <c r="BA356" s="376"/>
      <c r="BB356" s="376"/>
      <c r="BC356" s="376"/>
      <c r="BD356" s="382"/>
      <c r="BE356" s="382"/>
      <c r="BF356" s="367" t="s">
        <v>205</v>
      </c>
      <c r="BG356" s="366" t="s">
        <v>205</v>
      </c>
      <c r="BH356" s="366" t="s">
        <v>205</v>
      </c>
      <c r="BI356" s="366" t="s">
        <v>205</v>
      </c>
      <c r="BJ356" s="366" t="s">
        <v>205</v>
      </c>
      <c r="BK356" s="376"/>
      <c r="BL356" s="376"/>
      <c r="BM356" s="376"/>
      <c r="BN356" s="376"/>
      <c r="BO356" s="376"/>
      <c r="BP356" s="368"/>
      <c r="BQ356" s="368"/>
    </row>
    <row r="357" spans="2:69" x14ac:dyDescent="0.25">
      <c r="B357" s="366" t="s">
        <v>3064</v>
      </c>
      <c r="C357" s="366" t="s">
        <v>2565</v>
      </c>
      <c r="D357" s="367" t="s">
        <v>35</v>
      </c>
      <c r="E357" s="367" t="s">
        <v>35</v>
      </c>
      <c r="F357" s="367" t="s">
        <v>2597</v>
      </c>
      <c r="G357" s="367" t="s">
        <v>2683</v>
      </c>
      <c r="H357" s="371">
        <v>39.953299999999999</v>
      </c>
      <c r="I357" s="371">
        <v>28.8522</v>
      </c>
      <c r="J357" s="367">
        <v>1992</v>
      </c>
      <c r="K357" s="368"/>
      <c r="L357" s="381"/>
      <c r="M357" s="367" t="s">
        <v>2689</v>
      </c>
      <c r="N357" s="367" t="s">
        <v>20</v>
      </c>
      <c r="O357" s="367" t="s">
        <v>2692</v>
      </c>
      <c r="P357" s="373">
        <v>1</v>
      </c>
      <c r="Q357" s="373">
        <v>0</v>
      </c>
      <c r="R357" s="373">
        <v>396.73913043478262</v>
      </c>
      <c r="S357" s="373">
        <v>0</v>
      </c>
      <c r="T357" s="366" t="s">
        <v>205</v>
      </c>
      <c r="U357" s="376"/>
      <c r="V357" s="376"/>
      <c r="W357" s="376"/>
      <c r="X357" s="376"/>
      <c r="Y357" s="376"/>
      <c r="Z357" s="376"/>
      <c r="AA357" s="376"/>
      <c r="AB357" s="376"/>
      <c r="AC357" s="376"/>
      <c r="AD357" s="376"/>
      <c r="AE357" s="376"/>
      <c r="AF357" s="376"/>
      <c r="AG357" s="376"/>
      <c r="AH357" s="377" t="s">
        <v>205</v>
      </c>
      <c r="AI357" s="376"/>
      <c r="AJ357" s="376"/>
      <c r="AK357" s="376"/>
      <c r="AL357" s="376"/>
      <c r="AM357" s="376"/>
      <c r="AN357" s="376"/>
      <c r="AO357" s="376"/>
      <c r="AP357" s="377" t="s">
        <v>205</v>
      </c>
      <c r="AQ357" s="376"/>
      <c r="AR357" s="376"/>
      <c r="AS357" s="376"/>
      <c r="AT357" s="376"/>
      <c r="AU357" s="376"/>
      <c r="AV357" s="376"/>
      <c r="AW357" s="376"/>
      <c r="AX357" s="377" t="s">
        <v>205</v>
      </c>
      <c r="AY357" s="376"/>
      <c r="AZ357" s="376"/>
      <c r="BA357" s="376"/>
      <c r="BB357" s="376"/>
      <c r="BC357" s="376"/>
      <c r="BD357" s="382"/>
      <c r="BE357" s="382"/>
      <c r="BF357" s="367" t="s">
        <v>205</v>
      </c>
      <c r="BG357" s="366" t="s">
        <v>205</v>
      </c>
      <c r="BH357" s="366" t="s">
        <v>205</v>
      </c>
      <c r="BI357" s="366" t="s">
        <v>205</v>
      </c>
      <c r="BJ357" s="366" t="s">
        <v>205</v>
      </c>
      <c r="BK357" s="376"/>
      <c r="BL357" s="376"/>
      <c r="BM357" s="376"/>
      <c r="BN357" s="376"/>
      <c r="BO357" s="376"/>
      <c r="BP357" s="368"/>
      <c r="BQ357" s="368"/>
    </row>
    <row r="358" spans="2:69" x14ac:dyDescent="0.25">
      <c r="B358" s="366" t="s">
        <v>3065</v>
      </c>
      <c r="C358" s="366" t="s">
        <v>2566</v>
      </c>
      <c r="D358" s="367" t="s">
        <v>35</v>
      </c>
      <c r="E358" s="367" t="s">
        <v>35</v>
      </c>
      <c r="F358" s="367" t="s">
        <v>2597</v>
      </c>
      <c r="G358" s="367" t="s">
        <v>2684</v>
      </c>
      <c r="H358" s="371">
        <v>39.577800000000003</v>
      </c>
      <c r="I358" s="371">
        <v>29.894400000000001</v>
      </c>
      <c r="J358" s="367">
        <v>1973</v>
      </c>
      <c r="K358" s="368"/>
      <c r="L358" s="381"/>
      <c r="M358" s="367" t="s">
        <v>2689</v>
      </c>
      <c r="N358" s="367" t="s">
        <v>20</v>
      </c>
      <c r="O358" s="367" t="s">
        <v>2692</v>
      </c>
      <c r="P358" s="373">
        <v>4</v>
      </c>
      <c r="Q358" s="373">
        <v>0</v>
      </c>
      <c r="R358" s="373">
        <v>652.17391304347962</v>
      </c>
      <c r="S358" s="373">
        <v>0</v>
      </c>
      <c r="T358" s="366" t="s">
        <v>205</v>
      </c>
      <c r="U358" s="376"/>
      <c r="V358" s="376"/>
      <c r="W358" s="376"/>
      <c r="X358" s="376"/>
      <c r="Y358" s="376"/>
      <c r="Z358" s="376"/>
      <c r="AA358" s="376"/>
      <c r="AB358" s="376"/>
      <c r="AC358" s="376"/>
      <c r="AD358" s="376"/>
      <c r="AE358" s="376"/>
      <c r="AF358" s="376"/>
      <c r="AG358" s="376"/>
      <c r="AH358" s="377" t="s">
        <v>205</v>
      </c>
      <c r="AI358" s="376"/>
      <c r="AJ358" s="376"/>
      <c r="AK358" s="376"/>
      <c r="AL358" s="376"/>
      <c r="AM358" s="376"/>
      <c r="AN358" s="376"/>
      <c r="AO358" s="376"/>
      <c r="AP358" s="377" t="s">
        <v>205</v>
      </c>
      <c r="AQ358" s="376"/>
      <c r="AR358" s="376"/>
      <c r="AS358" s="376"/>
      <c r="AT358" s="376"/>
      <c r="AU358" s="376"/>
      <c r="AV358" s="376"/>
      <c r="AW358" s="376"/>
      <c r="AX358" s="377" t="s">
        <v>205</v>
      </c>
      <c r="AY358" s="376"/>
      <c r="AZ358" s="376"/>
      <c r="BA358" s="376"/>
      <c r="BB358" s="376"/>
      <c r="BC358" s="376"/>
      <c r="BD358" s="382"/>
      <c r="BE358" s="382"/>
      <c r="BF358" s="367" t="s">
        <v>205</v>
      </c>
      <c r="BG358" s="366" t="s">
        <v>205</v>
      </c>
      <c r="BH358" s="366" t="s">
        <v>205</v>
      </c>
      <c r="BI358" s="366" t="s">
        <v>205</v>
      </c>
      <c r="BJ358" s="366" t="s">
        <v>205</v>
      </c>
      <c r="BK358" s="376"/>
      <c r="BL358" s="376"/>
      <c r="BM358" s="376"/>
      <c r="BN358" s="376"/>
      <c r="BO358" s="376"/>
      <c r="BP358" s="368"/>
      <c r="BQ358" s="368"/>
    </row>
    <row r="359" spans="2:69" x14ac:dyDescent="0.25">
      <c r="B359" s="366" t="s">
        <v>3066</v>
      </c>
      <c r="C359" s="366" t="s">
        <v>2567</v>
      </c>
      <c r="D359" s="367" t="s">
        <v>35</v>
      </c>
      <c r="E359" s="367" t="s">
        <v>35</v>
      </c>
      <c r="F359" s="367" t="s">
        <v>2597</v>
      </c>
      <c r="G359" s="367" t="s">
        <v>89</v>
      </c>
      <c r="H359" s="371">
        <v>39.194899999999997</v>
      </c>
      <c r="I359" s="371">
        <v>27.635999999999999</v>
      </c>
      <c r="J359" s="367">
        <v>1981</v>
      </c>
      <c r="K359" s="368"/>
      <c r="L359" s="381"/>
      <c r="M359" s="367" t="s">
        <v>2689</v>
      </c>
      <c r="N359" s="367" t="s">
        <v>20</v>
      </c>
      <c r="O359" s="367" t="s">
        <v>2692</v>
      </c>
      <c r="P359" s="373">
        <v>6</v>
      </c>
      <c r="Q359" s="373">
        <v>0</v>
      </c>
      <c r="R359" s="373">
        <v>1076.0869565217392</v>
      </c>
      <c r="S359" s="373">
        <v>0</v>
      </c>
      <c r="T359" s="366" t="s">
        <v>205</v>
      </c>
      <c r="U359" s="376"/>
      <c r="V359" s="376"/>
      <c r="W359" s="376"/>
      <c r="X359" s="376"/>
      <c r="Y359" s="376"/>
      <c r="Z359" s="376"/>
      <c r="AA359" s="376"/>
      <c r="AB359" s="376"/>
      <c r="AC359" s="376"/>
      <c r="AD359" s="376"/>
      <c r="AE359" s="376"/>
      <c r="AF359" s="376"/>
      <c r="AG359" s="376"/>
      <c r="AH359" s="377" t="s">
        <v>205</v>
      </c>
      <c r="AI359" s="376"/>
      <c r="AJ359" s="376"/>
      <c r="AK359" s="376"/>
      <c r="AL359" s="376"/>
      <c r="AM359" s="376"/>
      <c r="AN359" s="376"/>
      <c r="AO359" s="376"/>
      <c r="AP359" s="377" t="s">
        <v>205</v>
      </c>
      <c r="AQ359" s="376"/>
      <c r="AR359" s="376"/>
      <c r="AS359" s="376"/>
      <c r="AT359" s="376"/>
      <c r="AU359" s="376"/>
      <c r="AV359" s="376"/>
      <c r="AW359" s="376"/>
      <c r="AX359" s="377" t="s">
        <v>205</v>
      </c>
      <c r="AY359" s="376"/>
      <c r="AZ359" s="376"/>
      <c r="BA359" s="376"/>
      <c r="BB359" s="376"/>
      <c r="BC359" s="376"/>
      <c r="BD359" s="382"/>
      <c r="BE359" s="382"/>
      <c r="BF359" s="367" t="s">
        <v>205</v>
      </c>
      <c r="BG359" s="366" t="s">
        <v>205</v>
      </c>
      <c r="BH359" s="366" t="s">
        <v>205</v>
      </c>
      <c r="BI359" s="366" t="s">
        <v>205</v>
      </c>
      <c r="BJ359" s="366" t="s">
        <v>205</v>
      </c>
      <c r="BK359" s="376"/>
      <c r="BL359" s="376"/>
      <c r="BM359" s="376"/>
      <c r="BN359" s="376"/>
      <c r="BO359" s="376"/>
      <c r="BP359" s="368"/>
      <c r="BQ359" s="368"/>
    </row>
    <row r="360" spans="2:69" x14ac:dyDescent="0.25">
      <c r="B360" s="366" t="s">
        <v>3067</v>
      </c>
      <c r="C360" s="366" t="s">
        <v>2568</v>
      </c>
      <c r="D360" s="367" t="s">
        <v>35</v>
      </c>
      <c r="E360" s="367" t="s">
        <v>35</v>
      </c>
      <c r="F360" s="367" t="s">
        <v>2597</v>
      </c>
      <c r="G360" s="367" t="s">
        <v>2718</v>
      </c>
      <c r="H360" s="371">
        <v>38.269199999999998</v>
      </c>
      <c r="I360" s="371">
        <v>36.065100000000001</v>
      </c>
      <c r="J360" s="367">
        <v>2016</v>
      </c>
      <c r="K360" s="368"/>
      <c r="L360" s="381"/>
      <c r="M360" s="367" t="s">
        <v>2689</v>
      </c>
      <c r="N360" s="367" t="s">
        <v>20</v>
      </c>
      <c r="O360" s="367" t="s">
        <v>2692</v>
      </c>
      <c r="P360" s="373">
        <v>3</v>
      </c>
      <c r="Q360" s="373">
        <v>0</v>
      </c>
      <c r="R360" s="373">
        <v>489.1304347826096</v>
      </c>
      <c r="S360" s="373">
        <v>0</v>
      </c>
      <c r="T360" s="366" t="s">
        <v>205</v>
      </c>
      <c r="U360" s="376"/>
      <c r="V360" s="376"/>
      <c r="W360" s="376"/>
      <c r="X360" s="376"/>
      <c r="Y360" s="376"/>
      <c r="Z360" s="376"/>
      <c r="AA360" s="376"/>
      <c r="AB360" s="376"/>
      <c r="AC360" s="376"/>
      <c r="AD360" s="376"/>
      <c r="AE360" s="376"/>
      <c r="AF360" s="376"/>
      <c r="AG360" s="376"/>
      <c r="AH360" s="377" t="s">
        <v>205</v>
      </c>
      <c r="AI360" s="376"/>
      <c r="AJ360" s="376"/>
      <c r="AK360" s="376"/>
      <c r="AL360" s="376"/>
      <c r="AM360" s="376"/>
      <c r="AN360" s="376"/>
      <c r="AO360" s="376"/>
      <c r="AP360" s="377" t="s">
        <v>205</v>
      </c>
      <c r="AQ360" s="376"/>
      <c r="AR360" s="376"/>
      <c r="AS360" s="376"/>
      <c r="AT360" s="376"/>
      <c r="AU360" s="376"/>
      <c r="AV360" s="376"/>
      <c r="AW360" s="376"/>
      <c r="AX360" s="377" t="s">
        <v>205</v>
      </c>
      <c r="AY360" s="376"/>
      <c r="AZ360" s="376"/>
      <c r="BA360" s="376"/>
      <c r="BB360" s="376"/>
      <c r="BC360" s="376"/>
      <c r="BD360" s="382"/>
      <c r="BE360" s="382"/>
      <c r="BF360" s="367" t="s">
        <v>205</v>
      </c>
      <c r="BG360" s="366" t="s">
        <v>205</v>
      </c>
      <c r="BH360" s="366" t="s">
        <v>205</v>
      </c>
      <c r="BI360" s="366" t="s">
        <v>205</v>
      </c>
      <c r="BJ360" s="366" t="s">
        <v>205</v>
      </c>
      <c r="BK360" s="376"/>
      <c r="BL360" s="376"/>
      <c r="BM360" s="376"/>
      <c r="BN360" s="376"/>
      <c r="BO360" s="376"/>
      <c r="BP360" s="368"/>
      <c r="BQ360" s="368"/>
    </row>
    <row r="361" spans="2:69" x14ac:dyDescent="0.25">
      <c r="B361" s="366" t="s">
        <v>3068</v>
      </c>
      <c r="C361" s="366" t="s">
        <v>2569</v>
      </c>
      <c r="D361" s="367" t="s">
        <v>35</v>
      </c>
      <c r="E361" s="367" t="s">
        <v>35</v>
      </c>
      <c r="F361" s="367" t="s">
        <v>2597</v>
      </c>
      <c r="G361" s="367" t="s">
        <v>2683</v>
      </c>
      <c r="H361" s="371">
        <v>39.628999999999998</v>
      </c>
      <c r="I361" s="371">
        <v>29.4573</v>
      </c>
      <c r="J361" s="367">
        <v>1966</v>
      </c>
      <c r="K361" s="368"/>
      <c r="L361" s="381"/>
      <c r="M361" s="367" t="s">
        <v>2689</v>
      </c>
      <c r="N361" s="367" t="s">
        <v>20</v>
      </c>
      <c r="O361" s="367" t="s">
        <v>2692</v>
      </c>
      <c r="P361" s="373">
        <v>3</v>
      </c>
      <c r="Q361" s="373">
        <v>0</v>
      </c>
      <c r="R361" s="373">
        <v>396.73913043478257</v>
      </c>
      <c r="S361" s="373">
        <v>0</v>
      </c>
      <c r="T361" s="366" t="s">
        <v>205</v>
      </c>
      <c r="U361" s="376"/>
      <c r="V361" s="376"/>
      <c r="W361" s="376"/>
      <c r="X361" s="376"/>
      <c r="Y361" s="376"/>
      <c r="Z361" s="376"/>
      <c r="AA361" s="376"/>
      <c r="AB361" s="376"/>
      <c r="AC361" s="376"/>
      <c r="AD361" s="376"/>
      <c r="AE361" s="376"/>
      <c r="AF361" s="376"/>
      <c r="AG361" s="376"/>
      <c r="AH361" s="377" t="s">
        <v>205</v>
      </c>
      <c r="AI361" s="376"/>
      <c r="AJ361" s="376"/>
      <c r="AK361" s="376"/>
      <c r="AL361" s="376"/>
      <c r="AM361" s="376"/>
      <c r="AN361" s="376"/>
      <c r="AO361" s="376"/>
      <c r="AP361" s="377" t="s">
        <v>205</v>
      </c>
      <c r="AQ361" s="376"/>
      <c r="AR361" s="376"/>
      <c r="AS361" s="376"/>
      <c r="AT361" s="376"/>
      <c r="AU361" s="376"/>
      <c r="AV361" s="376"/>
      <c r="AW361" s="376"/>
      <c r="AX361" s="377" t="s">
        <v>205</v>
      </c>
      <c r="AY361" s="376"/>
      <c r="AZ361" s="376"/>
      <c r="BA361" s="376"/>
      <c r="BB361" s="376"/>
      <c r="BC361" s="376"/>
      <c r="BD361" s="382"/>
      <c r="BE361" s="382"/>
      <c r="BF361" s="367" t="s">
        <v>205</v>
      </c>
      <c r="BG361" s="366" t="s">
        <v>205</v>
      </c>
      <c r="BH361" s="366" t="s">
        <v>205</v>
      </c>
      <c r="BI361" s="366" t="s">
        <v>205</v>
      </c>
      <c r="BJ361" s="366" t="s">
        <v>205</v>
      </c>
      <c r="BK361" s="376"/>
      <c r="BL361" s="376"/>
      <c r="BM361" s="376"/>
      <c r="BN361" s="376"/>
      <c r="BO361" s="376"/>
      <c r="BP361" s="368"/>
      <c r="BQ361" s="368"/>
    </row>
    <row r="362" spans="2:69" x14ac:dyDescent="0.25">
      <c r="B362" s="366" t="s">
        <v>3069</v>
      </c>
      <c r="C362" s="366" t="s">
        <v>2570</v>
      </c>
      <c r="D362" s="367" t="s">
        <v>35</v>
      </c>
      <c r="E362" s="367" t="s">
        <v>35</v>
      </c>
      <c r="F362" s="367" t="s">
        <v>2597</v>
      </c>
      <c r="G362" s="367" t="s">
        <v>2681</v>
      </c>
      <c r="H362" s="371">
        <v>37.331299999999999</v>
      </c>
      <c r="I362" s="371">
        <v>28.100100000000001</v>
      </c>
      <c r="J362" s="367">
        <v>1983</v>
      </c>
      <c r="K362" s="368"/>
      <c r="L362" s="381"/>
      <c r="M362" s="367" t="s">
        <v>2689</v>
      </c>
      <c r="N362" s="367" t="s">
        <v>20</v>
      </c>
      <c r="O362" s="367" t="s">
        <v>2692</v>
      </c>
      <c r="P362" s="373">
        <v>3</v>
      </c>
      <c r="Q362" s="373">
        <v>0</v>
      </c>
      <c r="R362" s="373">
        <v>684.78260869565133</v>
      </c>
      <c r="S362" s="373">
        <v>0</v>
      </c>
      <c r="T362" s="366" t="s">
        <v>205</v>
      </c>
      <c r="U362" s="376"/>
      <c r="V362" s="376"/>
      <c r="W362" s="376"/>
      <c r="X362" s="376"/>
      <c r="Y362" s="376"/>
      <c r="Z362" s="376"/>
      <c r="AA362" s="376"/>
      <c r="AB362" s="376"/>
      <c r="AC362" s="376"/>
      <c r="AD362" s="376"/>
      <c r="AE362" s="376"/>
      <c r="AF362" s="376"/>
      <c r="AG362" s="376"/>
      <c r="AH362" s="377" t="s">
        <v>205</v>
      </c>
      <c r="AI362" s="376"/>
      <c r="AJ362" s="376"/>
      <c r="AK362" s="376"/>
      <c r="AL362" s="376"/>
      <c r="AM362" s="376"/>
      <c r="AN362" s="376"/>
      <c r="AO362" s="376"/>
      <c r="AP362" s="377" t="s">
        <v>205</v>
      </c>
      <c r="AQ362" s="376"/>
      <c r="AR362" s="376"/>
      <c r="AS362" s="376"/>
      <c r="AT362" s="376"/>
      <c r="AU362" s="376"/>
      <c r="AV362" s="376"/>
      <c r="AW362" s="376"/>
      <c r="AX362" s="377" t="s">
        <v>205</v>
      </c>
      <c r="AY362" s="376"/>
      <c r="AZ362" s="376"/>
      <c r="BA362" s="376"/>
      <c r="BB362" s="376"/>
      <c r="BC362" s="376"/>
      <c r="BD362" s="382"/>
      <c r="BE362" s="382"/>
      <c r="BF362" s="367" t="s">
        <v>205</v>
      </c>
      <c r="BG362" s="366" t="s">
        <v>205</v>
      </c>
      <c r="BH362" s="366" t="s">
        <v>205</v>
      </c>
      <c r="BI362" s="366" t="s">
        <v>205</v>
      </c>
      <c r="BJ362" s="366" t="s">
        <v>205</v>
      </c>
      <c r="BK362" s="376"/>
      <c r="BL362" s="376"/>
      <c r="BM362" s="376"/>
      <c r="BN362" s="376"/>
      <c r="BO362" s="376"/>
      <c r="BP362" s="368"/>
      <c r="BQ362" s="368"/>
    </row>
    <row r="363" spans="2:69" x14ac:dyDescent="0.25">
      <c r="B363" s="366" t="s">
        <v>3070</v>
      </c>
      <c r="C363" s="366" t="s">
        <v>2571</v>
      </c>
      <c r="D363" s="367" t="s">
        <v>35</v>
      </c>
      <c r="E363" s="367" t="s">
        <v>35</v>
      </c>
      <c r="F363" s="367" t="s">
        <v>2597</v>
      </c>
      <c r="G363" s="367" t="s">
        <v>2682</v>
      </c>
      <c r="H363" s="371">
        <v>37.137599999999999</v>
      </c>
      <c r="I363" s="371">
        <v>27.885000000000002</v>
      </c>
      <c r="J363" s="367">
        <v>1986</v>
      </c>
      <c r="K363" s="368"/>
      <c r="L363" s="381"/>
      <c r="M363" s="367" t="s">
        <v>2689</v>
      </c>
      <c r="N363" s="367" t="s">
        <v>20</v>
      </c>
      <c r="O363" s="367" t="s">
        <v>2692</v>
      </c>
      <c r="P363" s="373">
        <v>2</v>
      </c>
      <c r="Q363" s="373">
        <v>0</v>
      </c>
      <c r="R363" s="373">
        <v>456.52173913043436</v>
      </c>
      <c r="S363" s="373">
        <v>0</v>
      </c>
      <c r="T363" s="366" t="s">
        <v>205</v>
      </c>
      <c r="U363" s="376"/>
      <c r="V363" s="376"/>
      <c r="W363" s="376"/>
      <c r="X363" s="376"/>
      <c r="Y363" s="376"/>
      <c r="Z363" s="376"/>
      <c r="AA363" s="376"/>
      <c r="AB363" s="376"/>
      <c r="AC363" s="376"/>
      <c r="AD363" s="376"/>
      <c r="AE363" s="376"/>
      <c r="AF363" s="376"/>
      <c r="AG363" s="376"/>
      <c r="AH363" s="377" t="s">
        <v>205</v>
      </c>
      <c r="AI363" s="376"/>
      <c r="AJ363" s="376"/>
      <c r="AK363" s="376"/>
      <c r="AL363" s="376"/>
      <c r="AM363" s="376"/>
      <c r="AN363" s="376"/>
      <c r="AO363" s="376"/>
      <c r="AP363" s="377" t="s">
        <v>205</v>
      </c>
      <c r="AQ363" s="376"/>
      <c r="AR363" s="376"/>
      <c r="AS363" s="376"/>
      <c r="AT363" s="376"/>
      <c r="AU363" s="376"/>
      <c r="AV363" s="376"/>
      <c r="AW363" s="376"/>
      <c r="AX363" s="377" t="s">
        <v>205</v>
      </c>
      <c r="AY363" s="376"/>
      <c r="AZ363" s="376"/>
      <c r="BA363" s="376"/>
      <c r="BB363" s="376"/>
      <c r="BC363" s="376"/>
      <c r="BD363" s="382"/>
      <c r="BE363" s="382"/>
      <c r="BF363" s="367" t="s">
        <v>205</v>
      </c>
      <c r="BG363" s="366" t="s">
        <v>205</v>
      </c>
      <c r="BH363" s="366" t="s">
        <v>205</v>
      </c>
      <c r="BI363" s="366" t="s">
        <v>205</v>
      </c>
      <c r="BJ363" s="366" t="s">
        <v>205</v>
      </c>
      <c r="BK363" s="376"/>
      <c r="BL363" s="376"/>
      <c r="BM363" s="376"/>
      <c r="BN363" s="376"/>
      <c r="BO363" s="376"/>
      <c r="BP363" s="368"/>
      <c r="BQ363" s="368"/>
    </row>
    <row r="364" spans="2:69" x14ac:dyDescent="0.25">
      <c r="B364" s="366" t="s">
        <v>3071</v>
      </c>
      <c r="C364" s="366" t="s">
        <v>2572</v>
      </c>
      <c r="D364" s="367" t="s">
        <v>35</v>
      </c>
      <c r="E364" s="367" t="s">
        <v>35</v>
      </c>
      <c r="F364" s="367" t="s">
        <v>2597</v>
      </c>
      <c r="G364" s="367" t="s">
        <v>2685</v>
      </c>
      <c r="H364" s="371">
        <v>39.983600000000003</v>
      </c>
      <c r="I364" s="371">
        <v>31.320599999999999</v>
      </c>
      <c r="J364" s="367">
        <v>2018</v>
      </c>
      <c r="K364" s="368"/>
      <c r="L364" s="381"/>
      <c r="M364" s="367" t="s">
        <v>2689</v>
      </c>
      <c r="N364" s="367" t="s">
        <v>19</v>
      </c>
      <c r="O364" s="367" t="s">
        <v>2696</v>
      </c>
      <c r="P364" s="373">
        <v>0</v>
      </c>
      <c r="Q364" s="373">
        <v>0</v>
      </c>
      <c r="R364" s="373">
        <v>0</v>
      </c>
      <c r="S364" s="373">
        <v>315.21739130434787</v>
      </c>
      <c r="T364" s="366" t="s">
        <v>205</v>
      </c>
      <c r="U364" s="376"/>
      <c r="V364" s="376"/>
      <c r="W364" s="376"/>
      <c r="X364" s="376"/>
      <c r="Y364" s="376"/>
      <c r="Z364" s="376"/>
      <c r="AA364" s="376"/>
      <c r="AB364" s="376"/>
      <c r="AC364" s="376"/>
      <c r="AD364" s="376"/>
      <c r="AE364" s="376"/>
      <c r="AF364" s="376"/>
      <c r="AG364" s="376"/>
      <c r="AH364" s="377" t="s">
        <v>205</v>
      </c>
      <c r="AI364" s="376"/>
      <c r="AJ364" s="376"/>
      <c r="AK364" s="376"/>
      <c r="AL364" s="376"/>
      <c r="AM364" s="376"/>
      <c r="AN364" s="376"/>
      <c r="AO364" s="376"/>
      <c r="AP364" s="377" t="s">
        <v>205</v>
      </c>
      <c r="AQ364" s="376"/>
      <c r="AR364" s="376"/>
      <c r="AS364" s="376"/>
      <c r="AT364" s="376"/>
      <c r="AU364" s="376"/>
      <c r="AV364" s="376"/>
      <c r="AW364" s="376"/>
      <c r="AX364" s="377" t="s">
        <v>205</v>
      </c>
      <c r="AY364" s="376"/>
      <c r="AZ364" s="376"/>
      <c r="BA364" s="376"/>
      <c r="BB364" s="376"/>
      <c r="BC364" s="376"/>
      <c r="BD364" s="382"/>
      <c r="BE364" s="382"/>
      <c r="BF364" s="367" t="s">
        <v>205</v>
      </c>
      <c r="BG364" s="366" t="s">
        <v>205</v>
      </c>
      <c r="BH364" s="366" t="s">
        <v>205</v>
      </c>
      <c r="BI364" s="366" t="s">
        <v>205</v>
      </c>
      <c r="BJ364" s="366" t="s">
        <v>205</v>
      </c>
      <c r="BK364" s="376"/>
      <c r="BL364" s="376"/>
      <c r="BM364" s="376"/>
      <c r="BN364" s="376"/>
      <c r="BO364" s="376"/>
      <c r="BP364" s="368"/>
      <c r="BQ364" s="368"/>
    </row>
    <row r="365" spans="2:69" x14ac:dyDescent="0.25">
      <c r="B365" s="366" t="s">
        <v>3072</v>
      </c>
      <c r="C365" s="366" t="s">
        <v>2573</v>
      </c>
      <c r="D365" s="367" t="s">
        <v>35</v>
      </c>
      <c r="E365" s="367" t="s">
        <v>35</v>
      </c>
      <c r="F365" s="367" t="s">
        <v>2597</v>
      </c>
      <c r="G365" s="367" t="s">
        <v>2686</v>
      </c>
      <c r="H365" s="371">
        <v>40.024099999999997</v>
      </c>
      <c r="I365" s="371">
        <v>26.958400000000001</v>
      </c>
      <c r="J365" s="367">
        <v>2018</v>
      </c>
      <c r="K365" s="368"/>
      <c r="L365" s="381"/>
      <c r="M365" s="367" t="s">
        <v>2689</v>
      </c>
      <c r="N365" s="367" t="s">
        <v>19</v>
      </c>
      <c r="O365" s="367" t="s">
        <v>2698</v>
      </c>
      <c r="P365" s="373">
        <v>0</v>
      </c>
      <c r="Q365" s="373">
        <v>1</v>
      </c>
      <c r="R365" s="373">
        <v>0</v>
      </c>
      <c r="S365" s="373">
        <v>330</v>
      </c>
      <c r="T365" s="366" t="s">
        <v>205</v>
      </c>
      <c r="U365" s="376"/>
      <c r="V365" s="376"/>
      <c r="W365" s="376"/>
      <c r="X365" s="376"/>
      <c r="Y365" s="376"/>
      <c r="Z365" s="376"/>
      <c r="AA365" s="376"/>
      <c r="AB365" s="376"/>
      <c r="AC365" s="376"/>
      <c r="AD365" s="376"/>
      <c r="AE365" s="376"/>
      <c r="AF365" s="376"/>
      <c r="AG365" s="376"/>
      <c r="AH365" s="377" t="s">
        <v>205</v>
      </c>
      <c r="AI365" s="376"/>
      <c r="AJ365" s="376"/>
      <c r="AK365" s="376"/>
      <c r="AL365" s="376"/>
      <c r="AM365" s="376"/>
      <c r="AN365" s="376"/>
      <c r="AO365" s="376"/>
      <c r="AP365" s="377" t="s">
        <v>205</v>
      </c>
      <c r="AQ365" s="376"/>
      <c r="AR365" s="376"/>
      <c r="AS365" s="376"/>
      <c r="AT365" s="376"/>
      <c r="AU365" s="376"/>
      <c r="AV365" s="376"/>
      <c r="AW365" s="376"/>
      <c r="AX365" s="377" t="s">
        <v>205</v>
      </c>
      <c r="AY365" s="376"/>
      <c r="AZ365" s="376"/>
      <c r="BA365" s="376"/>
      <c r="BB365" s="376"/>
      <c r="BC365" s="376"/>
      <c r="BD365" s="382"/>
      <c r="BE365" s="382"/>
      <c r="BF365" s="367" t="s">
        <v>205</v>
      </c>
      <c r="BG365" s="366" t="s">
        <v>205</v>
      </c>
      <c r="BH365" s="366" t="s">
        <v>205</v>
      </c>
      <c r="BI365" s="366" t="s">
        <v>205</v>
      </c>
      <c r="BJ365" s="366" t="s">
        <v>205</v>
      </c>
      <c r="BK365" s="376"/>
      <c r="BL365" s="376"/>
      <c r="BM365" s="376"/>
      <c r="BN365" s="376"/>
      <c r="BO365" s="376"/>
      <c r="BP365" s="368"/>
      <c r="BQ365" s="368"/>
    </row>
    <row r="366" spans="2:69" x14ac:dyDescent="0.25">
      <c r="B366" s="366" t="s">
        <v>3073</v>
      </c>
      <c r="C366" s="366" t="s">
        <v>2574</v>
      </c>
      <c r="D366" s="367" t="s">
        <v>35</v>
      </c>
      <c r="E366" s="367" t="s">
        <v>35</v>
      </c>
      <c r="F366" s="367" t="s">
        <v>2598</v>
      </c>
      <c r="G366" s="367" t="s">
        <v>2687</v>
      </c>
      <c r="H366" s="371">
        <v>40.418199999999999</v>
      </c>
      <c r="I366" s="371">
        <v>27.316700000000001</v>
      </c>
      <c r="J366" s="367">
        <v>2017</v>
      </c>
      <c r="K366" s="368"/>
      <c r="L366" s="381"/>
      <c r="M366" s="367" t="s">
        <v>2689</v>
      </c>
      <c r="N366" s="367" t="s">
        <v>20</v>
      </c>
      <c r="O366" s="367" t="s">
        <v>2692</v>
      </c>
      <c r="P366" s="373">
        <v>2</v>
      </c>
      <c r="Q366" s="373">
        <v>0</v>
      </c>
      <c r="R366" s="373">
        <v>1320</v>
      </c>
      <c r="S366" s="373">
        <v>0</v>
      </c>
      <c r="T366" s="366" t="s">
        <v>205</v>
      </c>
      <c r="U366" s="376"/>
      <c r="V366" s="376"/>
      <c r="W366" s="376"/>
      <c r="X366" s="376"/>
      <c r="Y366" s="376"/>
      <c r="Z366" s="376"/>
      <c r="AA366" s="376"/>
      <c r="AB366" s="376"/>
      <c r="AC366" s="376"/>
      <c r="AD366" s="376"/>
      <c r="AE366" s="376"/>
      <c r="AF366" s="376"/>
      <c r="AG366" s="376"/>
      <c r="AH366" s="377" t="s">
        <v>205</v>
      </c>
      <c r="AI366" s="376"/>
      <c r="AJ366" s="376"/>
      <c r="AK366" s="376"/>
      <c r="AL366" s="376"/>
      <c r="AM366" s="376"/>
      <c r="AN366" s="376"/>
      <c r="AO366" s="376"/>
      <c r="AP366" s="377" t="s">
        <v>205</v>
      </c>
      <c r="AQ366" s="376"/>
      <c r="AR366" s="376"/>
      <c r="AS366" s="376"/>
      <c r="AT366" s="376"/>
      <c r="AU366" s="376"/>
      <c r="AV366" s="376"/>
      <c r="AW366" s="376"/>
      <c r="AX366" s="377" t="s">
        <v>205</v>
      </c>
      <c r="AY366" s="376"/>
      <c r="AZ366" s="376"/>
      <c r="BA366" s="376"/>
      <c r="BB366" s="376"/>
      <c r="BC366" s="376"/>
      <c r="BD366" s="382"/>
      <c r="BE366" s="382"/>
      <c r="BF366" s="367" t="s">
        <v>205</v>
      </c>
      <c r="BG366" s="366" t="s">
        <v>205</v>
      </c>
      <c r="BH366" s="366" t="s">
        <v>205</v>
      </c>
      <c r="BI366" s="366" t="s">
        <v>205</v>
      </c>
      <c r="BJ366" s="366" t="s">
        <v>205</v>
      </c>
      <c r="BK366" s="376"/>
      <c r="BL366" s="376"/>
      <c r="BM366" s="376"/>
      <c r="BN366" s="376"/>
      <c r="BO366" s="376"/>
      <c r="BP366" s="368"/>
      <c r="BQ366" s="368"/>
    </row>
    <row r="367" spans="2:69" x14ac:dyDescent="0.25">
      <c r="B367" s="366" t="s">
        <v>3074</v>
      </c>
      <c r="C367" s="366" t="s">
        <v>2575</v>
      </c>
      <c r="D367" s="367" t="s">
        <v>35</v>
      </c>
      <c r="E367" s="367" t="s">
        <v>35</v>
      </c>
      <c r="F367" s="367" t="s">
        <v>2598</v>
      </c>
      <c r="G367" s="367" t="s">
        <v>91</v>
      </c>
      <c r="H367" s="371">
        <v>41.497</v>
      </c>
      <c r="I367" s="371">
        <v>31.843599999999999</v>
      </c>
      <c r="J367" s="367">
        <v>2010</v>
      </c>
      <c r="K367" s="368"/>
      <c r="L367" s="381"/>
      <c r="M367" s="367" t="s">
        <v>2689</v>
      </c>
      <c r="N367" s="367" t="s">
        <v>20</v>
      </c>
      <c r="O367" s="367" t="s">
        <v>2692</v>
      </c>
      <c r="P367" s="373">
        <v>2</v>
      </c>
      <c r="Q367" s="373">
        <v>0</v>
      </c>
      <c r="R367" s="373">
        <v>1336.95652173913</v>
      </c>
      <c r="S367" s="373">
        <v>0</v>
      </c>
      <c r="T367" s="366" t="s">
        <v>205</v>
      </c>
      <c r="U367" s="376"/>
      <c r="V367" s="376"/>
      <c r="W367" s="376"/>
      <c r="X367" s="376"/>
      <c r="Y367" s="376"/>
      <c r="Z367" s="376"/>
      <c r="AA367" s="376"/>
      <c r="AB367" s="376"/>
      <c r="AC367" s="376"/>
      <c r="AD367" s="376"/>
      <c r="AE367" s="376"/>
      <c r="AF367" s="376"/>
      <c r="AG367" s="376"/>
      <c r="AH367" s="377" t="s">
        <v>205</v>
      </c>
      <c r="AI367" s="376"/>
      <c r="AJ367" s="376"/>
      <c r="AK367" s="376"/>
      <c r="AL367" s="376"/>
      <c r="AM367" s="376"/>
      <c r="AN367" s="376"/>
      <c r="AO367" s="376"/>
      <c r="AP367" s="377" t="s">
        <v>205</v>
      </c>
      <c r="AQ367" s="376"/>
      <c r="AR367" s="376"/>
      <c r="AS367" s="376"/>
      <c r="AT367" s="376"/>
      <c r="AU367" s="376"/>
      <c r="AV367" s="376"/>
      <c r="AW367" s="376"/>
      <c r="AX367" s="377" t="s">
        <v>205</v>
      </c>
      <c r="AY367" s="376"/>
      <c r="AZ367" s="376"/>
      <c r="BA367" s="376"/>
      <c r="BB367" s="376"/>
      <c r="BC367" s="376"/>
      <c r="BD367" s="382"/>
      <c r="BE367" s="382"/>
      <c r="BF367" s="367" t="s">
        <v>205</v>
      </c>
      <c r="BG367" s="366" t="s">
        <v>205</v>
      </c>
      <c r="BH367" s="366" t="s">
        <v>205</v>
      </c>
      <c r="BI367" s="366" t="s">
        <v>205</v>
      </c>
      <c r="BJ367" s="366" t="s">
        <v>205</v>
      </c>
      <c r="BK367" s="376"/>
      <c r="BL367" s="376"/>
      <c r="BM367" s="376"/>
      <c r="BN367" s="376"/>
      <c r="BO367" s="376"/>
      <c r="BP367" s="368"/>
      <c r="BQ367" s="368"/>
    </row>
    <row r="368" spans="2:69" x14ac:dyDescent="0.25">
      <c r="B368" s="366" t="s">
        <v>3075</v>
      </c>
      <c r="C368" s="366" t="s">
        <v>2576</v>
      </c>
      <c r="D368" s="367" t="s">
        <v>35</v>
      </c>
      <c r="E368" s="367" t="s">
        <v>35</v>
      </c>
      <c r="F368" s="367" t="s">
        <v>2598</v>
      </c>
      <c r="G368" s="367" t="s">
        <v>91</v>
      </c>
      <c r="H368" s="371">
        <v>41.497</v>
      </c>
      <c r="I368" s="371">
        <v>31.843599999999999</v>
      </c>
      <c r="J368" s="367">
        <v>2016</v>
      </c>
      <c r="K368" s="368"/>
      <c r="L368" s="381"/>
      <c r="M368" s="367" t="s">
        <v>2689</v>
      </c>
      <c r="N368" s="367" t="s">
        <v>20</v>
      </c>
      <c r="O368" s="367" t="s">
        <v>2692</v>
      </c>
      <c r="P368" s="373">
        <v>2</v>
      </c>
      <c r="Q368" s="373">
        <v>0</v>
      </c>
      <c r="R368" s="373">
        <v>1460.8695652173913</v>
      </c>
      <c r="S368" s="373">
        <v>0</v>
      </c>
      <c r="T368" s="366" t="s">
        <v>205</v>
      </c>
      <c r="U368" s="376"/>
      <c r="V368" s="376"/>
      <c r="W368" s="376"/>
      <c r="X368" s="376"/>
      <c r="Y368" s="376"/>
      <c r="Z368" s="376"/>
      <c r="AA368" s="376"/>
      <c r="AB368" s="376"/>
      <c r="AC368" s="376"/>
      <c r="AD368" s="376"/>
      <c r="AE368" s="376"/>
      <c r="AF368" s="376"/>
      <c r="AG368" s="376"/>
      <c r="AH368" s="377" t="s">
        <v>205</v>
      </c>
      <c r="AI368" s="376"/>
      <c r="AJ368" s="376"/>
      <c r="AK368" s="376"/>
      <c r="AL368" s="376"/>
      <c r="AM368" s="376"/>
      <c r="AN368" s="376"/>
      <c r="AO368" s="376"/>
      <c r="AP368" s="377" t="s">
        <v>205</v>
      </c>
      <c r="AQ368" s="376"/>
      <c r="AR368" s="376"/>
      <c r="AS368" s="376"/>
      <c r="AT368" s="376"/>
      <c r="AU368" s="376"/>
      <c r="AV368" s="376"/>
      <c r="AW368" s="376"/>
      <c r="AX368" s="377" t="s">
        <v>205</v>
      </c>
      <c r="AY368" s="376"/>
      <c r="AZ368" s="376"/>
      <c r="BA368" s="376"/>
      <c r="BB368" s="376"/>
      <c r="BC368" s="376"/>
      <c r="BD368" s="382"/>
      <c r="BE368" s="382"/>
      <c r="BF368" s="367" t="s">
        <v>205</v>
      </c>
      <c r="BG368" s="366" t="s">
        <v>205</v>
      </c>
      <c r="BH368" s="366" t="s">
        <v>205</v>
      </c>
      <c r="BI368" s="366" t="s">
        <v>205</v>
      </c>
      <c r="BJ368" s="366" t="s">
        <v>205</v>
      </c>
      <c r="BK368" s="376"/>
      <c r="BL368" s="376"/>
      <c r="BM368" s="376"/>
      <c r="BN368" s="376"/>
      <c r="BO368" s="376"/>
      <c r="BP368" s="368"/>
      <c r="BQ368" s="368"/>
    </row>
    <row r="369" spans="2:69" x14ac:dyDescent="0.25">
      <c r="B369" s="366" t="s">
        <v>3873</v>
      </c>
      <c r="C369" s="366" t="s">
        <v>3874</v>
      </c>
      <c r="D369" s="367" t="s">
        <v>35</v>
      </c>
      <c r="E369" s="367" t="s">
        <v>35</v>
      </c>
      <c r="F369" s="367" t="s">
        <v>2597</v>
      </c>
      <c r="G369" s="367" t="s">
        <v>194</v>
      </c>
      <c r="H369" s="371">
        <v>39.230699999999999</v>
      </c>
      <c r="I369" s="371">
        <v>27.718399999999999</v>
      </c>
      <c r="J369" s="367">
        <v>2018</v>
      </c>
      <c r="K369" s="368"/>
      <c r="L369" s="381"/>
      <c r="M369" s="367" t="s">
        <v>2689</v>
      </c>
      <c r="N369" s="367" t="s">
        <v>19</v>
      </c>
      <c r="O369" s="367" t="s">
        <v>2698</v>
      </c>
      <c r="P369" s="373">
        <v>0</v>
      </c>
      <c r="Q369" s="373">
        <v>2</v>
      </c>
      <c r="R369" s="373">
        <v>0</v>
      </c>
      <c r="S369" s="373">
        <v>510</v>
      </c>
      <c r="T369" s="366" t="s">
        <v>205</v>
      </c>
      <c r="U369" s="376"/>
      <c r="V369" s="376"/>
      <c r="W369" s="376"/>
      <c r="X369" s="376"/>
      <c r="Y369" s="376"/>
      <c r="Z369" s="376"/>
      <c r="AA369" s="376"/>
      <c r="AB369" s="376"/>
      <c r="AC369" s="376"/>
      <c r="AD369" s="376"/>
      <c r="AE369" s="376"/>
      <c r="AF369" s="376"/>
      <c r="AG369" s="376"/>
      <c r="AH369" s="377" t="s">
        <v>205</v>
      </c>
      <c r="AI369" s="376"/>
      <c r="AJ369" s="376"/>
      <c r="AK369" s="376"/>
      <c r="AL369" s="376"/>
      <c r="AM369" s="376"/>
      <c r="AN369" s="376"/>
      <c r="AO369" s="376"/>
      <c r="AP369" s="377" t="s">
        <v>205</v>
      </c>
      <c r="AQ369" s="376"/>
      <c r="AR369" s="376"/>
      <c r="AS369" s="376"/>
      <c r="AT369" s="376"/>
      <c r="AU369" s="376"/>
      <c r="AV369" s="376"/>
      <c r="AW369" s="376"/>
      <c r="AX369" s="377" t="s">
        <v>205</v>
      </c>
      <c r="AY369" s="376"/>
      <c r="AZ369" s="376"/>
      <c r="BA369" s="376"/>
      <c r="BB369" s="376"/>
      <c r="BC369" s="376"/>
      <c r="BD369" s="382"/>
      <c r="BE369" s="382"/>
      <c r="BF369" s="367" t="s">
        <v>205</v>
      </c>
      <c r="BG369" s="366" t="s">
        <v>205</v>
      </c>
      <c r="BH369" s="366" t="s">
        <v>205</v>
      </c>
      <c r="BI369" s="366" t="s">
        <v>205</v>
      </c>
      <c r="BJ369" s="366" t="s">
        <v>205</v>
      </c>
      <c r="BK369" s="376"/>
      <c r="BL369" s="376"/>
      <c r="BM369" s="376"/>
      <c r="BN369" s="376"/>
      <c r="BO369" s="376"/>
      <c r="BP369" s="368"/>
      <c r="BQ369" s="368"/>
    </row>
    <row r="370" spans="2:69" x14ac:dyDescent="0.25">
      <c r="B370" s="366" t="s">
        <v>3076</v>
      </c>
      <c r="C370" s="366" t="s">
        <v>2577</v>
      </c>
      <c r="D370" s="367" t="s">
        <v>58</v>
      </c>
      <c r="E370" s="367" t="s">
        <v>3665</v>
      </c>
      <c r="F370" s="367" t="s">
        <v>2598</v>
      </c>
      <c r="G370" s="367" t="s">
        <v>67</v>
      </c>
      <c r="H370" s="371">
        <v>55.200699999999998</v>
      </c>
      <c r="I370" s="371">
        <v>-1.5389999999999999</v>
      </c>
      <c r="J370" s="367">
        <v>1972</v>
      </c>
      <c r="K370" s="367">
        <v>2015</v>
      </c>
      <c r="L370" s="381"/>
      <c r="M370" s="367" t="s">
        <v>2689</v>
      </c>
      <c r="N370" s="367" t="s">
        <v>21</v>
      </c>
      <c r="O370" s="367" t="s">
        <v>2693</v>
      </c>
      <c r="P370" s="373">
        <v>0</v>
      </c>
      <c r="Q370" s="373">
        <v>0</v>
      </c>
      <c r="R370" s="373">
        <v>0</v>
      </c>
      <c r="S370" s="373">
        <v>0</v>
      </c>
      <c r="T370" s="366" t="s">
        <v>205</v>
      </c>
      <c r="U370" s="375">
        <v>2685512</v>
      </c>
      <c r="V370" s="375">
        <v>2693932</v>
      </c>
      <c r="W370" s="375">
        <v>2695748</v>
      </c>
      <c r="X370" s="375">
        <v>2802040</v>
      </c>
      <c r="Y370" s="375">
        <v>2543017</v>
      </c>
      <c r="Z370" s="375">
        <v>2551364</v>
      </c>
      <c r="AA370" s="375">
        <v>2612450</v>
      </c>
      <c r="AB370" s="375">
        <v>2050363</v>
      </c>
      <c r="AC370" s="375">
        <v>2284177</v>
      </c>
      <c r="AD370" s="375">
        <v>2717964</v>
      </c>
      <c r="AE370" s="375">
        <v>1287305</v>
      </c>
      <c r="AF370" s="375">
        <v>1059</v>
      </c>
      <c r="AG370" s="375">
        <v>2421</v>
      </c>
      <c r="AH370" s="377" t="s">
        <v>205</v>
      </c>
      <c r="AI370" s="376"/>
      <c r="AJ370" s="376"/>
      <c r="AK370" s="376"/>
      <c r="AL370" s="376"/>
      <c r="AM370" s="376"/>
      <c r="AN370" s="376"/>
      <c r="AO370" s="376"/>
      <c r="AP370" s="377" t="s">
        <v>205</v>
      </c>
      <c r="AQ370" s="376"/>
      <c r="AR370" s="376"/>
      <c r="AS370" s="376"/>
      <c r="AT370" s="376"/>
      <c r="AU370" s="376"/>
      <c r="AV370" s="376"/>
      <c r="AW370" s="376"/>
      <c r="AX370" s="377" t="s">
        <v>205</v>
      </c>
      <c r="AY370" s="376"/>
      <c r="AZ370" s="376"/>
      <c r="BA370" s="376"/>
      <c r="BB370" s="376"/>
      <c r="BC370" s="376"/>
      <c r="BD370" s="382"/>
      <c r="BE370" s="382"/>
      <c r="BF370" s="367" t="s">
        <v>205</v>
      </c>
      <c r="BG370" s="366" t="s">
        <v>3357</v>
      </c>
      <c r="BH370" s="366" t="s">
        <v>205</v>
      </c>
      <c r="BI370" s="366" t="s">
        <v>205</v>
      </c>
      <c r="BJ370" s="366" t="s">
        <v>205</v>
      </c>
      <c r="BK370" s="376"/>
      <c r="BL370" s="376"/>
      <c r="BM370" s="376"/>
      <c r="BN370" s="376"/>
      <c r="BO370" s="376"/>
      <c r="BP370" s="368"/>
      <c r="BQ370" s="368"/>
    </row>
    <row r="371" spans="2:69" x14ac:dyDescent="0.25">
      <c r="B371" s="366" t="s">
        <v>3077</v>
      </c>
      <c r="C371" s="366" t="s">
        <v>2578</v>
      </c>
      <c r="D371" s="367" t="s">
        <v>58</v>
      </c>
      <c r="E371" s="367" t="s">
        <v>3665</v>
      </c>
      <c r="F371" s="367" t="s">
        <v>2598</v>
      </c>
      <c r="G371" s="367" t="s">
        <v>65</v>
      </c>
      <c r="H371" s="371">
        <v>51.387500000000003</v>
      </c>
      <c r="I371" s="371">
        <v>-3.4066999999999998</v>
      </c>
      <c r="J371" s="367">
        <v>1971</v>
      </c>
      <c r="K371" s="368"/>
      <c r="L371" s="381"/>
      <c r="M371" s="367" t="s">
        <v>3844</v>
      </c>
      <c r="N371" s="367" t="s">
        <v>20</v>
      </c>
      <c r="O371" s="367" t="s">
        <v>2692</v>
      </c>
      <c r="P371" s="373">
        <v>3</v>
      </c>
      <c r="Q371" s="373">
        <v>0</v>
      </c>
      <c r="R371" s="373">
        <v>1723.9130434782605</v>
      </c>
      <c r="S371" s="373">
        <v>0</v>
      </c>
      <c r="T371" s="366" t="s">
        <v>205</v>
      </c>
      <c r="U371" s="375">
        <v>5264973</v>
      </c>
      <c r="V371" s="375">
        <v>7340340</v>
      </c>
      <c r="W371" s="375">
        <v>4186423</v>
      </c>
      <c r="X371" s="375">
        <v>7027839</v>
      </c>
      <c r="Y371" s="375">
        <v>5002555</v>
      </c>
      <c r="Z371" s="375">
        <v>4739140</v>
      </c>
      <c r="AA371" s="375">
        <v>4829978</v>
      </c>
      <c r="AB371" s="375">
        <v>8229115</v>
      </c>
      <c r="AC371" s="375">
        <v>8504964</v>
      </c>
      <c r="AD371" s="375">
        <v>6038198</v>
      </c>
      <c r="AE371" s="375">
        <v>6703696</v>
      </c>
      <c r="AF371" s="375">
        <v>5939877</v>
      </c>
      <c r="AG371" s="375">
        <v>2296592</v>
      </c>
      <c r="AH371" s="377" t="s">
        <v>205</v>
      </c>
      <c r="AI371" s="375">
        <v>3402</v>
      </c>
      <c r="AJ371" s="375">
        <v>2703</v>
      </c>
      <c r="AK371" s="375">
        <v>3845</v>
      </c>
      <c r="AL371" s="375">
        <v>5751</v>
      </c>
      <c r="AM371" s="375">
        <v>5654</v>
      </c>
      <c r="AN371" s="375">
        <v>6215</v>
      </c>
      <c r="AO371" s="375">
        <v>3416.1</v>
      </c>
      <c r="AP371" s="377" t="s">
        <v>205</v>
      </c>
      <c r="AQ371" s="375">
        <v>18370</v>
      </c>
      <c r="AR371" s="375">
        <v>18541</v>
      </c>
      <c r="AS371" s="375">
        <v>31967</v>
      </c>
      <c r="AT371" s="375">
        <v>31540</v>
      </c>
      <c r="AU371" s="375">
        <v>22451</v>
      </c>
      <c r="AV371" s="375">
        <v>25278</v>
      </c>
      <c r="AW371" s="375">
        <v>17152.099999999999</v>
      </c>
      <c r="AX371" s="377" t="s">
        <v>205</v>
      </c>
      <c r="AY371" s="375">
        <v>272</v>
      </c>
      <c r="AZ371" s="375">
        <v>258</v>
      </c>
      <c r="BA371" s="375">
        <v>489</v>
      </c>
      <c r="BB371" s="375">
        <v>480</v>
      </c>
      <c r="BC371" s="375">
        <v>285</v>
      </c>
      <c r="BD371" s="375">
        <v>345</v>
      </c>
      <c r="BE371" s="375">
        <v>246.1</v>
      </c>
      <c r="BF371" s="367" t="s">
        <v>205</v>
      </c>
      <c r="BG371" s="366" t="s">
        <v>3358</v>
      </c>
      <c r="BH371" s="366" t="s">
        <v>3584</v>
      </c>
      <c r="BI371" s="366" t="s">
        <v>4284</v>
      </c>
      <c r="BJ371" s="366" t="s">
        <v>205</v>
      </c>
      <c r="BK371" s="375">
        <v>213.06299999999999</v>
      </c>
      <c r="BL371" s="375">
        <v>99.677999999999997</v>
      </c>
      <c r="BM371" s="375">
        <v>133.70099999999999</v>
      </c>
      <c r="BN371" s="375">
        <v>40338.877</v>
      </c>
      <c r="BO371" s="375">
        <v>4873.6679999999997</v>
      </c>
      <c r="BP371" s="369">
        <v>296836230.48299998</v>
      </c>
      <c r="BQ371" s="369">
        <v>574227747.82099998</v>
      </c>
    </row>
    <row r="372" spans="2:69" x14ac:dyDescent="0.25">
      <c r="B372" s="366" t="s">
        <v>3078</v>
      </c>
      <c r="C372" s="366" t="s">
        <v>2579</v>
      </c>
      <c r="D372" s="367" t="s">
        <v>58</v>
      </c>
      <c r="E372" s="367" t="s">
        <v>3665</v>
      </c>
      <c r="F372" s="367" t="s">
        <v>2598</v>
      </c>
      <c r="G372" s="367" t="s">
        <v>69</v>
      </c>
      <c r="H372" s="371">
        <v>53.3033</v>
      </c>
      <c r="I372" s="371">
        <v>-0.78180000000000005</v>
      </c>
      <c r="J372" s="367">
        <v>1969</v>
      </c>
      <c r="K372" s="368"/>
      <c r="L372" s="381"/>
      <c r="M372" s="367" t="s">
        <v>3844</v>
      </c>
      <c r="N372" s="367" t="s">
        <v>20</v>
      </c>
      <c r="O372" s="367" t="s">
        <v>2692</v>
      </c>
      <c r="P372" s="373">
        <v>4</v>
      </c>
      <c r="Q372" s="373">
        <v>0</v>
      </c>
      <c r="R372" s="373">
        <v>2182.6086956521735</v>
      </c>
      <c r="S372" s="373">
        <v>0</v>
      </c>
      <c r="T372" s="366" t="s">
        <v>205</v>
      </c>
      <c r="U372" s="375">
        <v>8068565</v>
      </c>
      <c r="V372" s="375">
        <v>10029024</v>
      </c>
      <c r="W372" s="375">
        <v>10240663</v>
      </c>
      <c r="X372" s="375">
        <v>10157213</v>
      </c>
      <c r="Y372" s="375">
        <v>8426332</v>
      </c>
      <c r="Z372" s="375">
        <v>8715015</v>
      </c>
      <c r="AA372" s="375">
        <v>8863488</v>
      </c>
      <c r="AB372" s="375">
        <v>9889284</v>
      </c>
      <c r="AC372" s="375">
        <v>10171477</v>
      </c>
      <c r="AD372" s="375">
        <v>8846877</v>
      </c>
      <c r="AE372" s="375">
        <v>6756444</v>
      </c>
      <c r="AF372" s="375">
        <v>1565134</v>
      </c>
      <c r="AG372" s="375">
        <v>2907114</v>
      </c>
      <c r="AH372" s="377" t="s">
        <v>205</v>
      </c>
      <c r="AI372" s="375">
        <v>7277</v>
      </c>
      <c r="AJ372" s="375">
        <v>6264</v>
      </c>
      <c r="AK372" s="375">
        <v>6680</v>
      </c>
      <c r="AL372" s="375">
        <v>695</v>
      </c>
      <c r="AM372" s="375">
        <v>695</v>
      </c>
      <c r="AN372" s="375">
        <v>4632</v>
      </c>
      <c r="AO372" s="375">
        <v>733.37</v>
      </c>
      <c r="AP372" s="377" t="s">
        <v>205</v>
      </c>
      <c r="AQ372" s="375">
        <v>18689</v>
      </c>
      <c r="AR372" s="375">
        <v>19063</v>
      </c>
      <c r="AS372" s="375">
        <v>20555</v>
      </c>
      <c r="AT372" s="375">
        <v>1806</v>
      </c>
      <c r="AU372" s="375">
        <v>1806</v>
      </c>
      <c r="AV372" s="375">
        <v>12735</v>
      </c>
      <c r="AW372" s="375">
        <v>2315.4499999999998</v>
      </c>
      <c r="AX372" s="377" t="s">
        <v>205</v>
      </c>
      <c r="AY372" s="375">
        <v>382</v>
      </c>
      <c r="AZ372" s="375">
        <v>367</v>
      </c>
      <c r="BA372" s="375">
        <v>1105</v>
      </c>
      <c r="BB372" s="375">
        <v>80</v>
      </c>
      <c r="BC372" s="375">
        <v>80</v>
      </c>
      <c r="BD372" s="375">
        <v>719</v>
      </c>
      <c r="BE372" s="375">
        <v>92.57</v>
      </c>
      <c r="BF372" s="367" t="s">
        <v>205</v>
      </c>
      <c r="BG372" s="366" t="s">
        <v>3359</v>
      </c>
      <c r="BH372" s="366" t="s">
        <v>3585</v>
      </c>
      <c r="BI372" s="366" t="s">
        <v>4285</v>
      </c>
      <c r="BJ372" s="366" t="s">
        <v>205</v>
      </c>
      <c r="BK372" s="375">
        <v>127.774</v>
      </c>
      <c r="BL372" s="375">
        <v>62.091000000000001</v>
      </c>
      <c r="BM372" s="375">
        <v>73.492999999999995</v>
      </c>
      <c r="BN372" s="375">
        <v>25995.722000000002</v>
      </c>
      <c r="BO372" s="375">
        <v>3011.221</v>
      </c>
      <c r="BP372" s="369">
        <v>180120281.11000001</v>
      </c>
      <c r="BQ372" s="369">
        <v>346495046.83499998</v>
      </c>
    </row>
    <row r="373" spans="2:69" x14ac:dyDescent="0.25">
      <c r="B373" s="366" t="s">
        <v>3079</v>
      </c>
      <c r="C373" s="366" t="s">
        <v>2580</v>
      </c>
      <c r="D373" s="367" t="s">
        <v>58</v>
      </c>
      <c r="E373" s="367" t="s">
        <v>3665</v>
      </c>
      <c r="F373" s="367" t="s">
        <v>2598</v>
      </c>
      <c r="G373" s="367" t="s">
        <v>82</v>
      </c>
      <c r="H373" s="371">
        <v>53.367100000000001</v>
      </c>
      <c r="I373" s="371">
        <v>-2.6838000000000002</v>
      </c>
      <c r="J373" s="367">
        <v>1971</v>
      </c>
      <c r="K373" s="368"/>
      <c r="L373" s="381"/>
      <c r="M373" s="367" t="s">
        <v>3844</v>
      </c>
      <c r="N373" s="367" t="s">
        <v>20</v>
      </c>
      <c r="O373" s="367" t="s">
        <v>2692</v>
      </c>
      <c r="P373" s="373">
        <v>4</v>
      </c>
      <c r="Q373" s="373">
        <v>0</v>
      </c>
      <c r="R373" s="373">
        <v>2131.5217391304386</v>
      </c>
      <c r="S373" s="373">
        <v>0</v>
      </c>
      <c r="T373" s="366" t="s">
        <v>205</v>
      </c>
      <c r="U373" s="375">
        <v>8492925</v>
      </c>
      <c r="V373" s="375">
        <v>8404878</v>
      </c>
      <c r="W373" s="375">
        <v>5635923</v>
      </c>
      <c r="X373" s="375">
        <v>2594740</v>
      </c>
      <c r="Y373" s="375">
        <v>5234642</v>
      </c>
      <c r="Z373" s="375">
        <v>6425094</v>
      </c>
      <c r="AA373" s="375">
        <v>8201431</v>
      </c>
      <c r="AB373" s="375">
        <v>9143668</v>
      </c>
      <c r="AC373" s="375">
        <v>8454606</v>
      </c>
      <c r="AD373" s="375">
        <v>6856847</v>
      </c>
      <c r="AE373" s="375">
        <v>5556750</v>
      </c>
      <c r="AF373" s="375">
        <v>1964028</v>
      </c>
      <c r="AG373" s="375">
        <v>1947931</v>
      </c>
      <c r="AH373" s="377" t="s">
        <v>205</v>
      </c>
      <c r="AI373" s="375">
        <v>9139</v>
      </c>
      <c r="AJ373" s="375">
        <v>10406</v>
      </c>
      <c r="AK373" s="375">
        <v>11745</v>
      </c>
      <c r="AL373" s="375">
        <v>12116</v>
      </c>
      <c r="AM373" s="376"/>
      <c r="AN373" s="375">
        <v>6239</v>
      </c>
      <c r="AO373" s="375">
        <v>1911.99</v>
      </c>
      <c r="AP373" s="377" t="s">
        <v>205</v>
      </c>
      <c r="AQ373" s="375">
        <v>10939</v>
      </c>
      <c r="AR373" s="375">
        <v>14147</v>
      </c>
      <c r="AS373" s="375">
        <v>16124</v>
      </c>
      <c r="AT373" s="375">
        <v>13218</v>
      </c>
      <c r="AU373" s="376"/>
      <c r="AV373" s="375">
        <v>8202</v>
      </c>
      <c r="AW373" s="375">
        <v>2904.75</v>
      </c>
      <c r="AX373" s="377" t="s">
        <v>205</v>
      </c>
      <c r="AY373" s="375">
        <v>404</v>
      </c>
      <c r="AZ373" s="375">
        <v>554</v>
      </c>
      <c r="BA373" s="375">
        <v>539</v>
      </c>
      <c r="BB373" s="375">
        <v>480</v>
      </c>
      <c r="BC373" s="376"/>
      <c r="BD373" s="375">
        <v>350</v>
      </c>
      <c r="BE373" s="375">
        <v>115.34</v>
      </c>
      <c r="BF373" s="367" t="s">
        <v>205</v>
      </c>
      <c r="BG373" s="366" t="s">
        <v>3360</v>
      </c>
      <c r="BH373" s="366" t="s">
        <v>3586</v>
      </c>
      <c r="BI373" s="366" t="s">
        <v>4286</v>
      </c>
      <c r="BJ373" s="366" t="s">
        <v>205</v>
      </c>
      <c r="BK373" s="375">
        <v>114.747</v>
      </c>
      <c r="BL373" s="375">
        <v>59.209000000000003</v>
      </c>
      <c r="BM373" s="375">
        <v>56.194000000000003</v>
      </c>
      <c r="BN373" s="375">
        <v>29047.133999999998</v>
      </c>
      <c r="BO373" s="375">
        <v>2911.9879999999998</v>
      </c>
      <c r="BP373" s="369">
        <v>164935446.898</v>
      </c>
      <c r="BQ373" s="369">
        <v>314349546.68699998</v>
      </c>
    </row>
    <row r="374" spans="2:69" x14ac:dyDescent="0.25">
      <c r="B374" s="366" t="s">
        <v>3080</v>
      </c>
      <c r="C374" s="366" t="s">
        <v>2581</v>
      </c>
      <c r="D374" s="367" t="s">
        <v>58</v>
      </c>
      <c r="E374" s="367" t="s">
        <v>3665</v>
      </c>
      <c r="F374" s="367" t="s">
        <v>2598</v>
      </c>
      <c r="G374" s="367" t="s">
        <v>65</v>
      </c>
      <c r="H374" s="371">
        <v>51.622300000000003</v>
      </c>
      <c r="I374" s="371">
        <v>-1.2607999999999999</v>
      </c>
      <c r="J374" s="367">
        <v>1970</v>
      </c>
      <c r="K374" s="367">
        <v>2013</v>
      </c>
      <c r="L374" s="381"/>
      <c r="M374" s="367" t="s">
        <v>2689</v>
      </c>
      <c r="N374" s="367" t="s">
        <v>21</v>
      </c>
      <c r="O374" s="367" t="s">
        <v>2691</v>
      </c>
      <c r="P374" s="373">
        <v>0</v>
      </c>
      <c r="Q374" s="373">
        <v>0</v>
      </c>
      <c r="R374" s="373">
        <v>0</v>
      </c>
      <c r="S374" s="373">
        <v>0</v>
      </c>
      <c r="T374" s="366" t="s">
        <v>205</v>
      </c>
      <c r="U374" s="375">
        <v>6342700</v>
      </c>
      <c r="V374" s="375">
        <v>7184281</v>
      </c>
      <c r="W374" s="375">
        <v>5231425</v>
      </c>
      <c r="X374" s="375">
        <v>5182660</v>
      </c>
      <c r="Y374" s="375">
        <v>2435748</v>
      </c>
      <c r="Z374" s="375">
        <v>1795512</v>
      </c>
      <c r="AA374" s="375">
        <v>2181952</v>
      </c>
      <c r="AB374" s="375">
        <v>6838317</v>
      </c>
      <c r="AC374" s="375">
        <v>1737804</v>
      </c>
      <c r="AD374" s="376"/>
      <c r="AE374" s="376"/>
      <c r="AF374" s="376"/>
      <c r="AG374" s="375">
        <v>0</v>
      </c>
      <c r="AH374" s="377" t="s">
        <v>205</v>
      </c>
      <c r="AI374" s="375">
        <v>8028</v>
      </c>
      <c r="AJ374" s="375">
        <v>11263</v>
      </c>
      <c r="AK374" s="375">
        <v>35590</v>
      </c>
      <c r="AL374" s="375">
        <v>8543</v>
      </c>
      <c r="AM374" s="376"/>
      <c r="AN374" s="376"/>
      <c r="AO374" s="376"/>
      <c r="AP374" s="377" t="s">
        <v>205</v>
      </c>
      <c r="AQ374" s="375">
        <v>3782</v>
      </c>
      <c r="AR374" s="375">
        <v>4340</v>
      </c>
      <c r="AS374" s="375">
        <v>12100</v>
      </c>
      <c r="AT374" s="375">
        <v>3034</v>
      </c>
      <c r="AU374" s="376"/>
      <c r="AV374" s="376"/>
      <c r="AW374" s="376"/>
      <c r="AX374" s="377" t="s">
        <v>205</v>
      </c>
      <c r="AY374" s="375">
        <v>475</v>
      </c>
      <c r="AZ374" s="375">
        <v>595</v>
      </c>
      <c r="BA374" s="375">
        <v>1517</v>
      </c>
      <c r="BB374" s="375">
        <v>303</v>
      </c>
      <c r="BC374" s="376"/>
      <c r="BD374" s="382"/>
      <c r="BE374" s="382"/>
      <c r="BF374" s="367" t="s">
        <v>205</v>
      </c>
      <c r="BG374" s="366" t="s">
        <v>3634</v>
      </c>
      <c r="BH374" s="366" t="s">
        <v>3661</v>
      </c>
      <c r="BI374" s="366" t="s">
        <v>205</v>
      </c>
      <c r="BJ374" s="366" t="s">
        <v>205</v>
      </c>
      <c r="BK374" s="376"/>
      <c r="BL374" s="376"/>
      <c r="BM374" s="376"/>
      <c r="BN374" s="376"/>
      <c r="BO374" s="376"/>
      <c r="BP374" s="368"/>
      <c r="BQ374" s="368"/>
    </row>
    <row r="375" spans="2:69" x14ac:dyDescent="0.25">
      <c r="B375" s="366" t="s">
        <v>3081</v>
      </c>
      <c r="C375" s="366" t="s">
        <v>2582</v>
      </c>
      <c r="D375" s="367" t="s">
        <v>58</v>
      </c>
      <c r="E375" s="367" t="s">
        <v>3665</v>
      </c>
      <c r="F375" s="367" t="s">
        <v>2598</v>
      </c>
      <c r="G375" s="367" t="s">
        <v>67</v>
      </c>
      <c r="H375" s="371">
        <v>53.713700000000003</v>
      </c>
      <c r="I375" s="371">
        <v>-1.1253</v>
      </c>
      <c r="J375" s="367">
        <v>1967</v>
      </c>
      <c r="K375" s="367">
        <v>2018</v>
      </c>
      <c r="L375" s="370">
        <v>43133</v>
      </c>
      <c r="M375" s="367" t="s">
        <v>2689</v>
      </c>
      <c r="N375" s="367" t="s">
        <v>20</v>
      </c>
      <c r="O375" s="367" t="s">
        <v>2694</v>
      </c>
      <c r="P375" s="373">
        <v>4</v>
      </c>
      <c r="Q375" s="373">
        <v>0</v>
      </c>
      <c r="R375" s="373">
        <v>2130.4347826086937</v>
      </c>
      <c r="S375" s="373">
        <v>0</v>
      </c>
      <c r="T375" s="366" t="s">
        <v>205</v>
      </c>
      <c r="U375" s="375">
        <v>7215160</v>
      </c>
      <c r="V375" s="375">
        <v>7649883</v>
      </c>
      <c r="W375" s="375">
        <v>7819665</v>
      </c>
      <c r="X375" s="375">
        <v>8114954</v>
      </c>
      <c r="Y375" s="375">
        <v>5493019</v>
      </c>
      <c r="Z375" s="375">
        <v>4581301</v>
      </c>
      <c r="AA375" s="375">
        <v>5094741</v>
      </c>
      <c r="AB375" s="375">
        <v>10222778</v>
      </c>
      <c r="AC375" s="375">
        <v>11495905</v>
      </c>
      <c r="AD375" s="375">
        <v>7799832</v>
      </c>
      <c r="AE375" s="375">
        <v>4748504</v>
      </c>
      <c r="AF375" s="375">
        <v>2098992</v>
      </c>
      <c r="AG375" s="375">
        <v>1014334</v>
      </c>
      <c r="AH375" s="377" t="s">
        <v>205</v>
      </c>
      <c r="AI375" s="375">
        <v>5775</v>
      </c>
      <c r="AJ375" s="375">
        <v>7921</v>
      </c>
      <c r="AK375" s="375">
        <v>15710</v>
      </c>
      <c r="AL375" s="375">
        <v>20441</v>
      </c>
      <c r="AM375" s="375">
        <v>20441</v>
      </c>
      <c r="AN375" s="375">
        <v>7157</v>
      </c>
      <c r="AO375" s="375">
        <v>3267.65</v>
      </c>
      <c r="AP375" s="377" t="s">
        <v>205</v>
      </c>
      <c r="AQ375" s="375">
        <v>7076</v>
      </c>
      <c r="AR375" s="375">
        <v>7789</v>
      </c>
      <c r="AS375" s="375">
        <v>14931</v>
      </c>
      <c r="AT375" s="375">
        <v>17829</v>
      </c>
      <c r="AU375" s="375">
        <v>17829</v>
      </c>
      <c r="AV375" s="375">
        <v>6714</v>
      </c>
      <c r="AW375" s="375">
        <v>2894.59</v>
      </c>
      <c r="AX375" s="377" t="s">
        <v>205</v>
      </c>
      <c r="AY375" s="375">
        <v>315</v>
      </c>
      <c r="AZ375" s="375">
        <v>423</v>
      </c>
      <c r="BA375" s="375">
        <v>747</v>
      </c>
      <c r="BB375" s="375">
        <v>1001</v>
      </c>
      <c r="BC375" s="375">
        <v>1001</v>
      </c>
      <c r="BD375" s="375">
        <v>428</v>
      </c>
      <c r="BE375" s="375">
        <v>177</v>
      </c>
      <c r="BF375" s="367" t="s">
        <v>205</v>
      </c>
      <c r="BG375" s="366" t="s">
        <v>3361</v>
      </c>
      <c r="BH375" s="366" t="s">
        <v>3587</v>
      </c>
      <c r="BI375" s="366" t="s">
        <v>4287</v>
      </c>
      <c r="BJ375" s="366" t="s">
        <v>205</v>
      </c>
      <c r="BK375" s="375">
        <v>116.31699999999999</v>
      </c>
      <c r="BL375" s="375">
        <v>61.643999999999998</v>
      </c>
      <c r="BM375" s="375">
        <v>52.31</v>
      </c>
      <c r="BN375" s="375">
        <v>31526.798999999999</v>
      </c>
      <c r="BO375" s="375">
        <v>3034.5129999999999</v>
      </c>
      <c r="BP375" s="369">
        <v>168683236.715</v>
      </c>
      <c r="BQ375" s="369">
        <v>320149771.47299999</v>
      </c>
    </row>
    <row r="376" spans="2:69" x14ac:dyDescent="0.25">
      <c r="B376" s="366" t="s">
        <v>3082</v>
      </c>
      <c r="C376" s="366" t="s">
        <v>2583</v>
      </c>
      <c r="D376" s="367" t="s">
        <v>58</v>
      </c>
      <c r="E376" s="367" t="s">
        <v>3665</v>
      </c>
      <c r="F376" s="367" t="s">
        <v>2598</v>
      </c>
      <c r="G376" s="367" t="s">
        <v>82</v>
      </c>
      <c r="H376" s="371">
        <v>53.716700000000003</v>
      </c>
      <c r="I376" s="371">
        <v>-1.2817000000000001</v>
      </c>
      <c r="J376" s="367">
        <v>1966</v>
      </c>
      <c r="K376" s="367">
        <v>2016</v>
      </c>
      <c r="L376" s="370">
        <v>42144</v>
      </c>
      <c r="M376" s="367" t="s">
        <v>2689</v>
      </c>
      <c r="N376" s="367" t="s">
        <v>21</v>
      </c>
      <c r="O376" s="367" t="s">
        <v>2691</v>
      </c>
      <c r="P376" s="373">
        <v>0</v>
      </c>
      <c r="Q376" s="373">
        <v>0</v>
      </c>
      <c r="R376" s="373">
        <v>0</v>
      </c>
      <c r="S376" s="373">
        <v>0</v>
      </c>
      <c r="T376" s="366" t="s">
        <v>205</v>
      </c>
      <c r="U376" s="375">
        <v>8413055</v>
      </c>
      <c r="V376" s="375">
        <v>8865656</v>
      </c>
      <c r="W376" s="375">
        <v>8287912</v>
      </c>
      <c r="X376" s="375">
        <v>3728402</v>
      </c>
      <c r="Y376" s="375">
        <v>4052365</v>
      </c>
      <c r="Z376" s="375">
        <v>4830312</v>
      </c>
      <c r="AA376" s="375">
        <v>7123621</v>
      </c>
      <c r="AB376" s="375">
        <v>9010659</v>
      </c>
      <c r="AC376" s="375">
        <v>8311632</v>
      </c>
      <c r="AD376" s="375">
        <v>3053338</v>
      </c>
      <c r="AE376" s="375">
        <v>2328454</v>
      </c>
      <c r="AF376" s="375">
        <v>742098</v>
      </c>
      <c r="AG376" s="375">
        <v>0</v>
      </c>
      <c r="AH376" s="377" t="s">
        <v>205</v>
      </c>
      <c r="AI376" s="375">
        <v>7317</v>
      </c>
      <c r="AJ376" s="375">
        <v>12684</v>
      </c>
      <c r="AK376" s="375">
        <v>16040</v>
      </c>
      <c r="AL376" s="375">
        <v>19940</v>
      </c>
      <c r="AM376" s="375">
        <v>19940</v>
      </c>
      <c r="AN376" s="375">
        <v>2728</v>
      </c>
      <c r="AO376" s="375">
        <v>579.03</v>
      </c>
      <c r="AP376" s="377" t="s">
        <v>205</v>
      </c>
      <c r="AQ376" s="375">
        <v>8808</v>
      </c>
      <c r="AR376" s="375">
        <v>13462</v>
      </c>
      <c r="AS376" s="375">
        <v>15877</v>
      </c>
      <c r="AT376" s="375">
        <v>9554</v>
      </c>
      <c r="AU376" s="375">
        <v>9554</v>
      </c>
      <c r="AV376" s="375">
        <v>3637</v>
      </c>
      <c r="AW376" s="375">
        <v>1201.49</v>
      </c>
      <c r="AX376" s="377" t="s">
        <v>205</v>
      </c>
      <c r="AY376" s="375">
        <v>213</v>
      </c>
      <c r="AZ376" s="375">
        <v>708</v>
      </c>
      <c r="BA376" s="375">
        <v>811</v>
      </c>
      <c r="BB376" s="375">
        <v>1064</v>
      </c>
      <c r="BC376" s="375">
        <v>1064</v>
      </c>
      <c r="BD376" s="375">
        <v>187</v>
      </c>
      <c r="BE376" s="375">
        <v>35.18</v>
      </c>
      <c r="BF376" s="367" t="s">
        <v>205</v>
      </c>
      <c r="BG376" s="366" t="s">
        <v>3362</v>
      </c>
      <c r="BH376" s="366" t="s">
        <v>3875</v>
      </c>
      <c r="BI376" s="366" t="s">
        <v>4288</v>
      </c>
      <c r="BJ376" s="366" t="s">
        <v>205</v>
      </c>
      <c r="BK376" s="375">
        <v>50.779000000000003</v>
      </c>
      <c r="BL376" s="375">
        <v>26.181999999999999</v>
      </c>
      <c r="BM376" s="375">
        <v>24.917999999999999</v>
      </c>
      <c r="BN376" s="375">
        <v>12735.298000000001</v>
      </c>
      <c r="BO376" s="375">
        <v>1285.278</v>
      </c>
      <c r="BP376" s="369">
        <v>72969411.871000007</v>
      </c>
      <c r="BQ376" s="369">
        <v>139090229.035</v>
      </c>
    </row>
    <row r="377" spans="2:69" x14ac:dyDescent="0.25">
      <c r="B377" s="366" t="s">
        <v>3083</v>
      </c>
      <c r="C377" s="366" t="s">
        <v>2584</v>
      </c>
      <c r="D377" s="367" t="s">
        <v>58</v>
      </c>
      <c r="E377" s="367" t="s">
        <v>3665</v>
      </c>
      <c r="F377" s="367" t="s">
        <v>2598</v>
      </c>
      <c r="G377" s="367" t="s">
        <v>2688</v>
      </c>
      <c r="H377" s="371">
        <v>51.548099999999998</v>
      </c>
      <c r="I377" s="371">
        <v>-2.9748000000000001</v>
      </c>
      <c r="J377" s="367">
        <v>1962</v>
      </c>
      <c r="K377" s="368"/>
      <c r="L377" s="381"/>
      <c r="M377" s="367" t="s">
        <v>3844</v>
      </c>
      <c r="N377" s="367" t="s">
        <v>20</v>
      </c>
      <c r="O377" s="367" t="s">
        <v>2692</v>
      </c>
      <c r="P377" s="373">
        <v>2</v>
      </c>
      <c r="Q377" s="373">
        <v>0</v>
      </c>
      <c r="R377" s="373">
        <v>242</v>
      </c>
      <c r="S377" s="373">
        <v>0</v>
      </c>
      <c r="T377" s="366" t="s">
        <v>205</v>
      </c>
      <c r="U377" s="375">
        <v>993930</v>
      </c>
      <c r="V377" s="375">
        <v>866926</v>
      </c>
      <c r="W377" s="375">
        <v>650452</v>
      </c>
      <c r="X377" s="375">
        <v>1261290</v>
      </c>
      <c r="Y377" s="375">
        <v>730966</v>
      </c>
      <c r="Z377" s="375">
        <v>364196</v>
      </c>
      <c r="AA377" s="375">
        <v>432476</v>
      </c>
      <c r="AB377" s="375">
        <v>1102448</v>
      </c>
      <c r="AC377" s="375">
        <v>1321477</v>
      </c>
      <c r="AD377" s="375">
        <v>303643</v>
      </c>
      <c r="AE377" s="375">
        <v>260169</v>
      </c>
      <c r="AF377" s="375">
        <v>462434</v>
      </c>
      <c r="AG377" s="375">
        <v>75503</v>
      </c>
      <c r="AH377" s="377" t="s">
        <v>205</v>
      </c>
      <c r="AI377" s="375">
        <v>437</v>
      </c>
      <c r="AJ377" s="375">
        <v>452</v>
      </c>
      <c r="AK377" s="375">
        <v>1329</v>
      </c>
      <c r="AL377" s="375">
        <v>2677</v>
      </c>
      <c r="AM377" s="375">
        <v>478</v>
      </c>
      <c r="AN377" s="375">
        <v>384</v>
      </c>
      <c r="AO377" s="375">
        <v>511.9</v>
      </c>
      <c r="AP377" s="377" t="s">
        <v>205</v>
      </c>
      <c r="AQ377" s="375">
        <v>753</v>
      </c>
      <c r="AR377" s="375">
        <v>818</v>
      </c>
      <c r="AS377" s="375">
        <v>2015</v>
      </c>
      <c r="AT377" s="375">
        <v>3455</v>
      </c>
      <c r="AU377" s="375">
        <v>566</v>
      </c>
      <c r="AV377" s="375">
        <v>464</v>
      </c>
      <c r="AW377" s="375">
        <v>721.7</v>
      </c>
      <c r="AX377" s="377" t="s">
        <v>205</v>
      </c>
      <c r="AY377" s="375">
        <v>27</v>
      </c>
      <c r="AZ377" s="375">
        <v>24</v>
      </c>
      <c r="BA377" s="375">
        <v>49</v>
      </c>
      <c r="BB377" s="375">
        <v>85</v>
      </c>
      <c r="BC377" s="375">
        <v>15</v>
      </c>
      <c r="BD377" s="375">
        <v>4</v>
      </c>
      <c r="BE377" s="375">
        <v>12.1</v>
      </c>
      <c r="BF377" s="367" t="s">
        <v>205</v>
      </c>
      <c r="BG377" s="366" t="s">
        <v>3363</v>
      </c>
      <c r="BH377" s="366" t="s">
        <v>3588</v>
      </c>
      <c r="BI377" s="366" t="s">
        <v>4289</v>
      </c>
      <c r="BJ377" s="366" t="s">
        <v>205</v>
      </c>
      <c r="BK377" s="375">
        <v>6.6660000000000004</v>
      </c>
      <c r="BL377" s="375">
        <v>3.4590000000000001</v>
      </c>
      <c r="BM377" s="375">
        <v>3.2130000000000001</v>
      </c>
      <c r="BN377" s="375">
        <v>1760.692</v>
      </c>
      <c r="BO377" s="375">
        <v>171.37200000000001</v>
      </c>
      <c r="BP377" s="369">
        <v>9600176.1109999996</v>
      </c>
      <c r="BQ377" s="369">
        <v>18280196.232999999</v>
      </c>
    </row>
    <row r="378" spans="2:69" x14ac:dyDescent="0.25">
      <c r="B378" s="366" t="s">
        <v>3084</v>
      </c>
      <c r="C378" s="366" t="s">
        <v>2585</v>
      </c>
      <c r="D378" s="367" t="s">
        <v>58</v>
      </c>
      <c r="E378" s="367" t="s">
        <v>3665</v>
      </c>
      <c r="F378" s="367" t="s">
        <v>2598</v>
      </c>
      <c r="G378" s="367" t="s">
        <v>70</v>
      </c>
      <c r="H378" s="371">
        <v>52.861499999999999</v>
      </c>
      <c r="I378" s="371">
        <v>-1.2499</v>
      </c>
      <c r="J378" s="367">
        <v>1968</v>
      </c>
      <c r="K378" s="368"/>
      <c r="L378" s="381"/>
      <c r="M378" s="367" t="s">
        <v>3844</v>
      </c>
      <c r="N378" s="367" t="s">
        <v>20</v>
      </c>
      <c r="O378" s="367" t="s">
        <v>2692</v>
      </c>
      <c r="P378" s="373">
        <v>4</v>
      </c>
      <c r="Q378" s="373">
        <v>0</v>
      </c>
      <c r="R378" s="373">
        <v>2173.9130434782651</v>
      </c>
      <c r="S378" s="373">
        <v>0</v>
      </c>
      <c r="T378" s="366" t="s">
        <v>205</v>
      </c>
      <c r="U378" s="375">
        <v>8638887</v>
      </c>
      <c r="V378" s="375">
        <v>7812287</v>
      </c>
      <c r="W378" s="375">
        <v>9028906</v>
      </c>
      <c r="X378" s="375">
        <v>9901175</v>
      </c>
      <c r="Y378" s="375">
        <v>7608926</v>
      </c>
      <c r="Z378" s="375">
        <v>8363125</v>
      </c>
      <c r="AA378" s="375">
        <v>7833954</v>
      </c>
      <c r="AB378" s="375">
        <v>9998425</v>
      </c>
      <c r="AC378" s="375">
        <v>11007539</v>
      </c>
      <c r="AD378" s="375">
        <v>9222895</v>
      </c>
      <c r="AE378" s="375">
        <v>4774148</v>
      </c>
      <c r="AF378" s="375">
        <v>2672083</v>
      </c>
      <c r="AG378" s="375">
        <v>2448594</v>
      </c>
      <c r="AH378" s="377" t="s">
        <v>205</v>
      </c>
      <c r="AI378" s="375">
        <v>8880</v>
      </c>
      <c r="AJ378" s="375">
        <v>8430</v>
      </c>
      <c r="AK378" s="375">
        <v>13410</v>
      </c>
      <c r="AL378" s="376"/>
      <c r="AM378" s="376"/>
      <c r="AN378" s="375">
        <v>3910</v>
      </c>
      <c r="AO378" s="375">
        <v>2160</v>
      </c>
      <c r="AP378" s="377" t="s">
        <v>205</v>
      </c>
      <c r="AQ378" s="375">
        <v>14770</v>
      </c>
      <c r="AR378" s="375">
        <v>13718</v>
      </c>
      <c r="AS378" s="375">
        <v>16475</v>
      </c>
      <c r="AT378" s="375">
        <v>15</v>
      </c>
      <c r="AU378" s="375">
        <v>15</v>
      </c>
      <c r="AV378" s="375">
        <v>7051</v>
      </c>
      <c r="AW378" s="375">
        <v>4070</v>
      </c>
      <c r="AX378" s="377" t="s">
        <v>205</v>
      </c>
      <c r="AY378" s="375">
        <v>119</v>
      </c>
      <c r="AZ378" s="375">
        <v>130</v>
      </c>
      <c r="BA378" s="375">
        <v>81</v>
      </c>
      <c r="BB378" s="376"/>
      <c r="BC378" s="376"/>
      <c r="BD378" s="375">
        <v>76</v>
      </c>
      <c r="BE378" s="375">
        <v>72</v>
      </c>
      <c r="BF378" s="367" t="s">
        <v>205</v>
      </c>
      <c r="BG378" s="366" t="s">
        <v>3364</v>
      </c>
      <c r="BH378" s="366" t="s">
        <v>3589</v>
      </c>
      <c r="BI378" s="366" t="s">
        <v>4290</v>
      </c>
      <c r="BJ378" s="366" t="s">
        <v>205</v>
      </c>
      <c r="BK378" s="375">
        <v>81.635999999999996</v>
      </c>
      <c r="BL378" s="375">
        <v>40.933</v>
      </c>
      <c r="BM378" s="375">
        <v>43.408000000000001</v>
      </c>
      <c r="BN378" s="375">
        <v>19478.401999999998</v>
      </c>
      <c r="BO378" s="375">
        <v>2019.662</v>
      </c>
      <c r="BP378" s="369">
        <v>116254028.948</v>
      </c>
      <c r="BQ378" s="369">
        <v>222544835.93200001</v>
      </c>
    </row>
    <row r="379" spans="2:69" x14ac:dyDescent="0.25">
      <c r="B379" s="366" t="s">
        <v>3085</v>
      </c>
      <c r="C379" s="366" t="s">
        <v>2586</v>
      </c>
      <c r="D379" s="367" t="s">
        <v>58</v>
      </c>
      <c r="E379" s="367" t="s">
        <v>3665</v>
      </c>
      <c r="F379" s="367" t="s">
        <v>2598</v>
      </c>
      <c r="G379" s="367" t="s">
        <v>69</v>
      </c>
      <c r="H379" s="371">
        <v>53.360700000000001</v>
      </c>
      <c r="I379" s="371">
        <v>-0.8115</v>
      </c>
      <c r="J379" s="367">
        <v>1967</v>
      </c>
      <c r="K379" s="368"/>
      <c r="L379" s="381"/>
      <c r="M379" s="367" t="s">
        <v>3844</v>
      </c>
      <c r="N379" s="367" t="s">
        <v>20</v>
      </c>
      <c r="O379" s="367" t="s">
        <v>2692</v>
      </c>
      <c r="P379" s="373">
        <v>4</v>
      </c>
      <c r="Q379" s="373">
        <v>0</v>
      </c>
      <c r="R379" s="373">
        <v>2186.9565217391323</v>
      </c>
      <c r="S379" s="373">
        <v>0</v>
      </c>
      <c r="T379" s="366" t="s">
        <v>205</v>
      </c>
      <c r="U379" s="375">
        <v>8419658</v>
      </c>
      <c r="V379" s="375">
        <v>8900616</v>
      </c>
      <c r="W379" s="375">
        <v>9324306</v>
      </c>
      <c r="X379" s="375">
        <v>9650932</v>
      </c>
      <c r="Y379" s="375">
        <v>7165862</v>
      </c>
      <c r="Z379" s="375">
        <v>5095438</v>
      </c>
      <c r="AA379" s="375">
        <v>6075254</v>
      </c>
      <c r="AB379" s="375">
        <v>10780107</v>
      </c>
      <c r="AC379" s="375">
        <v>10887300</v>
      </c>
      <c r="AD379" s="375">
        <v>9208141</v>
      </c>
      <c r="AE379" s="375">
        <v>7724207</v>
      </c>
      <c r="AF379" s="375">
        <v>1165058</v>
      </c>
      <c r="AG379" s="375">
        <v>1766100</v>
      </c>
      <c r="AH379" s="377" t="s">
        <v>205</v>
      </c>
      <c r="AI379" s="375">
        <v>6303</v>
      </c>
      <c r="AJ379" s="375">
        <v>6426</v>
      </c>
      <c r="AK379" s="375">
        <v>8193</v>
      </c>
      <c r="AL379" s="375">
        <v>8301</v>
      </c>
      <c r="AM379" s="375">
        <v>8301</v>
      </c>
      <c r="AN379" s="375">
        <v>8555</v>
      </c>
      <c r="AO379" s="375">
        <v>2130</v>
      </c>
      <c r="AP379" s="377" t="s">
        <v>205</v>
      </c>
      <c r="AQ379" s="375">
        <v>8565</v>
      </c>
      <c r="AR379" s="375">
        <v>9915</v>
      </c>
      <c r="AS379" s="375">
        <v>18012</v>
      </c>
      <c r="AT379" s="375">
        <v>18262</v>
      </c>
      <c r="AU379" s="375">
        <v>18262</v>
      </c>
      <c r="AV379" s="375">
        <v>14192</v>
      </c>
      <c r="AW379" s="375">
        <v>1950</v>
      </c>
      <c r="AX379" s="377" t="s">
        <v>205</v>
      </c>
      <c r="AY379" s="375">
        <v>150</v>
      </c>
      <c r="AZ379" s="375">
        <v>172</v>
      </c>
      <c r="BA379" s="375">
        <v>315</v>
      </c>
      <c r="BB379" s="375">
        <v>241</v>
      </c>
      <c r="BC379" s="375">
        <v>241</v>
      </c>
      <c r="BD379" s="375">
        <v>191</v>
      </c>
      <c r="BE379" s="375">
        <v>18.46</v>
      </c>
      <c r="BF379" s="367" t="s">
        <v>205</v>
      </c>
      <c r="BG379" s="366" t="s">
        <v>3365</v>
      </c>
      <c r="BH379" s="366" t="s">
        <v>3590</v>
      </c>
      <c r="BI379" s="366" t="s">
        <v>4291</v>
      </c>
      <c r="BJ379" s="366" t="s">
        <v>205</v>
      </c>
      <c r="BK379" s="375">
        <v>171.71</v>
      </c>
      <c r="BL379" s="375">
        <v>86.744</v>
      </c>
      <c r="BM379" s="375">
        <v>89.447999999999993</v>
      </c>
      <c r="BN379" s="375">
        <v>41794.938000000002</v>
      </c>
      <c r="BO379" s="375">
        <v>4280.9120000000003</v>
      </c>
      <c r="BP379" s="369">
        <v>245118822.75400001</v>
      </c>
      <c r="BQ379" s="369">
        <v>468690099.57800001</v>
      </c>
    </row>
    <row r="380" spans="2:69" x14ac:dyDescent="0.25">
      <c r="B380" s="366" t="s">
        <v>3086</v>
      </c>
      <c r="C380" s="366" t="s">
        <v>2587</v>
      </c>
      <c r="D380" s="367" t="s">
        <v>58</v>
      </c>
      <c r="E380" s="367" t="s">
        <v>3665</v>
      </c>
      <c r="F380" s="367" t="s">
        <v>2598</v>
      </c>
      <c r="G380" s="367" t="s">
        <v>70</v>
      </c>
      <c r="H380" s="371">
        <v>51.418500000000002</v>
      </c>
      <c r="I380" s="371">
        <v>0.6038</v>
      </c>
      <c r="J380" s="367">
        <v>1970</v>
      </c>
      <c r="K380" s="367">
        <v>2012</v>
      </c>
      <c r="L380" s="381"/>
      <c r="M380" s="367" t="s">
        <v>2689</v>
      </c>
      <c r="N380" s="367" t="s">
        <v>21</v>
      </c>
      <c r="O380" s="367" t="s">
        <v>2691</v>
      </c>
      <c r="P380" s="373">
        <v>0</v>
      </c>
      <c r="Q380" s="373">
        <v>0</v>
      </c>
      <c r="R380" s="373">
        <v>0</v>
      </c>
      <c r="S380" s="373">
        <v>0</v>
      </c>
      <c r="T380" s="366" t="s">
        <v>205</v>
      </c>
      <c r="U380" s="375">
        <v>7766631</v>
      </c>
      <c r="V380" s="375">
        <v>8915967</v>
      </c>
      <c r="W380" s="375">
        <v>8912578</v>
      </c>
      <c r="X380" s="375">
        <v>6405429</v>
      </c>
      <c r="Y380" s="375">
        <v>3260035</v>
      </c>
      <c r="Z380" s="375">
        <v>3051599</v>
      </c>
      <c r="AA380" s="375">
        <v>3383719</v>
      </c>
      <c r="AB380" s="375">
        <v>6462265</v>
      </c>
      <c r="AC380" s="376"/>
      <c r="AD380" s="376"/>
      <c r="AE380" s="376"/>
      <c r="AF380" s="376"/>
      <c r="AG380" s="375">
        <v>0</v>
      </c>
      <c r="AH380" s="377" t="s">
        <v>205</v>
      </c>
      <c r="AI380" s="375">
        <v>7858</v>
      </c>
      <c r="AJ380" s="375">
        <v>9400</v>
      </c>
      <c r="AK380" s="375">
        <v>24800</v>
      </c>
      <c r="AL380" s="376"/>
      <c r="AM380" s="376"/>
      <c r="AN380" s="376"/>
      <c r="AO380" s="376"/>
      <c r="AP380" s="377" t="s">
        <v>205</v>
      </c>
      <c r="AQ380" s="375">
        <v>4438</v>
      </c>
      <c r="AR380" s="375">
        <v>4975</v>
      </c>
      <c r="AS380" s="375">
        <v>9500</v>
      </c>
      <c r="AT380" s="376"/>
      <c r="AU380" s="376"/>
      <c r="AV380" s="376"/>
      <c r="AW380" s="376"/>
      <c r="AX380" s="377" t="s">
        <v>205</v>
      </c>
      <c r="AY380" s="375">
        <v>370</v>
      </c>
      <c r="AZ380" s="375">
        <v>377</v>
      </c>
      <c r="BA380" s="375">
        <v>777</v>
      </c>
      <c r="BB380" s="376"/>
      <c r="BC380" s="376"/>
      <c r="BD380" s="382"/>
      <c r="BE380" s="382"/>
      <c r="BF380" s="367" t="s">
        <v>205</v>
      </c>
      <c r="BG380" s="366" t="s">
        <v>3635</v>
      </c>
      <c r="BH380" s="366" t="s">
        <v>3876</v>
      </c>
      <c r="BI380" s="366" t="s">
        <v>205</v>
      </c>
      <c r="BJ380" s="366" t="s">
        <v>205</v>
      </c>
      <c r="BK380" s="376"/>
      <c r="BL380" s="376"/>
      <c r="BM380" s="376"/>
      <c r="BN380" s="376"/>
      <c r="BO380" s="376"/>
      <c r="BP380" s="368"/>
      <c r="BQ380" s="368"/>
    </row>
    <row r="381" spans="2:69" x14ac:dyDescent="0.25">
      <c r="B381" s="366" t="s">
        <v>3087</v>
      </c>
      <c r="C381" s="366" t="s">
        <v>2588</v>
      </c>
      <c r="D381" s="367" t="s">
        <v>58</v>
      </c>
      <c r="E381" s="367" t="s">
        <v>3665</v>
      </c>
      <c r="F381" s="367" t="s">
        <v>2598</v>
      </c>
      <c r="G381" s="367" t="s">
        <v>73</v>
      </c>
      <c r="H381" s="371">
        <v>52.756900000000002</v>
      </c>
      <c r="I381" s="371">
        <v>-1.9214</v>
      </c>
      <c r="J381" s="367">
        <v>1972</v>
      </c>
      <c r="K381" s="367">
        <v>2016</v>
      </c>
      <c r="L381" s="370">
        <v>42511</v>
      </c>
      <c r="M381" s="367" t="s">
        <v>2689</v>
      </c>
      <c r="N381" s="367" t="s">
        <v>21</v>
      </c>
      <c r="O381" s="367" t="s">
        <v>2691</v>
      </c>
      <c r="P381" s="373">
        <v>0</v>
      </c>
      <c r="Q381" s="373">
        <v>0</v>
      </c>
      <c r="R381" s="373">
        <v>0</v>
      </c>
      <c r="S381" s="373">
        <v>0</v>
      </c>
      <c r="T381" s="366" t="s">
        <v>205</v>
      </c>
      <c r="U381" s="375">
        <v>4211713</v>
      </c>
      <c r="V381" s="375">
        <v>4063802</v>
      </c>
      <c r="W381" s="375">
        <v>4893162</v>
      </c>
      <c r="X381" s="375">
        <v>2732517</v>
      </c>
      <c r="Y381" s="375">
        <v>4955403</v>
      </c>
      <c r="Z381" s="375">
        <v>3673268</v>
      </c>
      <c r="AA381" s="375">
        <v>4007947</v>
      </c>
      <c r="AB381" s="375">
        <v>5017141</v>
      </c>
      <c r="AC381" s="375">
        <v>6368144</v>
      </c>
      <c r="AD381" s="375">
        <v>4644427</v>
      </c>
      <c r="AE381" s="375">
        <v>3854947</v>
      </c>
      <c r="AF381" s="375">
        <v>1184682</v>
      </c>
      <c r="AG381" s="375">
        <v>0</v>
      </c>
      <c r="AH381" s="377" t="s">
        <v>205</v>
      </c>
      <c r="AI381" s="376"/>
      <c r="AJ381" s="375">
        <v>3092</v>
      </c>
      <c r="AK381" s="375">
        <v>2184</v>
      </c>
      <c r="AL381" s="375">
        <v>4976</v>
      </c>
      <c r="AM381" s="375">
        <v>17928</v>
      </c>
      <c r="AN381" s="375">
        <v>4374</v>
      </c>
      <c r="AO381" s="375">
        <v>709.78</v>
      </c>
      <c r="AP381" s="377" t="s">
        <v>205</v>
      </c>
      <c r="AQ381" s="376"/>
      <c r="AR381" s="375">
        <v>8046</v>
      </c>
      <c r="AS381" s="375">
        <v>10897</v>
      </c>
      <c r="AT381" s="375">
        <v>24806</v>
      </c>
      <c r="AU381" s="375">
        <v>25298</v>
      </c>
      <c r="AV381" s="375">
        <v>13474</v>
      </c>
      <c r="AW381" s="375">
        <v>2532.6</v>
      </c>
      <c r="AX381" s="377" t="s">
        <v>205</v>
      </c>
      <c r="AY381" s="376"/>
      <c r="AZ381" s="375">
        <v>150</v>
      </c>
      <c r="BA381" s="375">
        <v>160</v>
      </c>
      <c r="BB381" s="375">
        <v>466</v>
      </c>
      <c r="BC381" s="375">
        <v>4</v>
      </c>
      <c r="BD381" s="375">
        <v>268</v>
      </c>
      <c r="BE381" s="375">
        <v>41.52</v>
      </c>
      <c r="BF381" s="367" t="s">
        <v>205</v>
      </c>
      <c r="BG381" s="366" t="s">
        <v>3366</v>
      </c>
      <c r="BH381" s="366" t="s">
        <v>3877</v>
      </c>
      <c r="BI381" s="366" t="s">
        <v>4292</v>
      </c>
      <c r="BJ381" s="366" t="s">
        <v>205</v>
      </c>
      <c r="BK381" s="375">
        <v>62.628</v>
      </c>
      <c r="BL381" s="375">
        <v>30.004000000000001</v>
      </c>
      <c r="BM381" s="375">
        <v>37.284999999999997</v>
      </c>
      <c r="BN381" s="375">
        <v>12756.534</v>
      </c>
      <c r="BO381" s="375">
        <v>1468.3209999999999</v>
      </c>
      <c r="BP381" s="369">
        <v>87898484.229000002</v>
      </c>
      <c r="BQ381" s="369">
        <v>169439142.72999999</v>
      </c>
    </row>
    <row r="382" spans="2:69" x14ac:dyDescent="0.25">
      <c r="B382" s="366" t="s">
        <v>3088</v>
      </c>
      <c r="C382" s="366" t="s">
        <v>2589</v>
      </c>
      <c r="D382" s="367" t="s">
        <v>58</v>
      </c>
      <c r="E382" s="367" t="s">
        <v>3665</v>
      </c>
      <c r="F382" s="367" t="s">
        <v>2598</v>
      </c>
      <c r="G382" s="367" t="s">
        <v>84</v>
      </c>
      <c r="H382" s="371">
        <v>53.736699999999999</v>
      </c>
      <c r="I382" s="371">
        <v>-0.99650000000000005</v>
      </c>
      <c r="J382" s="367">
        <v>1984</v>
      </c>
      <c r="K382" s="368"/>
      <c r="L382" s="381"/>
      <c r="M382" s="367" t="s">
        <v>3844</v>
      </c>
      <c r="N382" s="367" t="s">
        <v>20</v>
      </c>
      <c r="O382" s="367" t="s">
        <v>2692</v>
      </c>
      <c r="P382" s="373">
        <v>3</v>
      </c>
      <c r="Q382" s="373">
        <v>0</v>
      </c>
      <c r="R382" s="373">
        <v>2103.2608695652189</v>
      </c>
      <c r="S382" s="373">
        <v>0</v>
      </c>
      <c r="T382" s="366" t="s">
        <v>205</v>
      </c>
      <c r="U382" s="375">
        <v>20771624</v>
      </c>
      <c r="V382" s="375">
        <v>22764847</v>
      </c>
      <c r="W382" s="375">
        <v>22160413</v>
      </c>
      <c r="X382" s="375">
        <v>22299778</v>
      </c>
      <c r="Y382" s="375">
        <v>19851702</v>
      </c>
      <c r="Z382" s="375">
        <v>22392487</v>
      </c>
      <c r="AA382" s="375">
        <v>21465607</v>
      </c>
      <c r="AB382" s="375">
        <v>22694684</v>
      </c>
      <c r="AC382" s="375">
        <v>20319513</v>
      </c>
      <c r="AD382" s="375">
        <v>16595193</v>
      </c>
      <c r="AE382" s="375">
        <v>13192780</v>
      </c>
      <c r="AF382" s="375">
        <v>6261692</v>
      </c>
      <c r="AG382" s="375">
        <v>6215220</v>
      </c>
      <c r="AH382" s="377" t="s">
        <v>205</v>
      </c>
      <c r="AI382" s="375">
        <v>27333</v>
      </c>
      <c r="AJ382" s="375">
        <v>32089</v>
      </c>
      <c r="AK382" s="375">
        <v>35138</v>
      </c>
      <c r="AL382" s="375">
        <v>31668</v>
      </c>
      <c r="AM382" s="375">
        <v>24177</v>
      </c>
      <c r="AN382" s="375">
        <v>18465</v>
      </c>
      <c r="AO382" s="375">
        <v>8252.7999999999993</v>
      </c>
      <c r="AP382" s="377" t="s">
        <v>205</v>
      </c>
      <c r="AQ382" s="375">
        <v>40407</v>
      </c>
      <c r="AR382" s="375">
        <v>38885</v>
      </c>
      <c r="AS382" s="375">
        <v>39155</v>
      </c>
      <c r="AT382" s="375">
        <v>39185</v>
      </c>
      <c r="AU382" s="375">
        <v>35707</v>
      </c>
      <c r="AV382" s="375">
        <v>31443</v>
      </c>
      <c r="AW382" s="375">
        <v>14670.7</v>
      </c>
      <c r="AX382" s="377" t="s">
        <v>205</v>
      </c>
      <c r="AY382" s="375">
        <v>641</v>
      </c>
      <c r="AZ382" s="375">
        <v>603</v>
      </c>
      <c r="BA382" s="375">
        <v>775</v>
      </c>
      <c r="BB382" s="375">
        <v>826</v>
      </c>
      <c r="BC382" s="375">
        <v>949</v>
      </c>
      <c r="BD382" s="375">
        <v>909</v>
      </c>
      <c r="BE382" s="375">
        <v>1026</v>
      </c>
      <c r="BF382" s="367" t="s">
        <v>205</v>
      </c>
      <c r="BG382" s="366" t="s">
        <v>3367</v>
      </c>
      <c r="BH382" s="366" t="s">
        <v>3591</v>
      </c>
      <c r="BI382" s="366" t="s">
        <v>4293</v>
      </c>
      <c r="BJ382" s="366" t="s">
        <v>205</v>
      </c>
      <c r="BK382" s="375">
        <v>379.846</v>
      </c>
      <c r="BL382" s="375">
        <v>191.66</v>
      </c>
      <c r="BM382" s="375">
        <v>198.452</v>
      </c>
      <c r="BN382" s="375">
        <v>90748.770999999993</v>
      </c>
      <c r="BO382" s="375">
        <v>9422.6710000000003</v>
      </c>
      <c r="BP382" s="369">
        <v>542007490.40400004</v>
      </c>
      <c r="BQ382" s="369">
        <v>1036591310.321</v>
      </c>
    </row>
    <row r="383" spans="2:69" x14ac:dyDescent="0.25">
      <c r="B383" s="366" t="s">
        <v>3089</v>
      </c>
      <c r="C383" s="366" t="s">
        <v>2590</v>
      </c>
      <c r="D383" s="367" t="s">
        <v>58</v>
      </c>
      <c r="E383" s="367" t="s">
        <v>3665</v>
      </c>
      <c r="F383" s="367" t="s">
        <v>2598</v>
      </c>
      <c r="G383" s="367" t="s">
        <v>70</v>
      </c>
      <c r="H383" s="371">
        <v>52.63</v>
      </c>
      <c r="I383" s="371">
        <v>-2.5129000000000001</v>
      </c>
      <c r="J383" s="367">
        <v>1970</v>
      </c>
      <c r="K383" s="367">
        <v>2011</v>
      </c>
      <c r="L383" s="381"/>
      <c r="M383" s="367" t="s">
        <v>2689</v>
      </c>
      <c r="N383" s="367" t="s">
        <v>21</v>
      </c>
      <c r="O383" s="367" t="s">
        <v>2691</v>
      </c>
      <c r="P383" s="373">
        <v>0</v>
      </c>
      <c r="Q383" s="373">
        <v>0</v>
      </c>
      <c r="R383" s="373">
        <v>0</v>
      </c>
      <c r="S383" s="373">
        <v>0</v>
      </c>
      <c r="T383" s="366" t="s">
        <v>205</v>
      </c>
      <c r="U383" s="375">
        <v>3074443</v>
      </c>
      <c r="V383" s="375">
        <v>3287290</v>
      </c>
      <c r="W383" s="375">
        <v>3162435</v>
      </c>
      <c r="X383" s="375">
        <v>1841225</v>
      </c>
      <c r="Y383" s="375">
        <v>922320</v>
      </c>
      <c r="Z383" s="375">
        <v>1321526</v>
      </c>
      <c r="AA383" s="375">
        <v>924081</v>
      </c>
      <c r="AB383" s="375">
        <v>145889</v>
      </c>
      <c r="AC383" s="375">
        <v>77624</v>
      </c>
      <c r="AD383" s="375">
        <v>36585</v>
      </c>
      <c r="AE383" s="375">
        <v>46385</v>
      </c>
      <c r="AF383" s="376"/>
      <c r="AG383" s="375">
        <v>0</v>
      </c>
      <c r="AH383" s="377" t="s">
        <v>205</v>
      </c>
      <c r="AI383" s="375">
        <v>3960</v>
      </c>
      <c r="AJ383" s="375">
        <v>3134</v>
      </c>
      <c r="AK383" s="375">
        <v>607</v>
      </c>
      <c r="AL383" s="375">
        <v>108</v>
      </c>
      <c r="AM383" s="375">
        <v>108</v>
      </c>
      <c r="AN383" s="375">
        <v>47</v>
      </c>
      <c r="AO383" s="376"/>
      <c r="AP383" s="377" t="s">
        <v>205</v>
      </c>
      <c r="AQ383" s="375">
        <v>2222</v>
      </c>
      <c r="AR383" s="375">
        <v>1686</v>
      </c>
      <c r="AS383" s="375">
        <v>347</v>
      </c>
      <c r="AT383" s="375">
        <v>759</v>
      </c>
      <c r="AU383" s="375">
        <v>759</v>
      </c>
      <c r="AV383" s="375">
        <v>1547</v>
      </c>
      <c r="AW383" s="376"/>
      <c r="AX383" s="377" t="s">
        <v>205</v>
      </c>
      <c r="AY383" s="375">
        <v>271</v>
      </c>
      <c r="AZ383" s="375">
        <v>165</v>
      </c>
      <c r="BA383" s="375">
        <v>39</v>
      </c>
      <c r="BB383" s="375">
        <v>48</v>
      </c>
      <c r="BC383" s="375">
        <v>48</v>
      </c>
      <c r="BD383" s="375">
        <v>36</v>
      </c>
      <c r="BE383" s="382"/>
      <c r="BF383" s="367" t="s">
        <v>205</v>
      </c>
      <c r="BG383" s="366" t="s">
        <v>3636</v>
      </c>
      <c r="BH383" s="366" t="s">
        <v>3592</v>
      </c>
      <c r="BI383" s="366" t="s">
        <v>205</v>
      </c>
      <c r="BJ383" s="366" t="s">
        <v>205</v>
      </c>
      <c r="BK383" s="375">
        <v>9.7460000000000004</v>
      </c>
      <c r="BL383" s="375">
        <v>4.149</v>
      </c>
      <c r="BM383" s="375">
        <v>7.2859999999999996</v>
      </c>
      <c r="BN383" s="375">
        <v>1208.704</v>
      </c>
      <c r="BO383" s="375">
        <v>199.26300000000001</v>
      </c>
      <c r="BP383" s="369">
        <v>13200149.389</v>
      </c>
      <c r="BQ383" s="369">
        <v>25888313.482999999</v>
      </c>
    </row>
    <row r="384" spans="2:69" x14ac:dyDescent="0.25">
      <c r="B384" s="366" t="s">
        <v>3090</v>
      </c>
      <c r="C384" s="366" t="s">
        <v>2591</v>
      </c>
      <c r="D384" s="367" t="s">
        <v>58</v>
      </c>
      <c r="E384" s="367" t="s">
        <v>3665</v>
      </c>
      <c r="F384" s="367" t="s">
        <v>2598</v>
      </c>
      <c r="G384" s="367" t="s">
        <v>65</v>
      </c>
      <c r="H384" s="371">
        <v>51.455300000000001</v>
      </c>
      <c r="I384" s="371">
        <v>0.39019999999999999</v>
      </c>
      <c r="J384" s="367">
        <v>1970</v>
      </c>
      <c r="K384" s="367">
        <v>2011</v>
      </c>
      <c r="L384" s="381"/>
      <c r="M384" s="367" t="s">
        <v>2689</v>
      </c>
      <c r="N384" s="367" t="s">
        <v>21</v>
      </c>
      <c r="O384" s="367" t="s">
        <v>2693</v>
      </c>
      <c r="P384" s="373">
        <v>0</v>
      </c>
      <c r="Q384" s="373">
        <v>0</v>
      </c>
      <c r="R384" s="373">
        <v>0</v>
      </c>
      <c r="S384" s="373">
        <v>0</v>
      </c>
      <c r="T384" s="366" t="s">
        <v>205</v>
      </c>
      <c r="U384" s="375">
        <v>5151328</v>
      </c>
      <c r="V384" s="375">
        <v>4902321</v>
      </c>
      <c r="W384" s="375">
        <v>4721907</v>
      </c>
      <c r="X384" s="375">
        <v>4254765</v>
      </c>
      <c r="Y384" s="375">
        <v>2193546</v>
      </c>
      <c r="Z384" s="375">
        <v>2772386</v>
      </c>
      <c r="AA384" s="375">
        <v>631390</v>
      </c>
      <c r="AB384" s="375">
        <v>61</v>
      </c>
      <c r="AC384" s="375">
        <v>190</v>
      </c>
      <c r="AD384" s="375">
        <v>271</v>
      </c>
      <c r="AE384" s="376"/>
      <c r="AF384" s="376"/>
      <c r="AG384" s="375">
        <v>0</v>
      </c>
      <c r="AH384" s="377" t="s">
        <v>205</v>
      </c>
      <c r="AI384" s="375">
        <v>6674</v>
      </c>
      <c r="AJ384" s="375">
        <v>1554</v>
      </c>
      <c r="AK384" s="375">
        <v>251</v>
      </c>
      <c r="AL384" s="375">
        <v>303</v>
      </c>
      <c r="AM384" s="376"/>
      <c r="AN384" s="376"/>
      <c r="AO384" s="376"/>
      <c r="AP384" s="377" t="s">
        <v>205</v>
      </c>
      <c r="AQ384" s="375">
        <v>5420</v>
      </c>
      <c r="AR384" s="375">
        <v>1247</v>
      </c>
      <c r="AS384" s="375">
        <v>1636</v>
      </c>
      <c r="AT384" s="375">
        <v>2686</v>
      </c>
      <c r="AU384" s="376"/>
      <c r="AV384" s="376"/>
      <c r="AW384" s="376"/>
      <c r="AX384" s="377" t="s">
        <v>205</v>
      </c>
      <c r="AY384" s="375">
        <v>360</v>
      </c>
      <c r="AZ384" s="375">
        <v>105</v>
      </c>
      <c r="BA384" s="375">
        <v>144</v>
      </c>
      <c r="BB384" s="375">
        <v>161</v>
      </c>
      <c r="BC384" s="376"/>
      <c r="BD384" s="382"/>
      <c r="BE384" s="382"/>
      <c r="BF384" s="367" t="s">
        <v>205</v>
      </c>
      <c r="BG384" s="366" t="s">
        <v>3637</v>
      </c>
      <c r="BH384" s="366" t="s">
        <v>3662</v>
      </c>
      <c r="BI384" s="366" t="s">
        <v>205</v>
      </c>
      <c r="BJ384" s="366" t="s">
        <v>205</v>
      </c>
      <c r="BK384" s="376"/>
      <c r="BL384" s="376"/>
      <c r="BM384" s="376"/>
      <c r="BN384" s="376"/>
      <c r="BO384" s="376"/>
      <c r="BP384" s="368"/>
      <c r="BQ384" s="368"/>
    </row>
    <row r="385" spans="2:69" x14ac:dyDescent="0.25">
      <c r="B385" s="366" t="s">
        <v>3091</v>
      </c>
      <c r="C385" s="366" t="s">
        <v>2592</v>
      </c>
      <c r="D385" s="367" t="s">
        <v>58</v>
      </c>
      <c r="E385" s="367" t="s">
        <v>3665</v>
      </c>
      <c r="F385" s="367" t="s">
        <v>2598</v>
      </c>
      <c r="G385" s="367" t="s">
        <v>2608</v>
      </c>
      <c r="H385" s="371">
        <v>54.7258</v>
      </c>
      <c r="I385" s="371">
        <v>-5.7660999999999998</v>
      </c>
      <c r="J385" s="367">
        <v>1981</v>
      </c>
      <c r="K385" s="368"/>
      <c r="L385" s="381"/>
      <c r="M385" s="367" t="s">
        <v>2689</v>
      </c>
      <c r="N385" s="367" t="s">
        <v>20</v>
      </c>
      <c r="O385" s="367" t="s">
        <v>2692</v>
      </c>
      <c r="P385" s="373">
        <v>2</v>
      </c>
      <c r="Q385" s="373">
        <v>0</v>
      </c>
      <c r="R385" s="373">
        <v>565.21739130434787</v>
      </c>
      <c r="S385" s="373">
        <v>0</v>
      </c>
      <c r="T385" s="366" t="s">
        <v>205</v>
      </c>
      <c r="U385" s="375">
        <v>2302985</v>
      </c>
      <c r="V385" s="375">
        <v>2640321</v>
      </c>
      <c r="W385" s="375">
        <v>1842890</v>
      </c>
      <c r="X385" s="375">
        <v>2191058</v>
      </c>
      <c r="Y385" s="375">
        <v>1413994</v>
      </c>
      <c r="Z385" s="375">
        <v>1912748</v>
      </c>
      <c r="AA385" s="375">
        <v>1533990</v>
      </c>
      <c r="AB385" s="375">
        <v>2347813</v>
      </c>
      <c r="AC385" s="375">
        <v>2579944</v>
      </c>
      <c r="AD385" s="375">
        <v>2148918</v>
      </c>
      <c r="AE385" s="375">
        <v>2079830</v>
      </c>
      <c r="AF385" s="375">
        <v>2121237</v>
      </c>
      <c r="AG385" s="375">
        <v>1463798</v>
      </c>
      <c r="AH385" s="377" t="s">
        <v>205</v>
      </c>
      <c r="AI385" s="375">
        <v>1948</v>
      </c>
      <c r="AJ385" s="375">
        <v>1927</v>
      </c>
      <c r="AK385" s="375">
        <v>2719</v>
      </c>
      <c r="AL385" s="375">
        <v>2774</v>
      </c>
      <c r="AM385" s="375">
        <v>2234</v>
      </c>
      <c r="AN385" s="375">
        <v>2189</v>
      </c>
      <c r="AO385" s="375">
        <v>2166.2800000000002</v>
      </c>
      <c r="AP385" s="377" t="s">
        <v>205</v>
      </c>
      <c r="AQ385" s="375">
        <v>2671</v>
      </c>
      <c r="AR385" s="375">
        <v>2066</v>
      </c>
      <c r="AS385" s="375">
        <v>3358</v>
      </c>
      <c r="AT385" s="375">
        <v>3649</v>
      </c>
      <c r="AU385" s="375">
        <v>2677</v>
      </c>
      <c r="AV385" s="375">
        <v>2769</v>
      </c>
      <c r="AW385" s="375">
        <v>2348.38</v>
      </c>
      <c r="AX385" s="377" t="s">
        <v>205</v>
      </c>
      <c r="AY385" s="375">
        <v>4</v>
      </c>
      <c r="AZ385" s="375">
        <v>5</v>
      </c>
      <c r="BA385" s="375">
        <v>17</v>
      </c>
      <c r="BB385" s="375">
        <v>5</v>
      </c>
      <c r="BC385" s="375">
        <v>29</v>
      </c>
      <c r="BD385" s="375">
        <v>29</v>
      </c>
      <c r="BE385" s="375">
        <v>41.71</v>
      </c>
      <c r="BF385" s="367" t="s">
        <v>205</v>
      </c>
      <c r="BG385" s="366" t="s">
        <v>3368</v>
      </c>
      <c r="BH385" s="366" t="s">
        <v>3878</v>
      </c>
      <c r="BI385" s="366" t="s">
        <v>4294</v>
      </c>
      <c r="BJ385" s="366" t="s">
        <v>205</v>
      </c>
      <c r="BK385" s="375">
        <v>38.776000000000003</v>
      </c>
      <c r="BL385" s="375">
        <v>20.044</v>
      </c>
      <c r="BM385" s="375">
        <v>18.901</v>
      </c>
      <c r="BN385" s="375">
        <v>10120.803</v>
      </c>
      <c r="BO385" s="375">
        <v>992.39300000000003</v>
      </c>
      <c r="BP385" s="369">
        <v>55772553.619999997</v>
      </c>
      <c r="BQ385" s="369">
        <v>106261360.502</v>
      </c>
    </row>
    <row r="386" spans="2:69" x14ac:dyDescent="0.25">
      <c r="B386" s="366" t="s">
        <v>3092</v>
      </c>
      <c r="C386" s="366" t="s">
        <v>2593</v>
      </c>
      <c r="D386" s="367" t="s">
        <v>58</v>
      </c>
      <c r="E386" s="367" t="s">
        <v>3665</v>
      </c>
      <c r="F386" s="367" t="s">
        <v>2598</v>
      </c>
      <c r="G386" s="367" t="s">
        <v>81</v>
      </c>
      <c r="H386" s="371">
        <v>56.05</v>
      </c>
      <c r="I386" s="371">
        <v>-3.6812</v>
      </c>
      <c r="J386" s="367">
        <v>1970</v>
      </c>
      <c r="K386" s="367">
        <v>2016</v>
      </c>
      <c r="L386" s="381"/>
      <c r="M386" s="367" t="s">
        <v>2689</v>
      </c>
      <c r="N386" s="367" t="s">
        <v>21</v>
      </c>
      <c r="O386" s="367" t="s">
        <v>2691</v>
      </c>
      <c r="P386" s="373">
        <v>0</v>
      </c>
      <c r="Q386" s="373">
        <v>0</v>
      </c>
      <c r="R386" s="373">
        <v>0</v>
      </c>
      <c r="S386" s="373">
        <v>0</v>
      </c>
      <c r="T386" s="366" t="s">
        <v>205</v>
      </c>
      <c r="U386" s="375">
        <v>8417779</v>
      </c>
      <c r="V386" s="375">
        <v>10126655</v>
      </c>
      <c r="W386" s="375">
        <v>6685274</v>
      </c>
      <c r="X386" s="375">
        <v>5870515</v>
      </c>
      <c r="Y386" s="375">
        <v>7301034</v>
      </c>
      <c r="Z386" s="375">
        <v>9124587</v>
      </c>
      <c r="AA386" s="375">
        <v>8500896</v>
      </c>
      <c r="AB386" s="375">
        <v>9116373</v>
      </c>
      <c r="AC386" s="375">
        <v>9513900</v>
      </c>
      <c r="AD386" s="375">
        <v>9193891</v>
      </c>
      <c r="AE386" s="375">
        <v>7457176</v>
      </c>
      <c r="AF386" s="375">
        <v>1640190</v>
      </c>
      <c r="AG386" s="375">
        <v>0</v>
      </c>
      <c r="AH386" s="377" t="s">
        <v>205</v>
      </c>
      <c r="AI386" s="375">
        <v>44794</v>
      </c>
      <c r="AJ386" s="375">
        <v>37189</v>
      </c>
      <c r="AK386" s="375">
        <v>34428</v>
      </c>
      <c r="AL386" s="375">
        <v>25443</v>
      </c>
      <c r="AM386" s="375">
        <v>25443</v>
      </c>
      <c r="AN386" s="375">
        <v>11931</v>
      </c>
      <c r="AO386" s="375">
        <v>3275.82</v>
      </c>
      <c r="AP386" s="377" t="s">
        <v>205</v>
      </c>
      <c r="AQ386" s="375">
        <v>15039</v>
      </c>
      <c r="AR386" s="375">
        <v>16069</v>
      </c>
      <c r="AS386" s="375">
        <v>16441</v>
      </c>
      <c r="AT386" s="375">
        <v>17683</v>
      </c>
      <c r="AU386" s="375">
        <v>17683</v>
      </c>
      <c r="AV386" s="375">
        <v>14526</v>
      </c>
      <c r="AW386" s="375">
        <v>3599.8</v>
      </c>
      <c r="AX386" s="377" t="s">
        <v>205</v>
      </c>
      <c r="AY386" s="375">
        <v>718</v>
      </c>
      <c r="AZ386" s="375">
        <v>718</v>
      </c>
      <c r="BA386" s="375">
        <v>582</v>
      </c>
      <c r="BB386" s="375">
        <v>598</v>
      </c>
      <c r="BC386" s="375">
        <v>598</v>
      </c>
      <c r="BD386" s="375">
        <v>304</v>
      </c>
      <c r="BE386" s="375">
        <v>73.38</v>
      </c>
      <c r="BF386" s="367" t="s">
        <v>205</v>
      </c>
      <c r="BG386" s="366" t="s">
        <v>3369</v>
      </c>
      <c r="BH386" s="366" t="s">
        <v>3593</v>
      </c>
      <c r="BI386" s="366" t="s">
        <v>4295</v>
      </c>
      <c r="BJ386" s="366" t="s">
        <v>205</v>
      </c>
      <c r="BK386" s="375">
        <v>209.404</v>
      </c>
      <c r="BL386" s="375">
        <v>108.63200000000001</v>
      </c>
      <c r="BM386" s="375">
        <v>100.94499999999999</v>
      </c>
      <c r="BN386" s="375">
        <v>54778.141000000003</v>
      </c>
      <c r="BO386" s="375">
        <v>5369.5209999999997</v>
      </c>
      <c r="BP386" s="369">
        <v>301539830.04799998</v>
      </c>
      <c r="BQ386" s="369">
        <v>574201432.222</v>
      </c>
    </row>
    <row r="387" spans="2:69" x14ac:dyDescent="0.25">
      <c r="B387" s="366" t="s">
        <v>3093</v>
      </c>
      <c r="C387" s="366" t="s">
        <v>2594</v>
      </c>
      <c r="D387" s="367" t="s">
        <v>58</v>
      </c>
      <c r="E387" s="367" t="s">
        <v>3665</v>
      </c>
      <c r="F387" s="367" t="s">
        <v>2598</v>
      </c>
      <c r="G387" s="367" t="s">
        <v>81</v>
      </c>
      <c r="H387" s="371">
        <v>55.968400000000003</v>
      </c>
      <c r="I387" s="371">
        <v>-2.9689999999999999</v>
      </c>
      <c r="J387" s="367">
        <v>1970</v>
      </c>
      <c r="K387" s="367">
        <v>2013</v>
      </c>
      <c r="L387" s="381"/>
      <c r="M387" s="367" t="s">
        <v>2689</v>
      </c>
      <c r="N387" s="367" t="s">
        <v>21</v>
      </c>
      <c r="O387" s="367" t="s">
        <v>2691</v>
      </c>
      <c r="P387" s="373">
        <v>0</v>
      </c>
      <c r="Q387" s="373">
        <v>0</v>
      </c>
      <c r="R387" s="373">
        <v>0</v>
      </c>
      <c r="S387" s="373">
        <v>0</v>
      </c>
      <c r="T387" s="366" t="s">
        <v>205</v>
      </c>
      <c r="U387" s="375">
        <v>2714442</v>
      </c>
      <c r="V387" s="375">
        <v>4910894</v>
      </c>
      <c r="W387" s="375">
        <v>5327062</v>
      </c>
      <c r="X387" s="375">
        <v>4381868</v>
      </c>
      <c r="Y387" s="375">
        <v>2950114</v>
      </c>
      <c r="Z387" s="375">
        <v>3945259</v>
      </c>
      <c r="AA387" s="375">
        <v>1070514</v>
      </c>
      <c r="AB387" s="375">
        <v>2081961</v>
      </c>
      <c r="AC387" s="375">
        <v>383294</v>
      </c>
      <c r="AD387" s="376"/>
      <c r="AE387" s="376"/>
      <c r="AF387" s="376"/>
      <c r="AG387" s="375">
        <v>0</v>
      </c>
      <c r="AH387" s="377" t="s">
        <v>205</v>
      </c>
      <c r="AI387" s="375">
        <v>13065</v>
      </c>
      <c r="AJ387" s="375">
        <v>3149</v>
      </c>
      <c r="AK387" s="375">
        <v>6524</v>
      </c>
      <c r="AL387" s="375">
        <v>1335</v>
      </c>
      <c r="AM387" s="376"/>
      <c r="AN387" s="376"/>
      <c r="AO387" s="376"/>
      <c r="AP387" s="377" t="s">
        <v>205</v>
      </c>
      <c r="AQ387" s="375">
        <v>10616</v>
      </c>
      <c r="AR387" s="375">
        <v>2426</v>
      </c>
      <c r="AS387" s="375">
        <v>4126</v>
      </c>
      <c r="AT387" s="375">
        <v>790</v>
      </c>
      <c r="AU387" s="376"/>
      <c r="AV387" s="376"/>
      <c r="AW387" s="376"/>
      <c r="AX387" s="377" t="s">
        <v>205</v>
      </c>
      <c r="AY387" s="375">
        <v>557</v>
      </c>
      <c r="AZ387" s="375">
        <v>191</v>
      </c>
      <c r="BA387" s="375">
        <v>364</v>
      </c>
      <c r="BB387" s="375">
        <v>64</v>
      </c>
      <c r="BC387" s="376"/>
      <c r="BD387" s="382"/>
      <c r="BE387" s="382"/>
      <c r="BF387" s="367" t="s">
        <v>205</v>
      </c>
      <c r="BG387" s="366" t="s">
        <v>3638</v>
      </c>
      <c r="BH387" s="366" t="s">
        <v>3879</v>
      </c>
      <c r="BI387" s="366" t="s">
        <v>205</v>
      </c>
      <c r="BJ387" s="366" t="s">
        <v>205</v>
      </c>
      <c r="BK387" s="376"/>
      <c r="BL387" s="376"/>
      <c r="BM387" s="376"/>
      <c r="BN387" s="376"/>
      <c r="BO387" s="376"/>
      <c r="BP387" s="368"/>
      <c r="BQ387" s="368"/>
    </row>
    <row r="388" spans="2:69" x14ac:dyDescent="0.25">
      <c r="D388" s="115"/>
      <c r="E388" s="115"/>
      <c r="H388" s="316"/>
      <c r="I388" s="316"/>
      <c r="P388" s="374"/>
      <c r="Q388" s="374"/>
      <c r="R388" s="374"/>
      <c r="S388" s="374"/>
      <c r="U388" s="378"/>
      <c r="V388" s="378"/>
      <c r="W388" s="378"/>
      <c r="X388" s="378"/>
      <c r="Y388" s="378"/>
      <c r="Z388" s="378"/>
      <c r="AA388" s="378"/>
      <c r="AB388" s="378"/>
      <c r="AC388" s="378"/>
      <c r="AD388" s="378"/>
      <c r="AE388" s="378"/>
      <c r="AF388" s="378"/>
      <c r="AG388" s="378"/>
      <c r="AH388" s="379"/>
      <c r="AI388" s="378"/>
      <c r="AJ388" s="378"/>
      <c r="AK388" s="378"/>
      <c r="AL388" s="378"/>
      <c r="AM388" s="378"/>
      <c r="AN388" s="378"/>
      <c r="AO388" s="378"/>
      <c r="AP388" s="378"/>
      <c r="AQ388" s="378"/>
      <c r="AR388" s="378"/>
      <c r="AS388" s="378"/>
      <c r="AT388" s="378"/>
      <c r="AU388" s="378"/>
      <c r="AV388" s="378"/>
      <c r="AW388" s="378"/>
      <c r="AX388" s="378"/>
      <c r="AY388" s="378"/>
      <c r="AZ388" s="378"/>
      <c r="BA388" s="378"/>
      <c r="BB388" s="378"/>
      <c r="BC388" s="378"/>
      <c r="BD388" s="379"/>
      <c r="BE388" s="379"/>
      <c r="BF388" s="115"/>
      <c r="BK388" s="380"/>
      <c r="BL388" s="380"/>
      <c r="BM388" s="380"/>
      <c r="BN388" s="380"/>
      <c r="BO388" s="380"/>
      <c r="BP388" s="318"/>
      <c r="BQ388" s="317"/>
    </row>
    <row r="389" spans="2:69" x14ac:dyDescent="0.25">
      <c r="D389" s="115"/>
      <c r="E389" s="115"/>
      <c r="H389" s="316"/>
      <c r="I389" s="316"/>
      <c r="P389" s="374"/>
      <c r="Q389" s="374"/>
      <c r="R389" s="374"/>
      <c r="S389" s="374"/>
      <c r="U389" s="378"/>
      <c r="V389" s="378"/>
      <c r="W389" s="378"/>
      <c r="X389" s="378"/>
      <c r="Y389" s="378"/>
      <c r="Z389" s="378"/>
      <c r="AA389" s="378"/>
      <c r="AB389" s="378"/>
      <c r="AC389" s="378"/>
      <c r="AD389" s="378"/>
      <c r="AE389" s="378"/>
      <c r="AF389" s="378"/>
      <c r="AG389" s="378"/>
      <c r="AH389" s="379"/>
      <c r="AI389" s="378"/>
      <c r="AJ389" s="378"/>
      <c r="AK389" s="378"/>
      <c r="AL389" s="378"/>
      <c r="AM389" s="378"/>
      <c r="AN389" s="378"/>
      <c r="AO389" s="378"/>
      <c r="AP389" s="378"/>
      <c r="AQ389" s="378"/>
      <c r="AR389" s="378"/>
      <c r="AS389" s="378"/>
      <c r="AT389" s="378"/>
      <c r="AU389" s="378"/>
      <c r="AV389" s="378"/>
      <c r="AW389" s="378"/>
      <c r="AX389" s="378"/>
      <c r="AY389" s="378"/>
      <c r="AZ389" s="378"/>
      <c r="BA389" s="378"/>
      <c r="BB389" s="378"/>
      <c r="BC389" s="378"/>
      <c r="BD389" s="379"/>
      <c r="BE389" s="379"/>
      <c r="BF389" s="115"/>
      <c r="BK389" s="380"/>
      <c r="BL389" s="380"/>
      <c r="BM389" s="380"/>
      <c r="BN389" s="380"/>
      <c r="BO389" s="380"/>
      <c r="BP389" s="318"/>
      <c r="BQ389" s="317"/>
    </row>
    <row r="390" spans="2:69" x14ac:dyDescent="0.25">
      <c r="D390" s="115"/>
      <c r="E390" s="115"/>
      <c r="H390" s="316"/>
      <c r="I390" s="316"/>
      <c r="P390" s="374"/>
      <c r="Q390" s="374"/>
      <c r="R390" s="374"/>
      <c r="S390" s="374"/>
      <c r="U390" s="378"/>
      <c r="V390" s="378"/>
      <c r="W390" s="378"/>
      <c r="X390" s="378"/>
      <c r="Y390" s="378"/>
      <c r="Z390" s="378"/>
      <c r="AA390" s="378"/>
      <c r="AB390" s="378"/>
      <c r="AC390" s="378"/>
      <c r="AD390" s="378"/>
      <c r="AE390" s="378"/>
      <c r="AF390" s="378"/>
      <c r="AG390" s="378"/>
      <c r="AH390" s="379"/>
      <c r="AI390" s="378"/>
      <c r="AJ390" s="378"/>
      <c r="AK390" s="378"/>
      <c r="AL390" s="378"/>
      <c r="AM390" s="378"/>
      <c r="AN390" s="378"/>
      <c r="AO390" s="378"/>
      <c r="AP390" s="378"/>
      <c r="AQ390" s="378"/>
      <c r="AR390" s="378"/>
      <c r="AS390" s="378"/>
      <c r="AT390" s="378"/>
      <c r="AU390" s="378"/>
      <c r="AV390" s="378"/>
      <c r="AW390" s="378"/>
      <c r="AX390" s="378"/>
      <c r="AY390" s="378"/>
      <c r="AZ390" s="378"/>
      <c r="BA390" s="378"/>
      <c r="BB390" s="378"/>
      <c r="BC390" s="378"/>
      <c r="BD390" s="379"/>
      <c r="BE390" s="379"/>
      <c r="BF390" s="115"/>
      <c r="BK390" s="380"/>
      <c r="BL390" s="380"/>
      <c r="BM390" s="380"/>
      <c r="BN390" s="380"/>
      <c r="BO390" s="380"/>
      <c r="BP390" s="318"/>
      <c r="BQ390" s="317"/>
    </row>
    <row r="391" spans="2:69" x14ac:dyDescent="0.25">
      <c r="D391" s="115"/>
      <c r="E391" s="115"/>
      <c r="H391" s="316"/>
      <c r="I391" s="316"/>
      <c r="P391" s="374"/>
      <c r="Q391" s="374"/>
      <c r="R391" s="374"/>
      <c r="S391" s="374"/>
      <c r="U391" s="378"/>
      <c r="V391" s="378"/>
      <c r="W391" s="378"/>
      <c r="X391" s="378"/>
      <c r="Y391" s="378"/>
      <c r="Z391" s="378"/>
      <c r="AA391" s="378"/>
      <c r="AB391" s="378"/>
      <c r="AC391" s="378"/>
      <c r="AD391" s="378"/>
      <c r="AE391" s="378"/>
      <c r="AF391" s="378"/>
      <c r="AG391" s="378"/>
      <c r="AH391" s="379"/>
      <c r="AI391" s="378"/>
      <c r="AJ391" s="378"/>
      <c r="AK391" s="378"/>
      <c r="AL391" s="378"/>
      <c r="AM391" s="378"/>
      <c r="AN391" s="378"/>
      <c r="AO391" s="378"/>
      <c r="AP391" s="378"/>
      <c r="AQ391" s="378"/>
      <c r="AR391" s="378"/>
      <c r="AS391" s="378"/>
      <c r="AT391" s="378"/>
      <c r="AU391" s="378"/>
      <c r="AV391" s="378"/>
      <c r="AW391" s="378"/>
      <c r="AX391" s="378"/>
      <c r="AY391" s="378"/>
      <c r="AZ391" s="378"/>
      <c r="BA391" s="378"/>
      <c r="BB391" s="378"/>
      <c r="BC391" s="378"/>
      <c r="BD391" s="379"/>
      <c r="BE391" s="379"/>
      <c r="BF391" s="115"/>
      <c r="BK391" s="380"/>
      <c r="BL391" s="380"/>
      <c r="BM391" s="380"/>
      <c r="BN391" s="380"/>
      <c r="BO391" s="380"/>
      <c r="BP391" s="318"/>
      <c r="BQ391" s="317"/>
    </row>
    <row r="392" spans="2:69" x14ac:dyDescent="0.25">
      <c r="D392" s="115"/>
      <c r="E392" s="115"/>
      <c r="H392" s="316"/>
      <c r="I392" s="316"/>
      <c r="P392" s="374"/>
      <c r="Q392" s="374"/>
      <c r="R392" s="374"/>
      <c r="S392" s="374"/>
      <c r="U392" s="378"/>
      <c r="V392" s="378"/>
      <c r="W392" s="378"/>
      <c r="X392" s="378"/>
      <c r="Y392" s="378"/>
      <c r="Z392" s="378"/>
      <c r="AA392" s="378"/>
      <c r="AB392" s="378"/>
      <c r="AC392" s="378"/>
      <c r="AD392" s="378"/>
      <c r="AE392" s="378"/>
      <c r="AF392" s="378"/>
      <c r="AG392" s="378"/>
      <c r="AH392" s="379"/>
      <c r="AI392" s="378"/>
      <c r="AJ392" s="378"/>
      <c r="AK392" s="378"/>
      <c r="AL392" s="378"/>
      <c r="AM392" s="378"/>
      <c r="AN392" s="378"/>
      <c r="AO392" s="378"/>
      <c r="AP392" s="378"/>
      <c r="AQ392" s="378"/>
      <c r="AR392" s="378"/>
      <c r="AS392" s="378"/>
      <c r="AT392" s="378"/>
      <c r="AU392" s="378"/>
      <c r="AV392" s="378"/>
      <c r="AW392" s="378"/>
      <c r="AX392" s="378"/>
      <c r="AY392" s="378"/>
      <c r="AZ392" s="378"/>
      <c r="BA392" s="378"/>
      <c r="BB392" s="378"/>
      <c r="BC392" s="378"/>
      <c r="BD392" s="379"/>
      <c r="BE392" s="379"/>
      <c r="BF392" s="115"/>
      <c r="BK392" s="380"/>
      <c r="BL392" s="380"/>
      <c r="BM392" s="380"/>
      <c r="BN392" s="380"/>
      <c r="BO392" s="380"/>
      <c r="BP392" s="318"/>
      <c r="BQ392" s="317"/>
    </row>
    <row r="393" spans="2:69" x14ac:dyDescent="0.25">
      <c r="D393" s="115"/>
      <c r="E393" s="115"/>
      <c r="H393" s="316"/>
      <c r="I393" s="316"/>
      <c r="P393" s="374"/>
      <c r="Q393" s="374"/>
      <c r="R393" s="374"/>
      <c r="S393" s="374"/>
      <c r="U393" s="378"/>
      <c r="V393" s="378"/>
      <c r="W393" s="378"/>
      <c r="X393" s="378"/>
      <c r="Y393" s="378"/>
      <c r="Z393" s="378"/>
      <c r="AA393" s="378"/>
      <c r="AB393" s="378"/>
      <c r="AC393" s="378"/>
      <c r="AD393" s="378"/>
      <c r="AE393" s="378"/>
      <c r="AF393" s="378"/>
      <c r="AG393" s="378"/>
      <c r="AH393" s="379"/>
      <c r="AI393" s="378"/>
      <c r="AJ393" s="378"/>
      <c r="AK393" s="378"/>
      <c r="AL393" s="378"/>
      <c r="AM393" s="378"/>
      <c r="AN393" s="378"/>
      <c r="AO393" s="378"/>
      <c r="AP393" s="378"/>
      <c r="AQ393" s="378"/>
      <c r="AR393" s="378"/>
      <c r="AS393" s="378"/>
      <c r="AT393" s="378"/>
      <c r="AU393" s="378"/>
      <c r="AV393" s="378"/>
      <c r="AW393" s="378"/>
      <c r="AX393" s="378"/>
      <c r="AY393" s="378"/>
      <c r="AZ393" s="378"/>
      <c r="BA393" s="378"/>
      <c r="BB393" s="378"/>
      <c r="BC393" s="378"/>
      <c r="BD393" s="379"/>
      <c r="BE393" s="379"/>
      <c r="BF393" s="115"/>
      <c r="BK393" s="380"/>
      <c r="BL393" s="380"/>
      <c r="BM393" s="380"/>
      <c r="BN393" s="380"/>
      <c r="BO393" s="380"/>
      <c r="BP393" s="318"/>
      <c r="BQ393" s="317"/>
    </row>
    <row r="394" spans="2:69" x14ac:dyDescent="0.25">
      <c r="D394" s="115"/>
      <c r="E394" s="115"/>
      <c r="H394" s="316"/>
      <c r="I394" s="316"/>
      <c r="P394" s="374"/>
      <c r="Q394" s="374"/>
      <c r="R394" s="374"/>
      <c r="S394" s="374"/>
      <c r="U394" s="378"/>
      <c r="V394" s="378"/>
      <c r="W394" s="378"/>
      <c r="X394" s="378"/>
      <c r="Y394" s="378"/>
      <c r="Z394" s="378"/>
      <c r="AA394" s="378"/>
      <c r="AB394" s="378"/>
      <c r="AC394" s="378"/>
      <c r="AD394" s="378"/>
      <c r="AE394" s="378"/>
      <c r="AF394" s="378"/>
      <c r="AG394" s="378"/>
      <c r="AH394" s="379"/>
      <c r="AI394" s="378"/>
      <c r="AJ394" s="378"/>
      <c r="AK394" s="378"/>
      <c r="AL394" s="378"/>
      <c r="AM394" s="378"/>
      <c r="AN394" s="378"/>
      <c r="AO394" s="378"/>
      <c r="AP394" s="378"/>
      <c r="AQ394" s="378"/>
      <c r="AR394" s="378"/>
      <c r="AS394" s="378"/>
      <c r="AT394" s="378"/>
      <c r="AU394" s="378"/>
      <c r="AV394" s="378"/>
      <c r="AW394" s="378"/>
      <c r="AX394" s="378"/>
      <c r="AY394" s="378"/>
      <c r="AZ394" s="378"/>
      <c r="BA394" s="378"/>
      <c r="BB394" s="378"/>
      <c r="BC394" s="378"/>
      <c r="BD394" s="379"/>
      <c r="BE394" s="379"/>
      <c r="BF394" s="115"/>
      <c r="BK394" s="380"/>
      <c r="BL394" s="380"/>
      <c r="BM394" s="380"/>
      <c r="BN394" s="380"/>
      <c r="BO394" s="380"/>
      <c r="BP394" s="318"/>
      <c r="BQ394" s="317"/>
    </row>
    <row r="395" spans="2:69" x14ac:dyDescent="0.25">
      <c r="D395" s="115"/>
      <c r="E395" s="115"/>
      <c r="H395" s="316"/>
      <c r="I395" s="316"/>
      <c r="P395" s="374"/>
      <c r="Q395" s="374"/>
      <c r="R395" s="374"/>
      <c r="S395" s="374"/>
      <c r="U395" s="378"/>
      <c r="V395" s="378"/>
      <c r="W395" s="378"/>
      <c r="X395" s="378"/>
      <c r="Y395" s="378"/>
      <c r="Z395" s="378"/>
      <c r="AA395" s="378"/>
      <c r="AB395" s="378"/>
      <c r="AC395" s="378"/>
      <c r="AD395" s="378"/>
      <c r="AE395" s="378"/>
      <c r="AF395" s="378"/>
      <c r="AG395" s="378"/>
      <c r="AH395" s="379"/>
      <c r="AI395" s="378"/>
      <c r="AJ395" s="378"/>
      <c r="AK395" s="378"/>
      <c r="AL395" s="378"/>
      <c r="AM395" s="378"/>
      <c r="AN395" s="378"/>
      <c r="AO395" s="378"/>
      <c r="AP395" s="378"/>
      <c r="AQ395" s="378"/>
      <c r="AR395" s="378"/>
      <c r="AS395" s="378"/>
      <c r="AT395" s="378"/>
      <c r="AU395" s="378"/>
      <c r="AV395" s="378"/>
      <c r="AW395" s="378"/>
      <c r="AX395" s="378"/>
      <c r="AY395" s="378"/>
      <c r="AZ395" s="378"/>
      <c r="BA395" s="378"/>
      <c r="BB395" s="378"/>
      <c r="BC395" s="378"/>
      <c r="BD395" s="379"/>
      <c r="BE395" s="379"/>
      <c r="BF395" s="115"/>
      <c r="BK395" s="380"/>
      <c r="BL395" s="380"/>
      <c r="BM395" s="380"/>
      <c r="BN395" s="380"/>
      <c r="BO395" s="380"/>
      <c r="BP395" s="318"/>
      <c r="BQ395" s="317"/>
    </row>
    <row r="396" spans="2:69" x14ac:dyDescent="0.25">
      <c r="D396" s="115"/>
      <c r="E396" s="115"/>
      <c r="H396" s="316"/>
      <c r="I396" s="316"/>
      <c r="P396" s="374"/>
      <c r="Q396" s="374"/>
      <c r="R396" s="374"/>
      <c r="S396" s="374"/>
      <c r="U396" s="378"/>
      <c r="V396" s="378"/>
      <c r="W396" s="378"/>
      <c r="X396" s="378"/>
      <c r="Y396" s="378"/>
      <c r="Z396" s="378"/>
      <c r="AA396" s="378"/>
      <c r="AB396" s="378"/>
      <c r="AC396" s="378"/>
      <c r="AD396" s="378"/>
      <c r="AE396" s="378"/>
      <c r="AF396" s="378"/>
      <c r="AG396" s="378"/>
      <c r="AH396" s="379"/>
      <c r="AI396" s="378"/>
      <c r="AJ396" s="378"/>
      <c r="AK396" s="378"/>
      <c r="AL396" s="378"/>
      <c r="AM396" s="378"/>
      <c r="AN396" s="378"/>
      <c r="AO396" s="378"/>
      <c r="AP396" s="378"/>
      <c r="AQ396" s="378"/>
      <c r="AR396" s="378"/>
      <c r="AS396" s="378"/>
      <c r="AT396" s="378"/>
      <c r="AU396" s="378"/>
      <c r="AV396" s="378"/>
      <c r="AW396" s="378"/>
      <c r="AX396" s="378"/>
      <c r="AY396" s="378"/>
      <c r="AZ396" s="378"/>
      <c r="BA396" s="378"/>
      <c r="BB396" s="378"/>
      <c r="BC396" s="378"/>
      <c r="BD396" s="379"/>
      <c r="BE396" s="379"/>
      <c r="BF396" s="115"/>
      <c r="BK396" s="380"/>
      <c r="BL396" s="380"/>
      <c r="BM396" s="380"/>
      <c r="BN396" s="380"/>
      <c r="BO396" s="380"/>
      <c r="BP396" s="318"/>
      <c r="BQ396" s="317"/>
    </row>
    <row r="397" spans="2:69" x14ac:dyDescent="0.25">
      <c r="D397" s="115"/>
      <c r="E397" s="115"/>
      <c r="H397" s="316"/>
      <c r="I397" s="316"/>
      <c r="P397" s="374"/>
      <c r="Q397" s="374"/>
      <c r="R397" s="374"/>
      <c r="S397" s="374"/>
      <c r="U397" s="378"/>
      <c r="V397" s="378"/>
      <c r="W397" s="378"/>
      <c r="X397" s="378"/>
      <c r="Y397" s="378"/>
      <c r="Z397" s="378"/>
      <c r="AA397" s="378"/>
      <c r="AB397" s="378"/>
      <c r="AC397" s="378"/>
      <c r="AD397" s="378"/>
      <c r="AE397" s="378"/>
      <c r="AF397" s="378"/>
      <c r="AG397" s="378"/>
      <c r="AH397" s="379"/>
      <c r="AI397" s="378"/>
      <c r="AJ397" s="378"/>
      <c r="AK397" s="378"/>
      <c r="AL397" s="378"/>
      <c r="AM397" s="378"/>
      <c r="AN397" s="378"/>
      <c r="AO397" s="378"/>
      <c r="AP397" s="378"/>
      <c r="AQ397" s="378"/>
      <c r="AR397" s="378"/>
      <c r="AS397" s="378"/>
      <c r="AT397" s="378"/>
      <c r="AU397" s="378"/>
      <c r="AV397" s="378"/>
      <c r="AW397" s="378"/>
      <c r="AX397" s="378"/>
      <c r="AY397" s="378"/>
      <c r="AZ397" s="378"/>
      <c r="BA397" s="378"/>
      <c r="BB397" s="378"/>
      <c r="BC397" s="378"/>
      <c r="BD397" s="379"/>
      <c r="BE397" s="379"/>
      <c r="BF397" s="115"/>
      <c r="BK397" s="380"/>
      <c r="BL397" s="380"/>
      <c r="BM397" s="380"/>
      <c r="BN397" s="380"/>
      <c r="BO397" s="380"/>
      <c r="BP397" s="318"/>
      <c r="BQ397" s="317"/>
    </row>
    <row r="398" spans="2:69" x14ac:dyDescent="0.25">
      <c r="D398" s="115"/>
      <c r="E398" s="115"/>
      <c r="H398" s="316"/>
      <c r="I398" s="316"/>
      <c r="P398" s="374"/>
      <c r="Q398" s="374"/>
      <c r="R398" s="374"/>
      <c r="S398" s="374"/>
      <c r="U398" s="378"/>
      <c r="V398" s="378"/>
      <c r="W398" s="378"/>
      <c r="X398" s="378"/>
      <c r="Y398" s="378"/>
      <c r="Z398" s="378"/>
      <c r="AA398" s="378"/>
      <c r="AB398" s="378"/>
      <c r="AC398" s="378"/>
      <c r="AD398" s="378"/>
      <c r="AE398" s="378"/>
      <c r="AF398" s="378"/>
      <c r="AG398" s="378"/>
      <c r="AH398" s="379"/>
      <c r="AI398" s="378"/>
      <c r="AJ398" s="378"/>
      <c r="AK398" s="378"/>
      <c r="AL398" s="378"/>
      <c r="AM398" s="378"/>
      <c r="AN398" s="378"/>
      <c r="AO398" s="378"/>
      <c r="AP398" s="378"/>
      <c r="AQ398" s="378"/>
      <c r="AR398" s="378"/>
      <c r="AS398" s="378"/>
      <c r="AT398" s="378"/>
      <c r="AU398" s="378"/>
      <c r="AV398" s="378"/>
      <c r="AW398" s="378"/>
      <c r="AX398" s="378"/>
      <c r="AY398" s="378"/>
      <c r="AZ398" s="378"/>
      <c r="BA398" s="378"/>
      <c r="BB398" s="378"/>
      <c r="BC398" s="378"/>
      <c r="BD398" s="379"/>
      <c r="BE398" s="379"/>
      <c r="BF398" s="115"/>
      <c r="BK398" s="380"/>
      <c r="BL398" s="380"/>
      <c r="BM398" s="380"/>
      <c r="BN398" s="380"/>
      <c r="BO398" s="380"/>
      <c r="BP398" s="318"/>
      <c r="BQ398" s="317"/>
    </row>
    <row r="399" spans="2:69" x14ac:dyDescent="0.25">
      <c r="D399" s="115"/>
      <c r="E399" s="115"/>
      <c r="H399" s="316"/>
      <c r="I399" s="316"/>
      <c r="P399" s="374"/>
      <c r="Q399" s="374"/>
      <c r="R399" s="374"/>
      <c r="S399" s="374"/>
      <c r="U399" s="378"/>
      <c r="V399" s="378"/>
      <c r="W399" s="378"/>
      <c r="X399" s="378"/>
      <c r="Y399" s="378"/>
      <c r="Z399" s="378"/>
      <c r="AA399" s="378"/>
      <c r="AB399" s="378"/>
      <c r="AC399" s="378"/>
      <c r="AD399" s="378"/>
      <c r="AE399" s="378"/>
      <c r="AF399" s="378"/>
      <c r="AG399" s="378"/>
      <c r="AH399" s="379"/>
      <c r="AI399" s="378"/>
      <c r="AJ399" s="378"/>
      <c r="AK399" s="378"/>
      <c r="AL399" s="378"/>
      <c r="AM399" s="378"/>
      <c r="AN399" s="378"/>
      <c r="AO399" s="378"/>
      <c r="AP399" s="378"/>
      <c r="AQ399" s="378"/>
      <c r="AR399" s="378"/>
      <c r="AS399" s="378"/>
      <c r="AT399" s="378"/>
      <c r="AU399" s="378"/>
      <c r="AV399" s="378"/>
      <c r="AW399" s="378"/>
      <c r="AX399" s="378"/>
      <c r="AY399" s="378"/>
      <c r="AZ399" s="378"/>
      <c r="BA399" s="378"/>
      <c r="BB399" s="378"/>
      <c r="BC399" s="378"/>
      <c r="BD399" s="379"/>
      <c r="BE399" s="379"/>
      <c r="BF399" s="115"/>
      <c r="BK399" s="380"/>
      <c r="BL399" s="380"/>
      <c r="BM399" s="380"/>
      <c r="BN399" s="380"/>
      <c r="BO399" s="380"/>
      <c r="BP399" s="318"/>
      <c r="BQ399" s="317"/>
    </row>
    <row r="400" spans="2:69" x14ac:dyDescent="0.25">
      <c r="D400" s="115"/>
      <c r="E400" s="115"/>
      <c r="H400" s="316"/>
      <c r="I400" s="316"/>
      <c r="P400" s="374"/>
      <c r="Q400" s="374"/>
      <c r="R400" s="374"/>
      <c r="S400" s="374"/>
      <c r="U400" s="378"/>
      <c r="V400" s="378"/>
      <c r="W400" s="378"/>
      <c r="X400" s="378"/>
      <c r="Y400" s="378"/>
      <c r="Z400" s="378"/>
      <c r="AA400" s="378"/>
      <c r="AB400" s="378"/>
      <c r="AC400" s="378"/>
      <c r="AD400" s="378"/>
      <c r="AE400" s="378"/>
      <c r="AF400" s="378"/>
      <c r="AG400" s="378"/>
      <c r="AH400" s="379"/>
      <c r="AI400" s="378"/>
      <c r="AJ400" s="378"/>
      <c r="AK400" s="378"/>
      <c r="AL400" s="378"/>
      <c r="AM400" s="378"/>
      <c r="AN400" s="378"/>
      <c r="AO400" s="378"/>
      <c r="AP400" s="378"/>
      <c r="AQ400" s="378"/>
      <c r="AR400" s="378"/>
      <c r="AS400" s="378"/>
      <c r="AT400" s="378"/>
      <c r="AU400" s="378"/>
      <c r="AV400" s="378"/>
      <c r="AW400" s="378"/>
      <c r="AX400" s="378"/>
      <c r="AY400" s="378"/>
      <c r="AZ400" s="378"/>
      <c r="BA400" s="378"/>
      <c r="BB400" s="378"/>
      <c r="BC400" s="378"/>
      <c r="BD400" s="379"/>
      <c r="BE400" s="379"/>
      <c r="BF400" s="115"/>
      <c r="BK400" s="380"/>
      <c r="BL400" s="380"/>
      <c r="BM400" s="380"/>
      <c r="BN400" s="380"/>
      <c r="BO400" s="380"/>
      <c r="BP400" s="318"/>
      <c r="BQ400" s="317"/>
    </row>
    <row r="401" spans="4:69" x14ac:dyDescent="0.25">
      <c r="D401" s="115"/>
      <c r="E401" s="115"/>
      <c r="H401" s="316"/>
      <c r="I401" s="316"/>
      <c r="P401" s="374"/>
      <c r="Q401" s="374"/>
      <c r="R401" s="374"/>
      <c r="S401" s="374"/>
      <c r="U401" s="378"/>
      <c r="V401" s="378"/>
      <c r="W401" s="378"/>
      <c r="X401" s="378"/>
      <c r="Y401" s="378"/>
      <c r="Z401" s="378"/>
      <c r="AA401" s="378"/>
      <c r="AB401" s="378"/>
      <c r="AC401" s="378"/>
      <c r="AD401" s="378"/>
      <c r="AE401" s="378"/>
      <c r="AF401" s="378"/>
      <c r="AG401" s="378"/>
      <c r="AH401" s="379"/>
      <c r="AI401" s="378"/>
      <c r="AJ401" s="378"/>
      <c r="AK401" s="378"/>
      <c r="AL401" s="378"/>
      <c r="AM401" s="378"/>
      <c r="AN401" s="378"/>
      <c r="AO401" s="378"/>
      <c r="AP401" s="378"/>
      <c r="AQ401" s="378"/>
      <c r="AR401" s="378"/>
      <c r="AS401" s="378"/>
      <c r="AT401" s="378"/>
      <c r="AU401" s="378"/>
      <c r="AV401" s="378"/>
      <c r="AW401" s="378"/>
      <c r="AX401" s="378"/>
      <c r="AY401" s="378"/>
      <c r="AZ401" s="378"/>
      <c r="BA401" s="378"/>
      <c r="BB401" s="378"/>
      <c r="BC401" s="378"/>
      <c r="BD401" s="379"/>
      <c r="BE401" s="379"/>
      <c r="BF401" s="115"/>
      <c r="BK401" s="380"/>
      <c r="BL401" s="380"/>
      <c r="BM401" s="380"/>
      <c r="BN401" s="380"/>
      <c r="BO401" s="380"/>
      <c r="BP401" s="318"/>
      <c r="BQ401" s="317"/>
    </row>
    <row r="402" spans="4:69" x14ac:dyDescent="0.25">
      <c r="D402" s="115"/>
      <c r="E402" s="115"/>
      <c r="H402" s="316"/>
      <c r="I402" s="316"/>
      <c r="P402" s="374"/>
      <c r="Q402" s="374"/>
      <c r="R402" s="374"/>
      <c r="S402" s="374"/>
      <c r="U402" s="378"/>
      <c r="V402" s="378"/>
      <c r="W402" s="378"/>
      <c r="X402" s="378"/>
      <c r="Y402" s="378"/>
      <c r="Z402" s="378"/>
      <c r="AA402" s="378"/>
      <c r="AB402" s="378"/>
      <c r="AC402" s="378"/>
      <c r="AD402" s="378"/>
      <c r="AE402" s="378"/>
      <c r="AF402" s="378"/>
      <c r="AG402" s="378"/>
      <c r="AH402" s="379"/>
      <c r="AI402" s="378"/>
      <c r="AJ402" s="378"/>
      <c r="AK402" s="378"/>
      <c r="AL402" s="378"/>
      <c r="AM402" s="378"/>
      <c r="AN402" s="378"/>
      <c r="AO402" s="378"/>
      <c r="AP402" s="378"/>
      <c r="AQ402" s="378"/>
      <c r="AR402" s="378"/>
      <c r="AS402" s="378"/>
      <c r="AT402" s="378"/>
      <c r="AU402" s="378"/>
      <c r="AV402" s="378"/>
      <c r="AW402" s="378"/>
      <c r="AX402" s="378"/>
      <c r="AY402" s="378"/>
      <c r="AZ402" s="378"/>
      <c r="BA402" s="378"/>
      <c r="BB402" s="378"/>
      <c r="BC402" s="378"/>
      <c r="BD402" s="379"/>
      <c r="BE402" s="379"/>
      <c r="BF402" s="115"/>
      <c r="BK402" s="380"/>
      <c r="BL402" s="380"/>
      <c r="BM402" s="380"/>
      <c r="BN402" s="380"/>
      <c r="BO402" s="380"/>
      <c r="BP402" s="318"/>
      <c r="BQ402" s="317"/>
    </row>
    <row r="403" spans="4:69" x14ac:dyDescent="0.25">
      <c r="D403" s="115"/>
      <c r="E403" s="115"/>
      <c r="H403" s="316"/>
      <c r="I403" s="316"/>
      <c r="P403" s="374"/>
      <c r="Q403" s="374"/>
      <c r="R403" s="374"/>
      <c r="S403" s="374"/>
      <c r="U403" s="378"/>
      <c r="V403" s="378"/>
      <c r="W403" s="378"/>
      <c r="X403" s="378"/>
      <c r="Y403" s="378"/>
      <c r="Z403" s="378"/>
      <c r="AA403" s="378"/>
      <c r="AB403" s="378"/>
      <c r="AC403" s="378"/>
      <c r="AD403" s="378"/>
      <c r="AE403" s="378"/>
      <c r="AF403" s="378"/>
      <c r="AG403" s="378"/>
      <c r="AH403" s="379"/>
      <c r="AI403" s="378"/>
      <c r="AJ403" s="378"/>
      <c r="AK403" s="378"/>
      <c r="AL403" s="378"/>
      <c r="AM403" s="378"/>
      <c r="AN403" s="378"/>
      <c r="AO403" s="378"/>
      <c r="AP403" s="378"/>
      <c r="AQ403" s="378"/>
      <c r="AR403" s="378"/>
      <c r="AS403" s="378"/>
      <c r="AT403" s="378"/>
      <c r="AU403" s="378"/>
      <c r="AV403" s="378"/>
      <c r="AW403" s="378"/>
      <c r="AX403" s="378"/>
      <c r="AY403" s="378"/>
      <c r="AZ403" s="378"/>
      <c r="BA403" s="378"/>
      <c r="BB403" s="378"/>
      <c r="BC403" s="378"/>
      <c r="BD403" s="379"/>
      <c r="BE403" s="379"/>
      <c r="BF403" s="115"/>
      <c r="BK403" s="380"/>
      <c r="BL403" s="380"/>
      <c r="BM403" s="380"/>
      <c r="BN403" s="380"/>
      <c r="BO403" s="380"/>
      <c r="BP403" s="318"/>
      <c r="BQ403" s="317"/>
    </row>
    <row r="404" spans="4:69" x14ac:dyDescent="0.25">
      <c r="D404" s="115"/>
      <c r="E404" s="115"/>
      <c r="H404" s="316"/>
      <c r="I404" s="316"/>
      <c r="P404" s="374"/>
      <c r="Q404" s="374"/>
      <c r="R404" s="374"/>
      <c r="S404" s="374"/>
      <c r="U404" s="378"/>
      <c r="V404" s="378"/>
      <c r="W404" s="378"/>
      <c r="X404" s="378"/>
      <c r="Y404" s="378"/>
      <c r="Z404" s="378"/>
      <c r="AA404" s="378"/>
      <c r="AB404" s="378"/>
      <c r="AC404" s="378"/>
      <c r="AD404" s="378"/>
      <c r="AE404" s="378"/>
      <c r="AF404" s="378"/>
      <c r="AG404" s="378"/>
      <c r="AH404" s="379"/>
      <c r="AI404" s="378"/>
      <c r="AJ404" s="378"/>
      <c r="AK404" s="378"/>
      <c r="AL404" s="378"/>
      <c r="AM404" s="378"/>
      <c r="AN404" s="378"/>
      <c r="AO404" s="378"/>
      <c r="AP404" s="378"/>
      <c r="AQ404" s="378"/>
      <c r="AR404" s="378"/>
      <c r="AS404" s="378"/>
      <c r="AT404" s="378"/>
      <c r="AU404" s="378"/>
      <c r="AV404" s="378"/>
      <c r="AW404" s="378"/>
      <c r="AX404" s="378"/>
      <c r="AY404" s="378"/>
      <c r="AZ404" s="378"/>
      <c r="BA404" s="378"/>
      <c r="BB404" s="378"/>
      <c r="BC404" s="378"/>
      <c r="BD404" s="379"/>
      <c r="BE404" s="379"/>
      <c r="BF404" s="115"/>
      <c r="BK404" s="380"/>
      <c r="BL404" s="380"/>
      <c r="BM404" s="380"/>
      <c r="BN404" s="380"/>
      <c r="BO404" s="380"/>
      <c r="BP404" s="318"/>
      <c r="BQ404" s="317"/>
    </row>
    <row r="405" spans="4:69" x14ac:dyDescent="0.25">
      <c r="D405" s="115"/>
      <c r="E405" s="115"/>
      <c r="H405" s="316"/>
      <c r="I405" s="316"/>
      <c r="P405" s="374"/>
      <c r="Q405" s="374"/>
      <c r="R405" s="374"/>
      <c r="S405" s="374"/>
      <c r="U405" s="378"/>
      <c r="V405" s="378"/>
      <c r="W405" s="378"/>
      <c r="X405" s="378"/>
      <c r="Y405" s="378"/>
      <c r="Z405" s="378"/>
      <c r="AA405" s="378"/>
      <c r="AB405" s="378"/>
      <c r="AC405" s="378"/>
      <c r="AD405" s="378"/>
      <c r="AE405" s="378"/>
      <c r="AF405" s="378"/>
      <c r="AG405" s="378"/>
      <c r="AH405" s="379"/>
      <c r="AI405" s="378"/>
      <c r="AJ405" s="378"/>
      <c r="AK405" s="378"/>
      <c r="AL405" s="378"/>
      <c r="AM405" s="378"/>
      <c r="AN405" s="378"/>
      <c r="AO405" s="378"/>
      <c r="AP405" s="378"/>
      <c r="AQ405" s="378"/>
      <c r="AR405" s="378"/>
      <c r="AS405" s="378"/>
      <c r="AT405" s="378"/>
      <c r="AU405" s="378"/>
      <c r="AV405" s="378"/>
      <c r="AW405" s="378"/>
      <c r="AX405" s="378"/>
      <c r="AY405" s="378"/>
      <c r="AZ405" s="378"/>
      <c r="BA405" s="378"/>
      <c r="BB405" s="378"/>
      <c r="BC405" s="378"/>
      <c r="BD405" s="379"/>
      <c r="BE405" s="379"/>
      <c r="BF405" s="115"/>
      <c r="BK405" s="380"/>
      <c r="BL405" s="380"/>
      <c r="BM405" s="380"/>
      <c r="BN405" s="380"/>
      <c r="BO405" s="380"/>
      <c r="BP405" s="318"/>
      <c r="BQ405" s="317"/>
    </row>
    <row r="406" spans="4:69" x14ac:dyDescent="0.25">
      <c r="D406" s="115"/>
      <c r="E406" s="115"/>
      <c r="H406" s="316"/>
      <c r="I406" s="316"/>
      <c r="P406" s="374"/>
      <c r="Q406" s="374"/>
      <c r="R406" s="374"/>
      <c r="S406" s="374"/>
      <c r="U406" s="378"/>
      <c r="V406" s="378"/>
      <c r="W406" s="378"/>
      <c r="X406" s="378"/>
      <c r="Y406" s="378"/>
      <c r="Z406" s="378"/>
      <c r="AA406" s="378"/>
      <c r="AB406" s="378"/>
      <c r="AC406" s="378"/>
      <c r="AD406" s="378"/>
      <c r="AE406" s="378"/>
      <c r="AF406" s="378"/>
      <c r="AG406" s="378"/>
      <c r="AH406" s="379"/>
      <c r="AI406" s="378"/>
      <c r="AJ406" s="378"/>
      <c r="AK406" s="378"/>
      <c r="AL406" s="378"/>
      <c r="AM406" s="378"/>
      <c r="AN406" s="378"/>
      <c r="AO406" s="378"/>
      <c r="AP406" s="378"/>
      <c r="AQ406" s="378"/>
      <c r="AR406" s="378"/>
      <c r="AS406" s="378"/>
      <c r="AT406" s="378"/>
      <c r="AU406" s="378"/>
      <c r="AV406" s="378"/>
      <c r="AW406" s="378"/>
      <c r="AX406" s="378"/>
      <c r="AY406" s="378"/>
      <c r="AZ406" s="378"/>
      <c r="BA406" s="378"/>
      <c r="BB406" s="378"/>
      <c r="BC406" s="378"/>
      <c r="BD406" s="379"/>
      <c r="BE406" s="379"/>
      <c r="BF406" s="115"/>
      <c r="BK406" s="380"/>
      <c r="BL406" s="380"/>
      <c r="BM406" s="380"/>
      <c r="BN406" s="380"/>
      <c r="BO406" s="380"/>
      <c r="BP406" s="318"/>
      <c r="BQ406" s="317"/>
    </row>
    <row r="407" spans="4:69" x14ac:dyDescent="0.25">
      <c r="D407" s="115"/>
      <c r="E407" s="115"/>
      <c r="H407" s="316"/>
      <c r="I407" s="316"/>
      <c r="P407" s="374"/>
      <c r="Q407" s="374"/>
      <c r="R407" s="374"/>
      <c r="S407" s="374"/>
      <c r="U407" s="378"/>
      <c r="V407" s="378"/>
      <c r="W407" s="378"/>
      <c r="X407" s="378"/>
      <c r="Y407" s="378"/>
      <c r="Z407" s="378"/>
      <c r="AA407" s="378"/>
      <c r="AB407" s="378"/>
      <c r="AC407" s="378"/>
      <c r="AD407" s="378"/>
      <c r="AE407" s="378"/>
      <c r="AF407" s="378"/>
      <c r="AG407" s="378"/>
      <c r="AH407" s="379"/>
      <c r="AI407" s="378"/>
      <c r="AJ407" s="378"/>
      <c r="AK407" s="378"/>
      <c r="AL407" s="378"/>
      <c r="AM407" s="378"/>
      <c r="AN407" s="378"/>
      <c r="AO407" s="378"/>
      <c r="AP407" s="378"/>
      <c r="AQ407" s="378"/>
      <c r="AR407" s="378"/>
      <c r="AS407" s="378"/>
      <c r="AT407" s="378"/>
      <c r="AU407" s="378"/>
      <c r="AV407" s="378"/>
      <c r="AW407" s="378"/>
      <c r="AX407" s="378"/>
      <c r="AY407" s="378"/>
      <c r="AZ407" s="378"/>
      <c r="BA407" s="378"/>
      <c r="BB407" s="378"/>
      <c r="BC407" s="378"/>
      <c r="BD407" s="379"/>
      <c r="BE407" s="379"/>
      <c r="BF407" s="115"/>
      <c r="BK407" s="380"/>
      <c r="BL407" s="380"/>
      <c r="BM407" s="380"/>
      <c r="BN407" s="380"/>
      <c r="BO407" s="380"/>
      <c r="BP407" s="318"/>
      <c r="BQ407" s="317"/>
    </row>
    <row r="408" spans="4:69" x14ac:dyDescent="0.25">
      <c r="D408" s="115"/>
      <c r="E408" s="115"/>
      <c r="H408" s="316"/>
      <c r="I408" s="316"/>
      <c r="P408" s="374"/>
      <c r="Q408" s="374"/>
      <c r="R408" s="374"/>
      <c r="S408" s="374"/>
      <c r="U408" s="378"/>
      <c r="V408" s="378"/>
      <c r="W408" s="378"/>
      <c r="X408" s="378"/>
      <c r="Y408" s="378"/>
      <c r="Z408" s="378"/>
      <c r="AA408" s="378"/>
      <c r="AB408" s="378"/>
      <c r="AC408" s="378"/>
      <c r="AD408" s="378"/>
      <c r="AE408" s="378"/>
      <c r="AF408" s="378"/>
      <c r="AG408" s="378"/>
      <c r="AH408" s="379"/>
      <c r="AI408" s="378"/>
      <c r="AJ408" s="378"/>
      <c r="AK408" s="378"/>
      <c r="AL408" s="378"/>
      <c r="AM408" s="378"/>
      <c r="AN408" s="378"/>
      <c r="AO408" s="378"/>
      <c r="AP408" s="378"/>
      <c r="AQ408" s="378"/>
      <c r="AR408" s="378"/>
      <c r="AS408" s="378"/>
      <c r="AT408" s="378"/>
      <c r="AU408" s="378"/>
      <c r="AV408" s="378"/>
      <c r="AW408" s="378"/>
      <c r="AX408" s="378"/>
      <c r="AY408" s="378"/>
      <c r="AZ408" s="378"/>
      <c r="BA408" s="378"/>
      <c r="BB408" s="378"/>
      <c r="BC408" s="378"/>
      <c r="BD408" s="379"/>
      <c r="BE408" s="379"/>
      <c r="BF408" s="115"/>
      <c r="BK408" s="380"/>
      <c r="BL408" s="380"/>
      <c r="BM408" s="380"/>
      <c r="BN408" s="380"/>
      <c r="BO408" s="380"/>
      <c r="BP408" s="318"/>
      <c r="BQ408" s="317"/>
    </row>
    <row r="409" spans="4:69" x14ac:dyDescent="0.25">
      <c r="D409" s="115"/>
      <c r="E409" s="115"/>
      <c r="H409" s="316"/>
      <c r="I409" s="316"/>
      <c r="P409" s="374"/>
      <c r="Q409" s="374"/>
      <c r="R409" s="374"/>
      <c r="S409" s="374"/>
      <c r="U409" s="378"/>
      <c r="V409" s="378"/>
      <c r="W409" s="378"/>
      <c r="X409" s="378"/>
      <c r="Y409" s="378"/>
      <c r="Z409" s="378"/>
      <c r="AA409" s="378"/>
      <c r="AB409" s="378"/>
      <c r="AC409" s="378"/>
      <c r="AD409" s="378"/>
      <c r="AE409" s="378"/>
      <c r="AF409" s="378"/>
      <c r="AG409" s="378"/>
      <c r="AH409" s="379"/>
      <c r="AI409" s="378"/>
      <c r="AJ409" s="378"/>
      <c r="AK409" s="378"/>
      <c r="AL409" s="378"/>
      <c r="AM409" s="378"/>
      <c r="AN409" s="378"/>
      <c r="AO409" s="378"/>
      <c r="AP409" s="378"/>
      <c r="AQ409" s="378"/>
      <c r="AR409" s="378"/>
      <c r="AS409" s="378"/>
      <c r="AT409" s="378"/>
      <c r="AU409" s="378"/>
      <c r="AV409" s="378"/>
      <c r="AW409" s="378"/>
      <c r="AX409" s="378"/>
      <c r="AY409" s="378"/>
      <c r="AZ409" s="378"/>
      <c r="BA409" s="378"/>
      <c r="BB409" s="378"/>
      <c r="BC409" s="378"/>
      <c r="BD409" s="379"/>
      <c r="BE409" s="379"/>
      <c r="BF409" s="115"/>
      <c r="BK409" s="380"/>
      <c r="BL409" s="380"/>
      <c r="BM409" s="380"/>
      <c r="BN409" s="380"/>
      <c r="BO409" s="380"/>
      <c r="BP409" s="318"/>
      <c r="BQ409" s="317"/>
    </row>
    <row r="410" spans="4:69" x14ac:dyDescent="0.25">
      <c r="D410" s="115"/>
      <c r="E410" s="115"/>
      <c r="H410" s="316"/>
      <c r="I410" s="316"/>
      <c r="P410" s="374"/>
      <c r="Q410" s="374"/>
      <c r="R410" s="374"/>
      <c r="S410" s="374"/>
      <c r="U410" s="378"/>
      <c r="V410" s="378"/>
      <c r="W410" s="378"/>
      <c r="X410" s="378"/>
      <c r="Y410" s="378"/>
      <c r="Z410" s="378"/>
      <c r="AA410" s="378"/>
      <c r="AB410" s="378"/>
      <c r="AC410" s="378"/>
      <c r="AD410" s="378"/>
      <c r="AE410" s="378"/>
      <c r="AF410" s="378"/>
      <c r="AG410" s="378"/>
      <c r="AH410" s="379"/>
      <c r="AI410" s="378"/>
      <c r="AJ410" s="378"/>
      <c r="AK410" s="378"/>
      <c r="AL410" s="378"/>
      <c r="AM410" s="378"/>
      <c r="AN410" s="378"/>
      <c r="AO410" s="378"/>
      <c r="AP410" s="378"/>
      <c r="AQ410" s="378"/>
      <c r="AR410" s="378"/>
      <c r="AS410" s="378"/>
      <c r="AT410" s="378"/>
      <c r="AU410" s="378"/>
      <c r="AV410" s="378"/>
      <c r="AW410" s="378"/>
      <c r="AX410" s="378"/>
      <c r="AY410" s="378"/>
      <c r="AZ410" s="378"/>
      <c r="BA410" s="378"/>
      <c r="BB410" s="378"/>
      <c r="BC410" s="378"/>
      <c r="BD410" s="379"/>
      <c r="BE410" s="379"/>
      <c r="BF410" s="115"/>
      <c r="BK410" s="380"/>
      <c r="BL410" s="380"/>
      <c r="BM410" s="380"/>
      <c r="BN410" s="380"/>
      <c r="BO410" s="380"/>
      <c r="BP410" s="318"/>
      <c r="BQ410" s="317"/>
    </row>
    <row r="411" spans="4:69" x14ac:dyDescent="0.25">
      <c r="D411" s="115"/>
      <c r="E411" s="115"/>
      <c r="H411" s="316"/>
      <c r="I411" s="316"/>
      <c r="P411" s="374"/>
      <c r="Q411" s="374"/>
      <c r="R411" s="374"/>
      <c r="S411" s="374"/>
      <c r="U411" s="378"/>
      <c r="V411" s="378"/>
      <c r="W411" s="378"/>
      <c r="X411" s="378"/>
      <c r="Y411" s="378"/>
      <c r="Z411" s="378"/>
      <c r="AA411" s="378"/>
      <c r="AB411" s="378"/>
      <c r="AC411" s="378"/>
      <c r="AD411" s="378"/>
      <c r="AE411" s="378"/>
      <c r="AF411" s="378"/>
      <c r="AG411" s="378"/>
      <c r="AH411" s="379"/>
      <c r="AI411" s="378"/>
      <c r="AJ411" s="378"/>
      <c r="AK411" s="378"/>
      <c r="AL411" s="378"/>
      <c r="AM411" s="378"/>
      <c r="AN411" s="378"/>
      <c r="AO411" s="378"/>
      <c r="AP411" s="378"/>
      <c r="AQ411" s="378"/>
      <c r="AR411" s="378"/>
      <c r="AS411" s="378"/>
      <c r="AT411" s="378"/>
      <c r="AU411" s="378"/>
      <c r="AV411" s="378"/>
      <c r="AW411" s="378"/>
      <c r="AX411" s="378"/>
      <c r="AY411" s="378"/>
      <c r="AZ411" s="378"/>
      <c r="BA411" s="378"/>
      <c r="BB411" s="378"/>
      <c r="BC411" s="378"/>
      <c r="BD411" s="379"/>
      <c r="BE411" s="379"/>
      <c r="BF411" s="115"/>
      <c r="BK411" s="380"/>
      <c r="BL411" s="380"/>
      <c r="BM411" s="380"/>
      <c r="BN411" s="380"/>
      <c r="BO411" s="380"/>
      <c r="BP411" s="318"/>
      <c r="BQ411" s="317"/>
    </row>
    <row r="412" spans="4:69" x14ac:dyDescent="0.25">
      <c r="D412" s="115"/>
      <c r="E412" s="115"/>
      <c r="H412" s="316"/>
      <c r="I412" s="316"/>
      <c r="P412" s="374"/>
      <c r="Q412" s="374"/>
      <c r="R412" s="374"/>
      <c r="S412" s="374"/>
      <c r="U412" s="378"/>
      <c r="V412" s="378"/>
      <c r="W412" s="378"/>
      <c r="X412" s="378"/>
      <c r="Y412" s="378"/>
      <c r="Z412" s="378"/>
      <c r="AA412" s="378"/>
      <c r="AB412" s="378"/>
      <c r="AC412" s="378"/>
      <c r="AD412" s="378"/>
      <c r="AE412" s="378"/>
      <c r="AF412" s="378"/>
      <c r="AG412" s="378"/>
      <c r="AH412" s="379"/>
      <c r="AI412" s="378"/>
      <c r="AJ412" s="378"/>
      <c r="AK412" s="378"/>
      <c r="AL412" s="378"/>
      <c r="AM412" s="378"/>
      <c r="AN412" s="378"/>
      <c r="AO412" s="378"/>
      <c r="AP412" s="378"/>
      <c r="AQ412" s="378"/>
      <c r="AR412" s="378"/>
      <c r="AS412" s="378"/>
      <c r="AT412" s="378"/>
      <c r="AU412" s="378"/>
      <c r="AV412" s="378"/>
      <c r="AW412" s="378"/>
      <c r="AX412" s="378"/>
      <c r="AY412" s="378"/>
      <c r="AZ412" s="378"/>
      <c r="BA412" s="378"/>
      <c r="BB412" s="378"/>
      <c r="BC412" s="378"/>
      <c r="BD412" s="379"/>
      <c r="BE412" s="379"/>
      <c r="BF412" s="115"/>
      <c r="BK412" s="380"/>
      <c r="BL412" s="380"/>
      <c r="BM412" s="380"/>
      <c r="BN412" s="380"/>
      <c r="BO412" s="380"/>
      <c r="BP412" s="318"/>
      <c r="BQ412" s="317"/>
    </row>
    <row r="413" spans="4:69" x14ac:dyDescent="0.25">
      <c r="D413" s="115"/>
      <c r="E413" s="115"/>
      <c r="H413" s="316"/>
      <c r="I413" s="316"/>
      <c r="P413" s="374"/>
      <c r="Q413" s="374"/>
      <c r="R413" s="374"/>
      <c r="S413" s="374"/>
      <c r="U413" s="378"/>
      <c r="V413" s="378"/>
      <c r="W413" s="378"/>
      <c r="X413" s="378"/>
      <c r="Y413" s="378"/>
      <c r="Z413" s="378"/>
      <c r="AA413" s="378"/>
      <c r="AB413" s="378"/>
      <c r="AC413" s="378"/>
      <c r="AD413" s="378"/>
      <c r="AE413" s="378"/>
      <c r="AF413" s="378"/>
      <c r="AG413" s="378"/>
      <c r="AH413" s="379"/>
      <c r="AI413" s="378"/>
      <c r="AJ413" s="378"/>
      <c r="AK413" s="378"/>
      <c r="AL413" s="378"/>
      <c r="AM413" s="378"/>
      <c r="AN413" s="378"/>
      <c r="AO413" s="378"/>
      <c r="AP413" s="378"/>
      <c r="AQ413" s="378"/>
      <c r="AR413" s="378"/>
      <c r="AS413" s="378"/>
      <c r="AT413" s="378"/>
      <c r="AU413" s="378"/>
      <c r="AV413" s="378"/>
      <c r="AW413" s="378"/>
      <c r="AX413" s="378"/>
      <c r="AY413" s="378"/>
      <c r="AZ413" s="378"/>
      <c r="BA413" s="378"/>
      <c r="BB413" s="378"/>
      <c r="BC413" s="378"/>
      <c r="BD413" s="379"/>
      <c r="BE413" s="379"/>
      <c r="BF413" s="115"/>
      <c r="BK413" s="380"/>
      <c r="BL413" s="380"/>
      <c r="BM413" s="380"/>
      <c r="BN413" s="380"/>
      <c r="BO413" s="380"/>
      <c r="BP413" s="318"/>
      <c r="BQ413" s="317"/>
    </row>
    <row r="414" spans="4:69" x14ac:dyDescent="0.25">
      <c r="D414" s="115"/>
      <c r="E414" s="115"/>
      <c r="H414" s="316"/>
      <c r="I414" s="316"/>
      <c r="P414" s="374"/>
      <c r="Q414" s="374"/>
      <c r="R414" s="374"/>
      <c r="S414" s="374"/>
      <c r="U414" s="378"/>
      <c r="V414" s="378"/>
      <c r="W414" s="378"/>
      <c r="X414" s="378"/>
      <c r="Y414" s="378"/>
      <c r="Z414" s="378"/>
      <c r="AA414" s="378"/>
      <c r="AB414" s="378"/>
      <c r="AC414" s="378"/>
      <c r="AD414" s="378"/>
      <c r="AE414" s="378"/>
      <c r="AF414" s="378"/>
      <c r="AG414" s="378"/>
      <c r="AH414" s="379"/>
      <c r="AI414" s="378"/>
      <c r="AJ414" s="378"/>
      <c r="AK414" s="378"/>
      <c r="AL414" s="378"/>
      <c r="AM414" s="378"/>
      <c r="AN414" s="378"/>
      <c r="AO414" s="378"/>
      <c r="AP414" s="378"/>
      <c r="AQ414" s="378"/>
      <c r="AR414" s="378"/>
      <c r="AS414" s="378"/>
      <c r="AT414" s="378"/>
      <c r="AU414" s="378"/>
      <c r="AV414" s="378"/>
      <c r="AW414" s="378"/>
      <c r="AX414" s="378"/>
      <c r="AY414" s="378"/>
      <c r="AZ414" s="378"/>
      <c r="BA414" s="378"/>
      <c r="BB414" s="378"/>
      <c r="BC414" s="378"/>
      <c r="BD414" s="379"/>
      <c r="BE414" s="379"/>
      <c r="BF414" s="115"/>
      <c r="BK414" s="378"/>
      <c r="BL414" s="378"/>
      <c r="BM414" s="378"/>
      <c r="BN414" s="378"/>
      <c r="BO414" s="378"/>
      <c r="BP414" s="317"/>
      <c r="BQ414" s="317"/>
    </row>
    <row r="415" spans="4:69" x14ac:dyDescent="0.25">
      <c r="D415" s="115"/>
      <c r="E415" s="115"/>
      <c r="H415" s="316"/>
      <c r="I415" s="316"/>
      <c r="P415" s="374"/>
      <c r="Q415" s="374"/>
      <c r="R415" s="374"/>
      <c r="S415" s="374"/>
      <c r="U415" s="378"/>
      <c r="V415" s="378"/>
      <c r="W415" s="378"/>
      <c r="X415" s="378"/>
      <c r="Y415" s="378"/>
      <c r="Z415" s="378"/>
      <c r="AA415" s="378"/>
      <c r="AB415" s="378"/>
      <c r="AC415" s="378"/>
      <c r="AD415" s="378"/>
      <c r="AE415" s="378"/>
      <c r="AF415" s="378"/>
      <c r="AG415" s="378"/>
      <c r="AH415" s="379"/>
      <c r="AI415" s="378"/>
      <c r="AJ415" s="378"/>
      <c r="AK415" s="378"/>
      <c r="AL415" s="378"/>
      <c r="AM415" s="378"/>
      <c r="AN415" s="378"/>
      <c r="AO415" s="378"/>
      <c r="AP415" s="378"/>
      <c r="AQ415" s="378"/>
      <c r="AR415" s="378"/>
      <c r="AS415" s="378"/>
      <c r="AT415" s="378"/>
      <c r="AU415" s="378"/>
      <c r="AV415" s="378"/>
      <c r="AW415" s="378"/>
      <c r="AX415" s="378"/>
      <c r="AY415" s="378"/>
      <c r="AZ415" s="378"/>
      <c r="BA415" s="378"/>
      <c r="BB415" s="378"/>
      <c r="BC415" s="378"/>
      <c r="BD415" s="379"/>
      <c r="BE415" s="379"/>
      <c r="BF415" s="115"/>
      <c r="BK415" s="378"/>
      <c r="BL415" s="378"/>
      <c r="BM415" s="378"/>
      <c r="BN415" s="378"/>
      <c r="BO415" s="378"/>
      <c r="BP415" s="317"/>
      <c r="BQ415" s="317"/>
    </row>
    <row r="416" spans="4:69" x14ac:dyDescent="0.25">
      <c r="D416" s="115"/>
      <c r="E416" s="115"/>
      <c r="H416" s="316"/>
      <c r="I416" s="316"/>
      <c r="P416" s="374"/>
      <c r="Q416" s="374"/>
      <c r="R416" s="374"/>
      <c r="S416" s="374"/>
      <c r="U416" s="378"/>
      <c r="V416" s="378"/>
      <c r="W416" s="378"/>
      <c r="X416" s="378"/>
      <c r="Y416" s="378"/>
      <c r="Z416" s="378"/>
      <c r="AA416" s="378"/>
      <c r="AB416" s="378"/>
      <c r="AC416" s="378"/>
      <c r="AD416" s="378"/>
      <c r="AE416" s="378"/>
      <c r="AF416" s="378"/>
      <c r="AG416" s="378"/>
      <c r="AH416" s="379"/>
      <c r="AI416" s="378"/>
      <c r="AJ416" s="378"/>
      <c r="AK416" s="378"/>
      <c r="AL416" s="378"/>
      <c r="AM416" s="378"/>
      <c r="AN416" s="378"/>
      <c r="AO416" s="378"/>
      <c r="AP416" s="378"/>
      <c r="AQ416" s="378"/>
      <c r="AR416" s="378"/>
      <c r="AS416" s="378"/>
      <c r="AT416" s="378"/>
      <c r="AU416" s="378"/>
      <c r="AV416" s="378"/>
      <c r="AW416" s="378"/>
      <c r="AX416" s="378"/>
      <c r="AY416" s="378"/>
      <c r="AZ416" s="378"/>
      <c r="BA416" s="378"/>
      <c r="BB416" s="378"/>
      <c r="BC416" s="378"/>
      <c r="BD416" s="379"/>
      <c r="BE416" s="379"/>
      <c r="BF416" s="115"/>
      <c r="BK416" s="378"/>
      <c r="BL416" s="378"/>
      <c r="BM416" s="378"/>
      <c r="BN416" s="378"/>
      <c r="BO416" s="378"/>
      <c r="BP416" s="317"/>
      <c r="BQ416" s="317"/>
    </row>
    <row r="417" spans="4:69" x14ac:dyDescent="0.25">
      <c r="D417" s="115"/>
      <c r="E417" s="115"/>
      <c r="H417" s="316"/>
      <c r="I417" s="316"/>
      <c r="P417" s="374"/>
      <c r="Q417" s="374"/>
      <c r="R417" s="374"/>
      <c r="S417" s="374"/>
      <c r="U417" s="378"/>
      <c r="V417" s="378"/>
      <c r="W417" s="378"/>
      <c r="X417" s="378"/>
      <c r="Y417" s="378"/>
      <c r="Z417" s="378"/>
      <c r="AA417" s="378"/>
      <c r="AB417" s="378"/>
      <c r="AC417" s="378"/>
      <c r="AD417" s="378"/>
      <c r="AE417" s="378"/>
      <c r="AF417" s="378"/>
      <c r="AG417" s="378"/>
      <c r="AH417" s="379"/>
      <c r="AI417" s="378"/>
      <c r="AJ417" s="378"/>
      <c r="AK417" s="378"/>
      <c r="AL417" s="378"/>
      <c r="AM417" s="378"/>
      <c r="AN417" s="378"/>
      <c r="AO417" s="378"/>
      <c r="AP417" s="378"/>
      <c r="AQ417" s="378"/>
      <c r="AR417" s="378"/>
      <c r="AS417" s="378"/>
      <c r="AT417" s="378"/>
      <c r="AU417" s="378"/>
      <c r="AV417" s="378"/>
      <c r="AW417" s="378"/>
      <c r="AX417" s="378"/>
      <c r="AY417" s="378"/>
      <c r="AZ417" s="378"/>
      <c r="BA417" s="378"/>
      <c r="BB417" s="378"/>
      <c r="BC417" s="378"/>
      <c r="BD417" s="379"/>
      <c r="BE417" s="379"/>
      <c r="BF417" s="115"/>
      <c r="BK417" s="378"/>
      <c r="BL417" s="378"/>
      <c r="BM417" s="378"/>
      <c r="BN417" s="378"/>
      <c r="BO417" s="378"/>
      <c r="BP417" s="317"/>
      <c r="BQ417" s="317"/>
    </row>
    <row r="418" spans="4:69" x14ac:dyDescent="0.25">
      <c r="D418" s="115"/>
      <c r="E418" s="115"/>
      <c r="H418" s="316"/>
      <c r="I418" s="316"/>
      <c r="P418" s="374"/>
      <c r="Q418" s="374"/>
      <c r="R418" s="374"/>
      <c r="S418" s="374"/>
      <c r="U418" s="378"/>
      <c r="V418" s="378"/>
      <c r="W418" s="378"/>
      <c r="X418" s="378"/>
      <c r="Y418" s="378"/>
      <c r="Z418" s="378"/>
      <c r="AA418" s="378"/>
      <c r="AB418" s="378"/>
      <c r="AC418" s="378"/>
      <c r="AD418" s="378"/>
      <c r="AE418" s="378"/>
      <c r="AF418" s="378"/>
      <c r="AG418" s="378"/>
      <c r="AH418" s="379"/>
      <c r="AI418" s="378"/>
      <c r="AJ418" s="378"/>
      <c r="AK418" s="378"/>
      <c r="AL418" s="378"/>
      <c r="AM418" s="378"/>
      <c r="AN418" s="378"/>
      <c r="AO418" s="378"/>
      <c r="AP418" s="378"/>
      <c r="AQ418" s="378"/>
      <c r="AR418" s="378"/>
      <c r="AS418" s="378"/>
      <c r="AT418" s="378"/>
      <c r="AU418" s="378"/>
      <c r="AV418" s="378"/>
      <c r="AW418" s="378"/>
      <c r="AX418" s="378"/>
      <c r="AY418" s="378"/>
      <c r="AZ418" s="378"/>
      <c r="BA418" s="378"/>
      <c r="BB418" s="378"/>
      <c r="BC418" s="378"/>
      <c r="BD418" s="379"/>
      <c r="BE418" s="379"/>
      <c r="BF418" s="115"/>
      <c r="BK418" s="378"/>
      <c r="BL418" s="378"/>
      <c r="BM418" s="378"/>
      <c r="BN418" s="378"/>
      <c r="BO418" s="378"/>
      <c r="BP418" s="317"/>
      <c r="BQ418" s="317"/>
    </row>
    <row r="419" spans="4:69" x14ac:dyDescent="0.25">
      <c r="D419" s="115"/>
      <c r="E419" s="115"/>
      <c r="H419" s="316"/>
      <c r="I419" s="316"/>
      <c r="P419" s="374"/>
      <c r="Q419" s="374"/>
      <c r="R419" s="374"/>
      <c r="S419" s="374"/>
      <c r="U419" s="378"/>
      <c r="V419" s="378"/>
      <c r="W419" s="378"/>
      <c r="X419" s="378"/>
      <c r="Y419" s="378"/>
      <c r="Z419" s="378"/>
      <c r="AA419" s="378"/>
      <c r="AB419" s="378"/>
      <c r="AC419" s="378"/>
      <c r="AD419" s="378"/>
      <c r="AE419" s="378"/>
      <c r="AF419" s="378"/>
      <c r="AG419" s="378"/>
      <c r="AH419" s="379"/>
      <c r="AI419" s="378"/>
      <c r="AJ419" s="378"/>
      <c r="AK419" s="378"/>
      <c r="AL419" s="378"/>
      <c r="AM419" s="378"/>
      <c r="AN419" s="378"/>
      <c r="AO419" s="378"/>
      <c r="AP419" s="378"/>
      <c r="AQ419" s="378"/>
      <c r="AR419" s="378"/>
      <c r="AS419" s="378"/>
      <c r="AT419" s="378"/>
      <c r="AU419" s="378"/>
      <c r="AV419" s="378"/>
      <c r="AW419" s="378"/>
      <c r="AX419" s="378"/>
      <c r="AY419" s="378"/>
      <c r="AZ419" s="378"/>
      <c r="BA419" s="378"/>
      <c r="BB419" s="378"/>
      <c r="BC419" s="378"/>
      <c r="BD419" s="379"/>
      <c r="BE419" s="379"/>
      <c r="BF419" s="115"/>
      <c r="BK419" s="378"/>
      <c r="BL419" s="378"/>
      <c r="BM419" s="378"/>
      <c r="BN419" s="378"/>
      <c r="BO419" s="378"/>
      <c r="BP419" s="317"/>
      <c r="BQ419" s="317"/>
    </row>
    <row r="420" spans="4:69" x14ac:dyDescent="0.25">
      <c r="D420" s="115"/>
      <c r="E420" s="115"/>
      <c r="H420" s="316"/>
      <c r="I420" s="316"/>
      <c r="P420" s="374"/>
      <c r="Q420" s="374"/>
      <c r="R420" s="374"/>
      <c r="S420" s="374"/>
      <c r="U420" s="378"/>
      <c r="V420" s="378"/>
      <c r="W420" s="378"/>
      <c r="X420" s="378"/>
      <c r="Y420" s="378"/>
      <c r="Z420" s="378"/>
      <c r="AA420" s="378"/>
      <c r="AB420" s="378"/>
      <c r="AC420" s="378"/>
      <c r="AD420" s="378"/>
      <c r="AE420" s="378"/>
      <c r="AF420" s="378"/>
      <c r="AG420" s="378"/>
      <c r="AH420" s="379"/>
      <c r="AI420" s="378"/>
      <c r="AJ420" s="378"/>
      <c r="AK420" s="378"/>
      <c r="AL420" s="378"/>
      <c r="AM420" s="378"/>
      <c r="AN420" s="378"/>
      <c r="AO420" s="378"/>
      <c r="AP420" s="378"/>
      <c r="AQ420" s="378"/>
      <c r="AR420" s="378"/>
      <c r="AS420" s="378"/>
      <c r="AT420" s="378"/>
      <c r="AU420" s="378"/>
      <c r="AV420" s="378"/>
      <c r="AW420" s="378"/>
      <c r="AX420" s="378"/>
      <c r="AY420" s="378"/>
      <c r="AZ420" s="378"/>
      <c r="BA420" s="378"/>
      <c r="BB420" s="378"/>
      <c r="BC420" s="378"/>
      <c r="BD420" s="379"/>
      <c r="BE420" s="379"/>
      <c r="BF420" s="115"/>
      <c r="BK420" s="378"/>
      <c r="BL420" s="378"/>
      <c r="BM420" s="378"/>
      <c r="BN420" s="378"/>
      <c r="BO420" s="378"/>
      <c r="BP420" s="317"/>
      <c r="BQ420" s="317"/>
    </row>
    <row r="421" spans="4:69" x14ac:dyDescent="0.25">
      <c r="D421" s="115"/>
      <c r="E421" s="115"/>
      <c r="H421" s="316"/>
      <c r="I421" s="316"/>
      <c r="P421" s="374"/>
      <c r="Q421" s="374"/>
      <c r="R421" s="374"/>
      <c r="S421" s="374"/>
      <c r="U421" s="378"/>
      <c r="V421" s="378"/>
      <c r="W421" s="378"/>
      <c r="X421" s="378"/>
      <c r="Y421" s="378"/>
      <c r="Z421" s="378"/>
      <c r="AA421" s="378"/>
      <c r="AB421" s="378"/>
      <c r="AC421" s="378"/>
      <c r="AD421" s="378"/>
      <c r="AE421" s="378"/>
      <c r="AF421" s="378"/>
      <c r="AG421" s="378"/>
      <c r="AH421" s="379"/>
      <c r="AI421" s="378"/>
      <c r="AJ421" s="378"/>
      <c r="AK421" s="378"/>
      <c r="AL421" s="378"/>
      <c r="AM421" s="378"/>
      <c r="AN421" s="378"/>
      <c r="AO421" s="378"/>
      <c r="AP421" s="378"/>
      <c r="AQ421" s="378"/>
      <c r="AR421" s="378"/>
      <c r="AS421" s="378"/>
      <c r="AT421" s="378"/>
      <c r="AU421" s="378"/>
      <c r="AV421" s="378"/>
      <c r="AW421" s="378"/>
      <c r="AX421" s="378"/>
      <c r="AY421" s="378"/>
      <c r="AZ421" s="378"/>
      <c r="BA421" s="378"/>
      <c r="BB421" s="378"/>
      <c r="BC421" s="378"/>
      <c r="BD421" s="379"/>
      <c r="BE421" s="379"/>
      <c r="BF421" s="115"/>
      <c r="BK421" s="378"/>
      <c r="BL421" s="378"/>
      <c r="BM421" s="378"/>
      <c r="BN421" s="378"/>
      <c r="BO421" s="378"/>
      <c r="BP421" s="317"/>
      <c r="BQ421" s="317"/>
    </row>
    <row r="422" spans="4:69" x14ac:dyDescent="0.25">
      <c r="D422" s="115"/>
      <c r="E422" s="115"/>
      <c r="H422" s="316"/>
      <c r="I422" s="316"/>
      <c r="P422" s="374"/>
      <c r="Q422" s="374"/>
      <c r="R422" s="374"/>
      <c r="S422" s="374"/>
      <c r="U422" s="378"/>
      <c r="V422" s="378"/>
      <c r="W422" s="378"/>
      <c r="X422" s="378"/>
      <c r="Y422" s="378"/>
      <c r="Z422" s="378"/>
      <c r="AA422" s="378"/>
      <c r="AB422" s="378"/>
      <c r="AC422" s="378"/>
      <c r="AD422" s="378"/>
      <c r="AE422" s="378"/>
      <c r="AF422" s="378"/>
      <c r="AG422" s="378"/>
      <c r="AH422" s="379"/>
      <c r="AI422" s="378"/>
      <c r="AJ422" s="378"/>
      <c r="AK422" s="378"/>
      <c r="AL422" s="378"/>
      <c r="AM422" s="378"/>
      <c r="AN422" s="378"/>
      <c r="AO422" s="378"/>
      <c r="AP422" s="378"/>
      <c r="AQ422" s="378"/>
      <c r="AR422" s="378"/>
      <c r="AS422" s="378"/>
      <c r="AT422" s="378"/>
      <c r="AU422" s="378"/>
      <c r="AV422" s="378"/>
      <c r="AW422" s="378"/>
      <c r="AX422" s="378"/>
      <c r="AY422" s="378"/>
      <c r="AZ422" s="378"/>
      <c r="BA422" s="378"/>
      <c r="BB422" s="378"/>
      <c r="BC422" s="378"/>
      <c r="BD422" s="379"/>
      <c r="BE422" s="379"/>
      <c r="BF422" s="115"/>
      <c r="BK422" s="378"/>
      <c r="BL422" s="378"/>
      <c r="BM422" s="378"/>
      <c r="BN422" s="378"/>
      <c r="BO422" s="378"/>
      <c r="BP422" s="317"/>
      <c r="BQ422" s="317"/>
    </row>
    <row r="423" spans="4:69" x14ac:dyDescent="0.25">
      <c r="D423" s="115"/>
      <c r="E423" s="115"/>
      <c r="H423" s="316"/>
      <c r="I423" s="316"/>
      <c r="P423" s="374"/>
      <c r="Q423" s="374"/>
      <c r="R423" s="374"/>
      <c r="S423" s="374"/>
      <c r="U423" s="378"/>
      <c r="V423" s="378"/>
      <c r="W423" s="378"/>
      <c r="X423" s="378"/>
      <c r="Y423" s="378"/>
      <c r="Z423" s="378"/>
      <c r="AA423" s="378"/>
      <c r="AB423" s="378"/>
      <c r="AC423" s="378"/>
      <c r="AD423" s="378"/>
      <c r="AE423" s="378"/>
      <c r="AF423" s="378"/>
      <c r="AG423" s="378"/>
      <c r="AH423" s="379"/>
      <c r="AI423" s="378"/>
      <c r="AJ423" s="378"/>
      <c r="AK423" s="378"/>
      <c r="AL423" s="378"/>
      <c r="AM423" s="378"/>
      <c r="AN423" s="378"/>
      <c r="AO423" s="378"/>
      <c r="AP423" s="378"/>
      <c r="AQ423" s="378"/>
      <c r="AR423" s="378"/>
      <c r="AS423" s="378"/>
      <c r="AT423" s="378"/>
      <c r="AU423" s="378"/>
      <c r="AV423" s="378"/>
      <c r="AW423" s="378"/>
      <c r="AX423" s="378"/>
      <c r="AY423" s="378"/>
      <c r="AZ423" s="378"/>
      <c r="BA423" s="378"/>
      <c r="BB423" s="378"/>
      <c r="BC423" s="378"/>
      <c r="BD423" s="379"/>
      <c r="BE423" s="379"/>
      <c r="BF423" s="115"/>
      <c r="BK423" s="378"/>
      <c r="BL423" s="378"/>
      <c r="BM423" s="378"/>
      <c r="BN423" s="378"/>
      <c r="BO423" s="378"/>
      <c r="BP423" s="317"/>
      <c r="BQ423" s="317"/>
    </row>
    <row r="424" spans="4:69" x14ac:dyDescent="0.25">
      <c r="D424" s="115"/>
      <c r="E424" s="115"/>
      <c r="H424" s="316"/>
      <c r="I424" s="316"/>
      <c r="P424" s="374"/>
      <c r="Q424" s="374"/>
      <c r="R424" s="374"/>
      <c r="S424" s="374"/>
      <c r="U424" s="378"/>
      <c r="V424" s="378"/>
      <c r="W424" s="378"/>
      <c r="X424" s="378"/>
      <c r="Y424" s="378"/>
      <c r="Z424" s="378"/>
      <c r="AA424" s="378"/>
      <c r="AB424" s="378"/>
      <c r="AC424" s="378"/>
      <c r="AD424" s="378"/>
      <c r="AE424" s="378"/>
      <c r="AF424" s="378"/>
      <c r="AG424" s="378"/>
      <c r="AH424" s="379"/>
      <c r="AI424" s="378"/>
      <c r="AJ424" s="378"/>
      <c r="AK424" s="378"/>
      <c r="AL424" s="378"/>
      <c r="AM424" s="378"/>
      <c r="AN424" s="378"/>
      <c r="AO424" s="378"/>
      <c r="AP424" s="378"/>
      <c r="AQ424" s="378"/>
      <c r="AR424" s="378"/>
      <c r="AS424" s="378"/>
      <c r="AT424" s="378"/>
      <c r="AU424" s="378"/>
      <c r="AV424" s="378"/>
      <c r="AW424" s="378"/>
      <c r="AX424" s="378"/>
      <c r="AY424" s="378"/>
      <c r="AZ424" s="378"/>
      <c r="BA424" s="378"/>
      <c r="BB424" s="378"/>
      <c r="BC424" s="378"/>
      <c r="BD424" s="379"/>
      <c r="BE424" s="379"/>
      <c r="BF424" s="115"/>
      <c r="BK424" s="378"/>
      <c r="BL424" s="378"/>
      <c r="BM424" s="378"/>
      <c r="BN424" s="378"/>
      <c r="BO424" s="378"/>
      <c r="BP424" s="317"/>
      <c r="BQ424" s="317"/>
    </row>
    <row r="425" spans="4:69" x14ac:dyDescent="0.25">
      <c r="D425" s="115"/>
      <c r="E425" s="115"/>
      <c r="H425" s="316"/>
      <c r="I425" s="316"/>
      <c r="P425" s="374"/>
      <c r="Q425" s="374"/>
      <c r="R425" s="374"/>
      <c r="S425" s="374"/>
      <c r="U425" s="378"/>
      <c r="V425" s="378"/>
      <c r="W425" s="378"/>
      <c r="X425" s="378"/>
      <c r="Y425" s="378"/>
      <c r="Z425" s="378"/>
      <c r="AA425" s="378"/>
      <c r="AB425" s="378"/>
      <c r="AC425" s="378"/>
      <c r="AD425" s="378"/>
      <c r="AE425" s="378"/>
      <c r="AF425" s="378"/>
      <c r="AG425" s="378"/>
      <c r="AH425" s="379"/>
      <c r="AI425" s="378"/>
      <c r="AJ425" s="378"/>
      <c r="AK425" s="378"/>
      <c r="AL425" s="378"/>
      <c r="AM425" s="378"/>
      <c r="AN425" s="378"/>
      <c r="AO425" s="378"/>
      <c r="AP425" s="378"/>
      <c r="AQ425" s="378"/>
      <c r="AR425" s="378"/>
      <c r="AS425" s="378"/>
      <c r="AT425" s="378"/>
      <c r="AU425" s="378"/>
      <c r="AV425" s="378"/>
      <c r="AW425" s="378"/>
      <c r="AX425" s="378"/>
      <c r="AY425" s="378"/>
      <c r="AZ425" s="378"/>
      <c r="BA425" s="378"/>
      <c r="BB425" s="378"/>
      <c r="BC425" s="378"/>
      <c r="BD425" s="379"/>
      <c r="BE425" s="379"/>
      <c r="BF425" s="115"/>
      <c r="BK425" s="378"/>
      <c r="BL425" s="378"/>
      <c r="BM425" s="378"/>
      <c r="BN425" s="378"/>
      <c r="BO425" s="378"/>
      <c r="BP425" s="317"/>
      <c r="BQ425" s="317"/>
    </row>
    <row r="426" spans="4:69" x14ac:dyDescent="0.25">
      <c r="D426" s="115"/>
      <c r="E426" s="115"/>
      <c r="H426" s="316"/>
      <c r="I426" s="316"/>
      <c r="P426" s="374"/>
      <c r="Q426" s="374"/>
      <c r="R426" s="374"/>
      <c r="S426" s="374"/>
      <c r="U426" s="378"/>
      <c r="V426" s="378"/>
      <c r="W426" s="378"/>
      <c r="X426" s="378"/>
      <c r="Y426" s="378"/>
      <c r="Z426" s="378"/>
      <c r="AA426" s="378"/>
      <c r="AB426" s="378"/>
      <c r="AC426" s="378"/>
      <c r="AD426" s="378"/>
      <c r="AE426" s="378"/>
      <c r="AF426" s="378"/>
      <c r="AG426" s="378"/>
      <c r="AH426" s="379"/>
      <c r="AI426" s="378"/>
      <c r="AJ426" s="378"/>
      <c r="AK426" s="378"/>
      <c r="AL426" s="378"/>
      <c r="AM426" s="378"/>
      <c r="AN426" s="378"/>
      <c r="AO426" s="378"/>
      <c r="AP426" s="378"/>
      <c r="AQ426" s="378"/>
      <c r="AR426" s="378"/>
      <c r="AS426" s="378"/>
      <c r="AT426" s="378"/>
      <c r="AU426" s="378"/>
      <c r="AV426" s="378"/>
      <c r="AW426" s="378"/>
      <c r="AX426" s="378"/>
      <c r="AY426" s="378"/>
      <c r="AZ426" s="378"/>
      <c r="BA426" s="378"/>
      <c r="BB426" s="378"/>
      <c r="BC426" s="378"/>
      <c r="BD426" s="379"/>
      <c r="BE426" s="379"/>
      <c r="BF426" s="115"/>
      <c r="BK426" s="378"/>
      <c r="BL426" s="378"/>
      <c r="BM426" s="378"/>
      <c r="BN426" s="378"/>
      <c r="BO426" s="378"/>
      <c r="BP426" s="317"/>
      <c r="BQ426" s="317"/>
    </row>
    <row r="427" spans="4:69" x14ac:dyDescent="0.25">
      <c r="D427" s="115"/>
      <c r="E427" s="115"/>
      <c r="H427" s="316"/>
      <c r="I427" s="316"/>
      <c r="P427" s="374"/>
      <c r="Q427" s="374"/>
      <c r="R427" s="374"/>
      <c r="S427" s="374"/>
      <c r="U427" s="378"/>
      <c r="V427" s="378"/>
      <c r="W427" s="378"/>
      <c r="X427" s="378"/>
      <c r="Y427" s="378"/>
      <c r="Z427" s="378"/>
      <c r="AA427" s="378"/>
      <c r="AB427" s="378"/>
      <c r="AC427" s="378"/>
      <c r="AD427" s="378"/>
      <c r="AE427" s="378"/>
      <c r="AF427" s="378"/>
      <c r="AG427" s="378"/>
      <c r="AH427" s="379"/>
      <c r="AI427" s="378"/>
      <c r="AJ427" s="378"/>
      <c r="AK427" s="378"/>
      <c r="AL427" s="378"/>
      <c r="AM427" s="378"/>
      <c r="AN427" s="378"/>
      <c r="AO427" s="378"/>
      <c r="AP427" s="378"/>
      <c r="AQ427" s="378"/>
      <c r="AR427" s="378"/>
      <c r="AS427" s="378"/>
      <c r="AT427" s="378"/>
      <c r="AU427" s="378"/>
      <c r="AV427" s="378"/>
      <c r="AW427" s="378"/>
      <c r="AX427" s="378"/>
      <c r="AY427" s="378"/>
      <c r="AZ427" s="378"/>
      <c r="BA427" s="378"/>
      <c r="BB427" s="378"/>
      <c r="BC427" s="378"/>
      <c r="BD427" s="379"/>
      <c r="BE427" s="379"/>
      <c r="BF427" s="115"/>
      <c r="BK427" s="378"/>
      <c r="BL427" s="378"/>
      <c r="BM427" s="378"/>
      <c r="BN427" s="378"/>
      <c r="BO427" s="378"/>
      <c r="BP427" s="317"/>
      <c r="BQ427" s="317"/>
    </row>
    <row r="428" spans="4:69" x14ac:dyDescent="0.25">
      <c r="D428" s="115"/>
      <c r="E428" s="115"/>
      <c r="H428" s="316"/>
      <c r="I428" s="316"/>
      <c r="P428" s="374"/>
      <c r="Q428" s="374"/>
      <c r="R428" s="374"/>
      <c r="S428" s="374"/>
      <c r="U428" s="378"/>
      <c r="V428" s="378"/>
      <c r="W428" s="378"/>
      <c r="X428" s="378"/>
      <c r="Y428" s="378"/>
      <c r="Z428" s="378"/>
      <c r="AA428" s="378"/>
      <c r="AB428" s="378"/>
      <c r="AC428" s="378"/>
      <c r="AD428" s="378"/>
      <c r="AE428" s="378"/>
      <c r="AF428" s="378"/>
      <c r="AG428" s="378"/>
      <c r="AH428" s="379"/>
      <c r="AI428" s="378"/>
      <c r="AJ428" s="378"/>
      <c r="AK428" s="378"/>
      <c r="AL428" s="378"/>
      <c r="AM428" s="378"/>
      <c r="AN428" s="378"/>
      <c r="AO428" s="378"/>
      <c r="AP428" s="378"/>
      <c r="AQ428" s="378"/>
      <c r="AR428" s="378"/>
      <c r="AS428" s="378"/>
      <c r="AT428" s="378"/>
      <c r="AU428" s="378"/>
      <c r="AV428" s="378"/>
      <c r="AW428" s="378"/>
      <c r="AX428" s="378"/>
      <c r="AY428" s="378"/>
      <c r="AZ428" s="378"/>
      <c r="BA428" s="378"/>
      <c r="BB428" s="378"/>
      <c r="BC428" s="378"/>
      <c r="BD428" s="379"/>
      <c r="BE428" s="379"/>
      <c r="BF428" s="115"/>
      <c r="BK428" s="378"/>
      <c r="BL428" s="378"/>
      <c r="BM428" s="378"/>
      <c r="BN428" s="378"/>
      <c r="BO428" s="378"/>
      <c r="BP428" s="317"/>
      <c r="BQ428" s="317"/>
    </row>
    <row r="429" spans="4:69" x14ac:dyDescent="0.25">
      <c r="D429" s="115"/>
      <c r="E429" s="115"/>
      <c r="H429" s="316"/>
      <c r="I429" s="316"/>
      <c r="P429" s="374"/>
      <c r="Q429" s="374"/>
      <c r="R429" s="374"/>
      <c r="S429" s="374"/>
      <c r="U429" s="378"/>
      <c r="V429" s="378"/>
      <c r="W429" s="378"/>
      <c r="X429" s="378"/>
      <c r="Y429" s="378"/>
      <c r="Z429" s="378"/>
      <c r="AA429" s="378"/>
      <c r="AB429" s="378"/>
      <c r="AC429" s="378"/>
      <c r="AD429" s="378"/>
      <c r="AE429" s="378"/>
      <c r="AF429" s="378"/>
      <c r="AG429" s="378"/>
      <c r="AH429" s="379"/>
      <c r="AI429" s="378"/>
      <c r="AJ429" s="378"/>
      <c r="AK429" s="378"/>
      <c r="AL429" s="378"/>
      <c r="AM429" s="378"/>
      <c r="AN429" s="378"/>
      <c r="AO429" s="378"/>
      <c r="AP429" s="378"/>
      <c r="AQ429" s="378"/>
      <c r="AR429" s="378"/>
      <c r="AS429" s="378"/>
      <c r="AT429" s="378"/>
      <c r="AU429" s="378"/>
      <c r="AV429" s="378"/>
      <c r="AW429" s="378"/>
      <c r="AX429" s="378"/>
      <c r="AY429" s="378"/>
      <c r="AZ429" s="378"/>
      <c r="BA429" s="378"/>
      <c r="BB429" s="378"/>
      <c r="BC429" s="378"/>
      <c r="BD429" s="379"/>
      <c r="BE429" s="379"/>
      <c r="BF429" s="115"/>
      <c r="BK429" s="378"/>
      <c r="BL429" s="378"/>
      <c r="BM429" s="378"/>
      <c r="BN429" s="378"/>
      <c r="BO429" s="378"/>
      <c r="BP429" s="317"/>
      <c r="BQ429" s="317"/>
    </row>
    <row r="430" spans="4:69" x14ac:dyDescent="0.25">
      <c r="D430" s="115"/>
      <c r="E430" s="115"/>
      <c r="H430" s="316"/>
      <c r="I430" s="316"/>
      <c r="P430" s="374"/>
      <c r="Q430" s="374"/>
      <c r="R430" s="374"/>
      <c r="S430" s="374"/>
      <c r="U430" s="378"/>
      <c r="V430" s="378"/>
      <c r="W430" s="378"/>
      <c r="X430" s="378"/>
      <c r="Y430" s="378"/>
      <c r="Z430" s="378"/>
      <c r="AA430" s="378"/>
      <c r="AB430" s="378"/>
      <c r="AC430" s="378"/>
      <c r="AD430" s="378"/>
      <c r="AE430" s="378"/>
      <c r="AF430" s="378"/>
      <c r="AG430" s="378"/>
      <c r="AH430" s="379"/>
      <c r="AI430" s="378"/>
      <c r="AJ430" s="378"/>
      <c r="AK430" s="378"/>
      <c r="AL430" s="378"/>
      <c r="AM430" s="378"/>
      <c r="AN430" s="378"/>
      <c r="AO430" s="378"/>
      <c r="AP430" s="378"/>
      <c r="AQ430" s="378"/>
      <c r="AR430" s="378"/>
      <c r="AS430" s="378"/>
      <c r="AT430" s="378"/>
      <c r="AU430" s="378"/>
      <c r="AV430" s="378"/>
      <c r="AW430" s="378"/>
      <c r="AX430" s="378"/>
      <c r="AY430" s="378"/>
      <c r="AZ430" s="378"/>
      <c r="BA430" s="378"/>
      <c r="BB430" s="378"/>
      <c r="BC430" s="378"/>
      <c r="BD430" s="379"/>
      <c r="BE430" s="379"/>
      <c r="BF430" s="115"/>
      <c r="BK430" s="378"/>
      <c r="BL430" s="378"/>
      <c r="BM430" s="378"/>
      <c r="BN430" s="378"/>
      <c r="BO430" s="378"/>
      <c r="BP430" s="317"/>
      <c r="BQ430" s="317"/>
    </row>
    <row r="431" spans="4:69" x14ac:dyDescent="0.25">
      <c r="D431" s="115"/>
      <c r="E431" s="115"/>
      <c r="H431" s="316"/>
      <c r="I431" s="316"/>
      <c r="P431" s="374"/>
      <c r="Q431" s="374"/>
      <c r="R431" s="374"/>
      <c r="S431" s="374"/>
      <c r="U431" s="378"/>
      <c r="V431" s="378"/>
      <c r="W431" s="378"/>
      <c r="X431" s="378"/>
      <c r="Y431" s="378"/>
      <c r="Z431" s="378"/>
      <c r="AA431" s="378"/>
      <c r="AB431" s="378"/>
      <c r="AC431" s="378"/>
      <c r="AD431" s="378"/>
      <c r="AE431" s="378"/>
      <c r="AF431" s="378"/>
      <c r="AG431" s="378"/>
      <c r="AH431" s="379"/>
      <c r="AI431" s="378"/>
      <c r="AJ431" s="378"/>
      <c r="AK431" s="378"/>
      <c r="AL431" s="378"/>
      <c r="AM431" s="378"/>
      <c r="AN431" s="378"/>
      <c r="AO431" s="378"/>
      <c r="AP431" s="378"/>
      <c r="AQ431" s="378"/>
      <c r="AR431" s="378"/>
      <c r="AS431" s="378"/>
      <c r="AT431" s="378"/>
      <c r="AU431" s="378"/>
      <c r="AV431" s="378"/>
      <c r="AW431" s="378"/>
      <c r="AX431" s="378"/>
      <c r="AY431" s="378"/>
      <c r="AZ431" s="378"/>
      <c r="BA431" s="378"/>
      <c r="BB431" s="378"/>
      <c r="BC431" s="378"/>
      <c r="BD431" s="379"/>
      <c r="BE431" s="379"/>
      <c r="BF431" s="115"/>
      <c r="BK431" s="378"/>
      <c r="BL431" s="378"/>
      <c r="BM431" s="378"/>
      <c r="BN431" s="378"/>
      <c r="BO431" s="378"/>
      <c r="BP431" s="317"/>
      <c r="BQ431" s="317"/>
    </row>
    <row r="432" spans="4:69" x14ac:dyDescent="0.25">
      <c r="D432" s="115"/>
      <c r="E432" s="115"/>
      <c r="H432" s="316"/>
      <c r="I432" s="316"/>
      <c r="P432" s="374"/>
      <c r="Q432" s="374"/>
      <c r="R432" s="374"/>
      <c r="S432" s="374"/>
      <c r="U432" s="378"/>
      <c r="V432" s="378"/>
      <c r="W432" s="378"/>
      <c r="X432" s="378"/>
      <c r="Y432" s="378"/>
      <c r="Z432" s="378"/>
      <c r="AA432" s="378"/>
      <c r="AB432" s="378"/>
      <c r="AC432" s="378"/>
      <c r="AD432" s="378"/>
      <c r="AE432" s="378"/>
      <c r="AF432" s="378"/>
      <c r="AG432" s="378"/>
      <c r="AH432" s="379"/>
      <c r="AI432" s="378"/>
      <c r="AJ432" s="378"/>
      <c r="AK432" s="378"/>
      <c r="AL432" s="378"/>
      <c r="AM432" s="378"/>
      <c r="AN432" s="378"/>
      <c r="AO432" s="378"/>
      <c r="AP432" s="378"/>
      <c r="AQ432" s="378"/>
      <c r="AR432" s="378"/>
      <c r="AS432" s="378"/>
      <c r="AT432" s="378"/>
      <c r="AU432" s="378"/>
      <c r="AV432" s="378"/>
      <c r="AW432" s="378"/>
      <c r="AX432" s="378"/>
      <c r="AY432" s="378"/>
      <c r="AZ432" s="378"/>
      <c r="BA432" s="378"/>
      <c r="BB432" s="378"/>
      <c r="BC432" s="378"/>
      <c r="BD432" s="379"/>
      <c r="BE432" s="379"/>
      <c r="BF432" s="115"/>
      <c r="BK432" s="378"/>
      <c r="BL432" s="378"/>
      <c r="BM432" s="378"/>
      <c r="BN432" s="378"/>
      <c r="BO432" s="378"/>
      <c r="BP432" s="317"/>
      <c r="BQ432" s="317"/>
    </row>
    <row r="433" spans="4:69" x14ac:dyDescent="0.25">
      <c r="D433" s="115"/>
      <c r="E433" s="115"/>
      <c r="H433" s="316"/>
      <c r="I433" s="316"/>
      <c r="P433" s="374"/>
      <c r="Q433" s="374"/>
      <c r="R433" s="374"/>
      <c r="S433" s="374"/>
      <c r="U433" s="378"/>
      <c r="V433" s="378"/>
      <c r="W433" s="378"/>
      <c r="X433" s="378"/>
      <c r="Y433" s="378"/>
      <c r="Z433" s="378"/>
      <c r="AA433" s="378"/>
      <c r="AB433" s="378"/>
      <c r="AC433" s="378"/>
      <c r="AD433" s="378"/>
      <c r="AE433" s="378"/>
      <c r="AF433" s="378"/>
      <c r="AG433" s="378"/>
      <c r="AH433" s="379"/>
      <c r="AI433" s="378"/>
      <c r="AJ433" s="378"/>
      <c r="AK433" s="378"/>
      <c r="AL433" s="378"/>
      <c r="AM433" s="378"/>
      <c r="AN433" s="378"/>
      <c r="AO433" s="378"/>
      <c r="AP433" s="378"/>
      <c r="AQ433" s="378"/>
      <c r="AR433" s="378"/>
      <c r="AS433" s="378"/>
      <c r="AT433" s="378"/>
      <c r="AU433" s="378"/>
      <c r="AV433" s="378"/>
      <c r="AW433" s="378"/>
      <c r="AX433" s="378"/>
      <c r="AY433" s="378"/>
      <c r="AZ433" s="378"/>
      <c r="BA433" s="378"/>
      <c r="BB433" s="378"/>
      <c r="BC433" s="378"/>
      <c r="BD433" s="379"/>
      <c r="BE433" s="379"/>
      <c r="BF433" s="115"/>
      <c r="BK433" s="378"/>
      <c r="BL433" s="378"/>
      <c r="BM433" s="378"/>
      <c r="BN433" s="378"/>
      <c r="BO433" s="378"/>
      <c r="BP433" s="317"/>
      <c r="BQ433" s="317"/>
    </row>
    <row r="434" spans="4:69" x14ac:dyDescent="0.25">
      <c r="D434" s="115"/>
      <c r="E434" s="115"/>
      <c r="H434" s="316"/>
      <c r="I434" s="316"/>
      <c r="P434" s="374"/>
      <c r="Q434" s="374"/>
      <c r="R434" s="374"/>
      <c r="S434" s="374"/>
      <c r="U434" s="378"/>
      <c r="V434" s="378"/>
      <c r="W434" s="378"/>
      <c r="X434" s="378"/>
      <c r="Y434" s="378"/>
      <c r="Z434" s="378"/>
      <c r="AA434" s="378"/>
      <c r="AB434" s="378"/>
      <c r="AC434" s="378"/>
      <c r="AD434" s="378"/>
      <c r="AE434" s="378"/>
      <c r="AF434" s="378"/>
      <c r="AG434" s="378"/>
      <c r="AH434" s="379"/>
      <c r="AI434" s="378"/>
      <c r="AJ434" s="378"/>
      <c r="AK434" s="378"/>
      <c r="AL434" s="378"/>
      <c r="AM434" s="378"/>
      <c r="AN434" s="378"/>
      <c r="AO434" s="378"/>
      <c r="AP434" s="378"/>
      <c r="AQ434" s="378"/>
      <c r="AR434" s="378"/>
      <c r="AS434" s="378"/>
      <c r="AT434" s="378"/>
      <c r="AU434" s="378"/>
      <c r="AV434" s="378"/>
      <c r="AW434" s="378"/>
      <c r="AX434" s="378"/>
      <c r="AY434" s="378"/>
      <c r="AZ434" s="378"/>
      <c r="BA434" s="378"/>
      <c r="BB434" s="378"/>
      <c r="BC434" s="378"/>
      <c r="BD434" s="379"/>
      <c r="BE434" s="379"/>
      <c r="BF434" s="115"/>
      <c r="BK434" s="378"/>
      <c r="BL434" s="378"/>
      <c r="BM434" s="378"/>
      <c r="BN434" s="378"/>
      <c r="BO434" s="378"/>
      <c r="BP434" s="317"/>
      <c r="BQ434" s="317"/>
    </row>
    <row r="435" spans="4:69" x14ac:dyDescent="0.25">
      <c r="D435" s="115"/>
      <c r="E435" s="115"/>
      <c r="H435" s="316"/>
      <c r="I435" s="316"/>
      <c r="P435" s="374"/>
      <c r="Q435" s="374"/>
      <c r="R435" s="374"/>
      <c r="S435" s="374"/>
      <c r="U435" s="378"/>
      <c r="V435" s="378"/>
      <c r="W435" s="378"/>
      <c r="X435" s="378"/>
      <c r="Y435" s="378"/>
      <c r="Z435" s="378"/>
      <c r="AA435" s="378"/>
      <c r="AB435" s="378"/>
      <c r="AC435" s="378"/>
      <c r="AD435" s="378"/>
      <c r="AE435" s="378"/>
      <c r="AF435" s="378"/>
      <c r="AG435" s="378"/>
      <c r="AH435" s="379"/>
      <c r="AI435" s="378"/>
      <c r="AJ435" s="378"/>
      <c r="AK435" s="378"/>
      <c r="AL435" s="378"/>
      <c r="AM435" s="378"/>
      <c r="AN435" s="378"/>
      <c r="AO435" s="378"/>
      <c r="AP435" s="378"/>
      <c r="AQ435" s="378"/>
      <c r="AR435" s="378"/>
      <c r="AS435" s="378"/>
      <c r="AT435" s="378"/>
      <c r="AU435" s="378"/>
      <c r="AV435" s="378"/>
      <c r="AW435" s="378"/>
      <c r="AX435" s="378"/>
      <c r="AY435" s="378"/>
      <c r="AZ435" s="378"/>
      <c r="BA435" s="378"/>
      <c r="BB435" s="378"/>
      <c r="BC435" s="378"/>
      <c r="BD435" s="379"/>
      <c r="BE435" s="379"/>
      <c r="BF435" s="115"/>
      <c r="BK435" s="378"/>
      <c r="BL435" s="378"/>
      <c r="BM435" s="378"/>
      <c r="BN435" s="378"/>
      <c r="BO435" s="378"/>
      <c r="BP435" s="317"/>
      <c r="BQ435" s="317"/>
    </row>
    <row r="436" spans="4:69" x14ac:dyDescent="0.25">
      <c r="D436" s="115"/>
      <c r="E436" s="115"/>
      <c r="H436" s="316"/>
      <c r="I436" s="316"/>
      <c r="P436" s="374"/>
      <c r="Q436" s="374"/>
      <c r="R436" s="374"/>
      <c r="S436" s="374"/>
      <c r="U436" s="378"/>
      <c r="V436" s="378"/>
      <c r="W436" s="378"/>
      <c r="X436" s="378"/>
      <c r="Y436" s="378"/>
      <c r="Z436" s="378"/>
      <c r="AA436" s="378"/>
      <c r="AB436" s="378"/>
      <c r="AC436" s="378"/>
      <c r="AD436" s="378"/>
      <c r="AE436" s="378"/>
      <c r="AF436" s="378"/>
      <c r="AG436" s="378"/>
      <c r="AH436" s="379"/>
      <c r="AI436" s="378"/>
      <c r="AJ436" s="378"/>
      <c r="AK436" s="378"/>
      <c r="AL436" s="378"/>
      <c r="AM436" s="378"/>
      <c r="AN436" s="378"/>
      <c r="AO436" s="378"/>
      <c r="AP436" s="378"/>
      <c r="AQ436" s="378"/>
      <c r="AR436" s="378"/>
      <c r="AS436" s="378"/>
      <c r="AT436" s="378"/>
      <c r="AU436" s="378"/>
      <c r="AV436" s="378"/>
      <c r="AW436" s="378"/>
      <c r="AX436" s="378"/>
      <c r="AY436" s="378"/>
      <c r="AZ436" s="378"/>
      <c r="BA436" s="378"/>
      <c r="BB436" s="378"/>
      <c r="BC436" s="378"/>
      <c r="BD436" s="379"/>
      <c r="BE436" s="379"/>
      <c r="BF436" s="115"/>
      <c r="BK436" s="378"/>
      <c r="BL436" s="378"/>
      <c r="BM436" s="378"/>
      <c r="BN436" s="378"/>
      <c r="BO436" s="378"/>
      <c r="BP436" s="317"/>
      <c r="BQ436" s="317"/>
    </row>
    <row r="437" spans="4:69" x14ac:dyDescent="0.25">
      <c r="D437" s="115"/>
      <c r="E437" s="115"/>
      <c r="H437" s="316"/>
      <c r="I437" s="316"/>
      <c r="P437" s="374"/>
      <c r="Q437" s="374"/>
      <c r="R437" s="374"/>
      <c r="S437" s="374"/>
      <c r="U437" s="378"/>
      <c r="V437" s="378"/>
      <c r="W437" s="378"/>
      <c r="X437" s="378"/>
      <c r="Y437" s="378"/>
      <c r="Z437" s="378"/>
      <c r="AA437" s="378"/>
      <c r="AB437" s="378"/>
      <c r="AC437" s="378"/>
      <c r="AD437" s="378"/>
      <c r="AE437" s="378"/>
      <c r="AF437" s="378"/>
      <c r="AG437" s="378"/>
      <c r="AH437" s="379"/>
      <c r="AI437" s="378"/>
      <c r="AJ437" s="378"/>
      <c r="AK437" s="378"/>
      <c r="AL437" s="378"/>
      <c r="AM437" s="378"/>
      <c r="AN437" s="378"/>
      <c r="AO437" s="378"/>
      <c r="AP437" s="378"/>
      <c r="AQ437" s="378"/>
      <c r="AR437" s="378"/>
      <c r="AS437" s="378"/>
      <c r="AT437" s="378"/>
      <c r="AU437" s="378"/>
      <c r="AV437" s="378"/>
      <c r="AW437" s="378"/>
      <c r="AX437" s="378"/>
      <c r="AY437" s="378"/>
      <c r="AZ437" s="378"/>
      <c r="BA437" s="378"/>
      <c r="BB437" s="378"/>
      <c r="BC437" s="378"/>
      <c r="BD437" s="379"/>
      <c r="BE437" s="379"/>
      <c r="BF437" s="115"/>
      <c r="BK437" s="378"/>
      <c r="BL437" s="378"/>
      <c r="BM437" s="378"/>
      <c r="BN437" s="378"/>
      <c r="BO437" s="378"/>
      <c r="BP437" s="317"/>
      <c r="BQ437" s="317"/>
    </row>
    <row r="438" spans="4:69" x14ac:dyDescent="0.25">
      <c r="D438" s="115"/>
      <c r="E438" s="115"/>
      <c r="H438" s="316"/>
      <c r="I438" s="316"/>
      <c r="P438" s="374"/>
      <c r="Q438" s="374"/>
      <c r="R438" s="374"/>
      <c r="S438" s="374"/>
      <c r="U438" s="378"/>
      <c r="V438" s="378"/>
      <c r="W438" s="378"/>
      <c r="X438" s="378"/>
      <c r="Y438" s="378"/>
      <c r="Z438" s="378"/>
      <c r="AA438" s="378"/>
      <c r="AB438" s="378"/>
      <c r="AC438" s="378"/>
      <c r="AD438" s="378"/>
      <c r="AE438" s="378"/>
      <c r="AF438" s="378"/>
      <c r="AG438" s="378"/>
      <c r="AH438" s="379"/>
      <c r="AI438" s="378"/>
      <c r="AJ438" s="378"/>
      <c r="AK438" s="378"/>
      <c r="AL438" s="378"/>
      <c r="AM438" s="378"/>
      <c r="AN438" s="378"/>
      <c r="AO438" s="378"/>
      <c r="AP438" s="378"/>
      <c r="AQ438" s="378"/>
      <c r="AR438" s="378"/>
      <c r="AS438" s="378"/>
      <c r="AT438" s="378"/>
      <c r="AU438" s="378"/>
      <c r="AV438" s="378"/>
      <c r="AW438" s="378"/>
      <c r="AX438" s="378"/>
      <c r="AY438" s="378"/>
      <c r="AZ438" s="378"/>
      <c r="BA438" s="378"/>
      <c r="BB438" s="378"/>
      <c r="BC438" s="378"/>
      <c r="BD438" s="379"/>
      <c r="BE438" s="379"/>
      <c r="BF438" s="115"/>
      <c r="BK438" s="378"/>
      <c r="BL438" s="378"/>
      <c r="BM438" s="378"/>
      <c r="BN438" s="378"/>
      <c r="BO438" s="378"/>
      <c r="BP438" s="317"/>
      <c r="BQ438" s="317"/>
    </row>
    <row r="439" spans="4:69" x14ac:dyDescent="0.25">
      <c r="D439" s="115"/>
      <c r="E439" s="115"/>
      <c r="H439" s="316"/>
      <c r="I439" s="316"/>
      <c r="P439" s="374"/>
      <c r="Q439" s="374"/>
      <c r="R439" s="374"/>
      <c r="S439" s="374"/>
      <c r="U439" s="378"/>
      <c r="V439" s="378"/>
      <c r="W439" s="378"/>
      <c r="X439" s="378"/>
      <c r="Y439" s="378"/>
      <c r="Z439" s="378"/>
      <c r="AA439" s="378"/>
      <c r="AB439" s="378"/>
      <c r="AC439" s="378"/>
      <c r="AD439" s="378"/>
      <c r="AE439" s="378"/>
      <c r="AF439" s="378"/>
      <c r="AG439" s="378"/>
      <c r="AH439" s="379"/>
      <c r="AI439" s="378"/>
      <c r="AJ439" s="378"/>
      <c r="AK439" s="378"/>
      <c r="AL439" s="378"/>
      <c r="AM439" s="378"/>
      <c r="AN439" s="378"/>
      <c r="AO439" s="378"/>
      <c r="AP439" s="378"/>
      <c r="AQ439" s="378"/>
      <c r="AR439" s="378"/>
      <c r="AS439" s="378"/>
      <c r="AT439" s="378"/>
      <c r="AU439" s="378"/>
      <c r="AV439" s="378"/>
      <c r="AW439" s="378"/>
      <c r="AX439" s="378"/>
      <c r="AY439" s="378"/>
      <c r="AZ439" s="378"/>
      <c r="BA439" s="378"/>
      <c r="BB439" s="378"/>
      <c r="BC439" s="378"/>
      <c r="BD439" s="379"/>
      <c r="BE439" s="379"/>
      <c r="BF439" s="115"/>
      <c r="BK439" s="378"/>
      <c r="BL439" s="378"/>
      <c r="BM439" s="378"/>
      <c r="BN439" s="378"/>
      <c r="BO439" s="378"/>
      <c r="BP439" s="317"/>
      <c r="BQ439" s="317"/>
    </row>
    <row r="440" spans="4:69" x14ac:dyDescent="0.25">
      <c r="D440" s="115"/>
      <c r="E440" s="115"/>
      <c r="H440" s="316"/>
      <c r="I440" s="316"/>
      <c r="P440" s="374"/>
      <c r="Q440" s="374"/>
      <c r="R440" s="374"/>
      <c r="S440" s="374"/>
      <c r="U440" s="378"/>
      <c r="V440" s="378"/>
      <c r="W440" s="378"/>
      <c r="X440" s="378"/>
      <c r="Y440" s="378"/>
      <c r="Z440" s="378"/>
      <c r="AA440" s="378"/>
      <c r="AB440" s="378"/>
      <c r="AC440" s="378"/>
      <c r="AD440" s="378"/>
      <c r="AE440" s="378"/>
      <c r="AF440" s="378"/>
      <c r="AG440" s="378"/>
      <c r="AH440" s="379"/>
      <c r="AI440" s="378"/>
      <c r="AJ440" s="378"/>
      <c r="AK440" s="378"/>
      <c r="AL440" s="378"/>
      <c r="AM440" s="378"/>
      <c r="AN440" s="378"/>
      <c r="AO440" s="378"/>
      <c r="AP440" s="378"/>
      <c r="AQ440" s="378"/>
      <c r="AR440" s="378"/>
      <c r="AS440" s="378"/>
      <c r="AT440" s="378"/>
      <c r="AU440" s="378"/>
      <c r="AV440" s="378"/>
      <c r="AW440" s="378"/>
      <c r="AX440" s="378"/>
      <c r="AY440" s="378"/>
      <c r="AZ440" s="378"/>
      <c r="BA440" s="378"/>
      <c r="BB440" s="378"/>
      <c r="BC440" s="378"/>
      <c r="BD440" s="379"/>
      <c r="BE440" s="379"/>
      <c r="BF440" s="115"/>
      <c r="BK440" s="378"/>
      <c r="BL440" s="378"/>
      <c r="BM440" s="378"/>
      <c r="BN440" s="378"/>
      <c r="BO440" s="378"/>
      <c r="BP440" s="317"/>
      <c r="BQ440" s="317"/>
    </row>
    <row r="441" spans="4:69" x14ac:dyDescent="0.25">
      <c r="D441" s="115"/>
      <c r="E441" s="115"/>
      <c r="H441" s="316"/>
      <c r="I441" s="316"/>
      <c r="P441" s="374"/>
      <c r="Q441" s="374"/>
      <c r="R441" s="374"/>
      <c r="S441" s="374"/>
      <c r="U441" s="378"/>
      <c r="V441" s="378"/>
      <c r="W441" s="378"/>
      <c r="X441" s="378"/>
      <c r="Y441" s="378"/>
      <c r="Z441" s="378"/>
      <c r="AA441" s="378"/>
      <c r="AB441" s="378"/>
      <c r="AC441" s="378"/>
      <c r="AD441" s="378"/>
      <c r="AE441" s="378"/>
      <c r="AF441" s="378"/>
      <c r="AG441" s="378"/>
      <c r="AH441" s="379"/>
      <c r="AI441" s="378"/>
      <c r="AJ441" s="378"/>
      <c r="AK441" s="378"/>
      <c r="AL441" s="378"/>
      <c r="AM441" s="378"/>
      <c r="AN441" s="378"/>
      <c r="AO441" s="378"/>
      <c r="AP441" s="378"/>
      <c r="AQ441" s="378"/>
      <c r="AR441" s="378"/>
      <c r="AS441" s="378"/>
      <c r="AT441" s="378"/>
      <c r="AU441" s="378"/>
      <c r="AV441" s="378"/>
      <c r="AW441" s="378"/>
      <c r="AX441" s="378"/>
      <c r="AY441" s="378"/>
      <c r="AZ441" s="378"/>
      <c r="BA441" s="378"/>
      <c r="BB441" s="378"/>
      <c r="BC441" s="378"/>
      <c r="BD441" s="379"/>
      <c r="BE441" s="379"/>
      <c r="BF441" s="115"/>
      <c r="BK441" s="378"/>
      <c r="BL441" s="378"/>
      <c r="BM441" s="378"/>
      <c r="BN441" s="378"/>
      <c r="BO441" s="378"/>
      <c r="BP441" s="317"/>
      <c r="BQ441" s="317"/>
    </row>
    <row r="442" spans="4:69" x14ac:dyDescent="0.25">
      <c r="D442" s="115"/>
      <c r="E442" s="115"/>
      <c r="H442" s="316"/>
      <c r="I442" s="316"/>
      <c r="P442" s="374"/>
      <c r="Q442" s="374"/>
      <c r="R442" s="374"/>
      <c r="S442" s="374"/>
      <c r="U442" s="378"/>
      <c r="V442" s="378"/>
      <c r="W442" s="378"/>
      <c r="X442" s="378"/>
      <c r="Y442" s="378"/>
      <c r="Z442" s="378"/>
      <c r="AA442" s="378"/>
      <c r="AB442" s="378"/>
      <c r="AC442" s="378"/>
      <c r="AD442" s="378"/>
      <c r="AE442" s="378"/>
      <c r="AF442" s="378"/>
      <c r="AG442" s="378"/>
      <c r="AH442" s="379"/>
      <c r="AI442" s="378"/>
      <c r="AJ442" s="378"/>
      <c r="AK442" s="378"/>
      <c r="AL442" s="378"/>
      <c r="AM442" s="378"/>
      <c r="AN442" s="378"/>
      <c r="AO442" s="378"/>
      <c r="AP442" s="378"/>
      <c r="AQ442" s="378"/>
      <c r="AR442" s="378"/>
      <c r="AS442" s="378"/>
      <c r="AT442" s="378"/>
      <c r="AU442" s="378"/>
      <c r="AV442" s="378"/>
      <c r="AW442" s="378"/>
      <c r="AX442" s="378"/>
      <c r="AY442" s="378"/>
      <c r="AZ442" s="378"/>
      <c r="BA442" s="378"/>
      <c r="BB442" s="378"/>
      <c r="BC442" s="378"/>
      <c r="BD442" s="379"/>
      <c r="BE442" s="379"/>
      <c r="BF442" s="115"/>
      <c r="BK442" s="378"/>
      <c r="BL442" s="378"/>
      <c r="BM442" s="378"/>
      <c r="BN442" s="378"/>
      <c r="BO442" s="378"/>
      <c r="BP442" s="317"/>
      <c r="BQ442" s="317"/>
    </row>
    <row r="443" spans="4:69" x14ac:dyDescent="0.25">
      <c r="D443" s="115"/>
      <c r="E443" s="115"/>
      <c r="H443" s="316"/>
      <c r="I443" s="316"/>
      <c r="P443" s="374"/>
      <c r="Q443" s="374"/>
      <c r="R443" s="374"/>
      <c r="S443" s="374"/>
      <c r="U443" s="378"/>
      <c r="V443" s="378"/>
      <c r="W443" s="378"/>
      <c r="X443" s="378"/>
      <c r="Y443" s="378"/>
      <c r="Z443" s="378"/>
      <c r="AA443" s="378"/>
      <c r="AB443" s="378"/>
      <c r="AC443" s="378"/>
      <c r="AD443" s="378"/>
      <c r="AE443" s="378"/>
      <c r="AF443" s="378"/>
      <c r="AG443" s="378"/>
      <c r="AH443" s="379"/>
      <c r="AI443" s="378"/>
      <c r="AJ443" s="378"/>
      <c r="AK443" s="378"/>
      <c r="AL443" s="378"/>
      <c r="AM443" s="378"/>
      <c r="AN443" s="378"/>
      <c r="AO443" s="378"/>
      <c r="AP443" s="378"/>
      <c r="AQ443" s="378"/>
      <c r="AR443" s="378"/>
      <c r="AS443" s="378"/>
      <c r="AT443" s="378"/>
      <c r="AU443" s="378"/>
      <c r="AV443" s="378"/>
      <c r="AW443" s="378"/>
      <c r="AX443" s="378"/>
      <c r="AY443" s="378"/>
      <c r="AZ443" s="378"/>
      <c r="BA443" s="378"/>
      <c r="BB443" s="378"/>
      <c r="BC443" s="378"/>
      <c r="BD443" s="379"/>
      <c r="BE443" s="379"/>
      <c r="BF443" s="115"/>
      <c r="BK443" s="378"/>
      <c r="BL443" s="378"/>
      <c r="BM443" s="378"/>
      <c r="BN443" s="378"/>
      <c r="BO443" s="378"/>
      <c r="BP443" s="317"/>
      <c r="BQ443" s="317"/>
    </row>
    <row r="444" spans="4:69" x14ac:dyDescent="0.25">
      <c r="D444" s="115"/>
      <c r="E444" s="115"/>
      <c r="H444" s="316"/>
      <c r="I444" s="316"/>
      <c r="P444" s="374"/>
      <c r="Q444" s="374"/>
      <c r="R444" s="374"/>
      <c r="S444" s="374"/>
      <c r="U444" s="378"/>
      <c r="V444" s="378"/>
      <c r="W444" s="378"/>
      <c r="X444" s="378"/>
      <c r="Y444" s="378"/>
      <c r="Z444" s="378"/>
      <c r="AA444" s="378"/>
      <c r="AB444" s="378"/>
      <c r="AC444" s="378"/>
      <c r="AD444" s="378"/>
      <c r="AE444" s="378"/>
      <c r="AF444" s="378"/>
      <c r="AG444" s="378"/>
      <c r="AH444" s="379"/>
      <c r="AI444" s="378"/>
      <c r="AJ444" s="378"/>
      <c r="AK444" s="378"/>
      <c r="AL444" s="378"/>
      <c r="AM444" s="378"/>
      <c r="AN444" s="378"/>
      <c r="AO444" s="378"/>
      <c r="AP444" s="378"/>
      <c r="AQ444" s="378"/>
      <c r="AR444" s="378"/>
      <c r="AS444" s="378"/>
      <c r="AT444" s="378"/>
      <c r="AU444" s="378"/>
      <c r="AV444" s="378"/>
      <c r="AW444" s="378"/>
      <c r="AX444" s="378"/>
      <c r="AY444" s="378"/>
      <c r="AZ444" s="378"/>
      <c r="BA444" s="378"/>
      <c r="BB444" s="378"/>
      <c r="BC444" s="378"/>
      <c r="BD444" s="379"/>
      <c r="BE444" s="379"/>
      <c r="BF444" s="115"/>
      <c r="BK444" s="378"/>
      <c r="BL444" s="378"/>
      <c r="BM444" s="378"/>
      <c r="BN444" s="378"/>
      <c r="BO444" s="378"/>
      <c r="BP444" s="317"/>
      <c r="BQ444" s="317"/>
    </row>
    <row r="445" spans="4:69" x14ac:dyDescent="0.25">
      <c r="D445" s="115"/>
      <c r="E445" s="115"/>
      <c r="H445" s="316"/>
      <c r="I445" s="316"/>
      <c r="P445" s="374"/>
      <c r="Q445" s="374"/>
      <c r="R445" s="374"/>
      <c r="S445" s="374"/>
      <c r="U445" s="378"/>
      <c r="V445" s="378"/>
      <c r="W445" s="378"/>
      <c r="X445" s="378"/>
      <c r="Y445" s="378"/>
      <c r="Z445" s="378"/>
      <c r="AA445" s="378"/>
      <c r="AB445" s="378"/>
      <c r="AC445" s="378"/>
      <c r="AD445" s="378"/>
      <c r="AE445" s="378"/>
      <c r="AF445" s="378"/>
      <c r="AG445" s="378"/>
      <c r="AH445" s="379"/>
      <c r="AI445" s="378"/>
      <c r="AJ445" s="378"/>
      <c r="AK445" s="378"/>
      <c r="AL445" s="378"/>
      <c r="AM445" s="378"/>
      <c r="AN445" s="378"/>
      <c r="AO445" s="378"/>
      <c r="AP445" s="378"/>
      <c r="AQ445" s="378"/>
      <c r="AR445" s="378"/>
      <c r="AS445" s="378"/>
      <c r="AT445" s="378"/>
      <c r="AU445" s="378"/>
      <c r="AV445" s="378"/>
      <c r="AW445" s="378"/>
      <c r="AX445" s="378"/>
      <c r="AY445" s="378"/>
      <c r="AZ445" s="378"/>
      <c r="BA445" s="378"/>
      <c r="BB445" s="378"/>
      <c r="BC445" s="378"/>
      <c r="BD445" s="379"/>
      <c r="BE445" s="379"/>
      <c r="BF445" s="115"/>
      <c r="BK445" s="378"/>
      <c r="BL445" s="378"/>
      <c r="BM445" s="378"/>
      <c r="BN445" s="378"/>
      <c r="BO445" s="378"/>
      <c r="BP445" s="317"/>
      <c r="BQ445" s="317"/>
    </row>
    <row r="446" spans="4:69" x14ac:dyDescent="0.25">
      <c r="D446" s="115"/>
      <c r="E446" s="115"/>
      <c r="H446" s="316"/>
      <c r="I446" s="316"/>
      <c r="P446" s="374"/>
      <c r="Q446" s="374"/>
      <c r="R446" s="374"/>
      <c r="S446" s="374"/>
      <c r="U446" s="378"/>
      <c r="V446" s="378"/>
      <c r="W446" s="378"/>
      <c r="X446" s="378"/>
      <c r="Y446" s="378"/>
      <c r="Z446" s="378"/>
      <c r="AA446" s="378"/>
      <c r="AB446" s="378"/>
      <c r="AC446" s="378"/>
      <c r="AD446" s="378"/>
      <c r="AE446" s="378"/>
      <c r="AF446" s="378"/>
      <c r="AG446" s="378"/>
      <c r="AH446" s="379"/>
      <c r="AI446" s="378"/>
      <c r="AJ446" s="378"/>
      <c r="AK446" s="378"/>
      <c r="AL446" s="378"/>
      <c r="AM446" s="378"/>
      <c r="AN446" s="378"/>
      <c r="AO446" s="378"/>
      <c r="AP446" s="378"/>
      <c r="AQ446" s="378"/>
      <c r="AR446" s="378"/>
      <c r="AS446" s="378"/>
      <c r="AT446" s="378"/>
      <c r="AU446" s="378"/>
      <c r="AV446" s="378"/>
      <c r="AW446" s="378"/>
      <c r="AX446" s="378"/>
      <c r="AY446" s="378"/>
      <c r="AZ446" s="378"/>
      <c r="BA446" s="378"/>
      <c r="BB446" s="378"/>
      <c r="BC446" s="378"/>
      <c r="BD446" s="379"/>
      <c r="BE446" s="379"/>
      <c r="BF446" s="115"/>
      <c r="BK446" s="378"/>
      <c r="BL446" s="378"/>
      <c r="BM446" s="378"/>
      <c r="BN446" s="378"/>
      <c r="BO446" s="378"/>
      <c r="BP446" s="317"/>
      <c r="BQ446" s="317"/>
    </row>
    <row r="447" spans="4:69" x14ac:dyDescent="0.25">
      <c r="D447" s="115"/>
      <c r="E447" s="115"/>
      <c r="H447" s="316"/>
      <c r="I447" s="316"/>
      <c r="P447" s="374"/>
      <c r="Q447" s="374"/>
      <c r="R447" s="374"/>
      <c r="S447" s="374"/>
      <c r="U447" s="378"/>
      <c r="V447" s="378"/>
      <c r="W447" s="378"/>
      <c r="X447" s="378"/>
      <c r="Y447" s="378"/>
      <c r="Z447" s="378"/>
      <c r="AA447" s="378"/>
      <c r="AB447" s="378"/>
      <c r="AC447" s="378"/>
      <c r="AD447" s="378"/>
      <c r="AE447" s="378"/>
      <c r="AF447" s="378"/>
      <c r="AG447" s="378"/>
      <c r="AH447" s="379"/>
      <c r="AI447" s="378"/>
      <c r="AJ447" s="378"/>
      <c r="AK447" s="378"/>
      <c r="AL447" s="378"/>
      <c r="AM447" s="378"/>
      <c r="AN447" s="378"/>
      <c r="AO447" s="378"/>
      <c r="AP447" s="378"/>
      <c r="AQ447" s="378"/>
      <c r="AR447" s="378"/>
      <c r="AS447" s="378"/>
      <c r="AT447" s="378"/>
      <c r="AU447" s="378"/>
      <c r="AV447" s="378"/>
      <c r="AW447" s="378"/>
      <c r="AX447" s="378"/>
      <c r="AY447" s="378"/>
      <c r="AZ447" s="378"/>
      <c r="BA447" s="378"/>
      <c r="BB447" s="378"/>
      <c r="BC447" s="378"/>
      <c r="BD447" s="379"/>
      <c r="BE447" s="379"/>
      <c r="BF447" s="115"/>
      <c r="BK447" s="378"/>
      <c r="BL447" s="378"/>
      <c r="BM447" s="378"/>
      <c r="BN447" s="378"/>
      <c r="BO447" s="378"/>
      <c r="BP447" s="317"/>
      <c r="BQ447" s="317"/>
    </row>
    <row r="448" spans="4:69" x14ac:dyDescent="0.25">
      <c r="D448" s="115"/>
      <c r="E448" s="115"/>
      <c r="H448" s="316"/>
      <c r="I448" s="316"/>
      <c r="P448" s="374"/>
      <c r="Q448" s="374"/>
      <c r="R448" s="374"/>
      <c r="S448" s="374"/>
      <c r="U448" s="378"/>
      <c r="V448" s="378"/>
      <c r="W448" s="378"/>
      <c r="X448" s="378"/>
      <c r="Y448" s="378"/>
      <c r="Z448" s="378"/>
      <c r="AA448" s="378"/>
      <c r="AB448" s="378"/>
      <c r="AC448" s="378"/>
      <c r="AD448" s="378"/>
      <c r="AE448" s="378"/>
      <c r="AF448" s="378"/>
      <c r="AG448" s="378"/>
      <c r="AH448" s="379"/>
      <c r="AI448" s="378"/>
      <c r="AJ448" s="378"/>
      <c r="AK448" s="378"/>
      <c r="AL448" s="378"/>
      <c r="AM448" s="378"/>
      <c r="AN448" s="378"/>
      <c r="AO448" s="378"/>
      <c r="AP448" s="378"/>
      <c r="AQ448" s="378"/>
      <c r="AR448" s="378"/>
      <c r="AS448" s="378"/>
      <c r="AT448" s="378"/>
      <c r="AU448" s="378"/>
      <c r="AV448" s="378"/>
      <c r="AW448" s="378"/>
      <c r="AX448" s="378"/>
      <c r="AY448" s="378"/>
      <c r="AZ448" s="378"/>
      <c r="BA448" s="378"/>
      <c r="BB448" s="378"/>
      <c r="BC448" s="378"/>
      <c r="BD448" s="379"/>
      <c r="BE448" s="379"/>
      <c r="BF448" s="115"/>
      <c r="BK448" s="378"/>
      <c r="BL448" s="378"/>
      <c r="BM448" s="378"/>
      <c r="BN448" s="378"/>
      <c r="BO448" s="378"/>
      <c r="BP448" s="317"/>
      <c r="BQ448" s="317"/>
    </row>
    <row r="449" spans="4:69" x14ac:dyDescent="0.25">
      <c r="D449" s="115"/>
      <c r="E449" s="115"/>
      <c r="H449" s="316"/>
      <c r="I449" s="316"/>
      <c r="P449" s="374"/>
      <c r="Q449" s="374"/>
      <c r="R449" s="374"/>
      <c r="S449" s="374"/>
      <c r="U449" s="378"/>
      <c r="V449" s="378"/>
      <c r="W449" s="378"/>
      <c r="X449" s="378"/>
      <c r="Y449" s="378"/>
      <c r="Z449" s="378"/>
      <c r="AA449" s="378"/>
      <c r="AB449" s="378"/>
      <c r="AC449" s="378"/>
      <c r="AD449" s="378"/>
      <c r="AE449" s="378"/>
      <c r="AF449" s="378"/>
      <c r="AG449" s="378"/>
      <c r="AH449" s="379"/>
      <c r="AI449" s="378"/>
      <c r="AJ449" s="378"/>
      <c r="AK449" s="378"/>
      <c r="AL449" s="378"/>
      <c r="AM449" s="378"/>
      <c r="AN449" s="378"/>
      <c r="AO449" s="378"/>
      <c r="AP449" s="378"/>
      <c r="AQ449" s="378"/>
      <c r="AR449" s="378"/>
      <c r="AS449" s="378"/>
      <c r="AT449" s="378"/>
      <c r="AU449" s="378"/>
      <c r="AV449" s="378"/>
      <c r="AW449" s="378"/>
      <c r="AX449" s="378"/>
      <c r="AY449" s="378"/>
      <c r="AZ449" s="378"/>
      <c r="BA449" s="378"/>
      <c r="BB449" s="378"/>
      <c r="BC449" s="378"/>
      <c r="BD449" s="379"/>
      <c r="BE449" s="379"/>
      <c r="BF449" s="115"/>
      <c r="BK449" s="378"/>
      <c r="BL449" s="378"/>
      <c r="BM449" s="378"/>
      <c r="BN449" s="378"/>
      <c r="BO449" s="378"/>
      <c r="BP449" s="317"/>
      <c r="BQ449" s="317"/>
    </row>
    <row r="450" spans="4:69" x14ac:dyDescent="0.25">
      <c r="D450" s="115"/>
      <c r="E450" s="115"/>
      <c r="H450" s="316"/>
      <c r="I450" s="316"/>
      <c r="P450" s="374"/>
      <c r="Q450" s="374"/>
      <c r="R450" s="374"/>
      <c r="S450" s="374"/>
      <c r="U450" s="378"/>
      <c r="V450" s="378"/>
      <c r="W450" s="378"/>
      <c r="X450" s="378"/>
      <c r="Y450" s="378"/>
      <c r="Z450" s="378"/>
      <c r="AA450" s="378"/>
      <c r="AB450" s="378"/>
      <c r="AC450" s="378"/>
      <c r="AD450" s="378"/>
      <c r="AE450" s="378"/>
      <c r="AF450" s="378"/>
      <c r="AG450" s="378"/>
      <c r="AH450" s="379"/>
      <c r="AI450" s="378"/>
      <c r="AJ450" s="378"/>
      <c r="AK450" s="378"/>
      <c r="AL450" s="378"/>
      <c r="AM450" s="378"/>
      <c r="AN450" s="378"/>
      <c r="AO450" s="378"/>
      <c r="AP450" s="378"/>
      <c r="AQ450" s="378"/>
      <c r="AR450" s="378"/>
      <c r="AS450" s="378"/>
      <c r="AT450" s="378"/>
      <c r="AU450" s="378"/>
      <c r="AV450" s="378"/>
      <c r="AW450" s="378"/>
      <c r="AX450" s="378"/>
      <c r="AY450" s="378"/>
      <c r="AZ450" s="378"/>
      <c r="BA450" s="378"/>
      <c r="BB450" s="378"/>
      <c r="BC450" s="378"/>
      <c r="BD450" s="379"/>
      <c r="BE450" s="379"/>
      <c r="BF450" s="115"/>
      <c r="BK450" s="378"/>
      <c r="BL450" s="378"/>
      <c r="BM450" s="378"/>
      <c r="BN450" s="378"/>
      <c r="BO450" s="378"/>
      <c r="BP450" s="317"/>
      <c r="BQ450" s="317"/>
    </row>
    <row r="451" spans="4:69" x14ac:dyDescent="0.25">
      <c r="D451" s="115"/>
      <c r="E451" s="115"/>
      <c r="H451" s="316"/>
      <c r="I451" s="316"/>
      <c r="P451" s="374"/>
      <c r="Q451" s="374"/>
      <c r="R451" s="374"/>
      <c r="S451" s="374"/>
      <c r="U451" s="378"/>
      <c r="V451" s="378"/>
      <c r="W451" s="378"/>
      <c r="X451" s="378"/>
      <c r="Y451" s="378"/>
      <c r="Z451" s="378"/>
      <c r="AA451" s="378"/>
      <c r="AB451" s="378"/>
      <c r="AC451" s="378"/>
      <c r="AD451" s="378"/>
      <c r="AE451" s="378"/>
      <c r="AF451" s="378"/>
      <c r="AG451" s="378"/>
      <c r="AH451" s="379"/>
      <c r="AI451" s="378"/>
      <c r="AJ451" s="378"/>
      <c r="AK451" s="378"/>
      <c r="AL451" s="378"/>
      <c r="AM451" s="378"/>
      <c r="AN451" s="378"/>
      <c r="AO451" s="378"/>
      <c r="AP451" s="378"/>
      <c r="AQ451" s="378"/>
      <c r="AR451" s="378"/>
      <c r="AS451" s="378"/>
      <c r="AT451" s="378"/>
      <c r="AU451" s="378"/>
      <c r="AV451" s="378"/>
      <c r="AW451" s="378"/>
      <c r="AX451" s="378"/>
      <c r="AY451" s="378"/>
      <c r="AZ451" s="378"/>
      <c r="BA451" s="378"/>
      <c r="BB451" s="378"/>
      <c r="BC451" s="378"/>
      <c r="BD451" s="379"/>
      <c r="BE451" s="379"/>
      <c r="BF451" s="115"/>
      <c r="BK451" s="378"/>
      <c r="BL451" s="378"/>
      <c r="BM451" s="378"/>
      <c r="BN451" s="378"/>
      <c r="BO451" s="378"/>
      <c r="BP451" s="317"/>
      <c r="BQ451" s="317"/>
    </row>
    <row r="452" spans="4:69" x14ac:dyDescent="0.25">
      <c r="D452" s="115"/>
      <c r="E452" s="115"/>
      <c r="H452" s="316"/>
      <c r="I452" s="316"/>
      <c r="P452" s="374"/>
      <c r="Q452" s="374"/>
      <c r="R452" s="374"/>
      <c r="S452" s="374"/>
      <c r="U452" s="378"/>
      <c r="V452" s="378"/>
      <c r="W452" s="378"/>
      <c r="X452" s="378"/>
      <c r="Y452" s="378"/>
      <c r="Z452" s="378"/>
      <c r="AA452" s="378"/>
      <c r="AB452" s="378"/>
      <c r="AC452" s="378"/>
      <c r="AD452" s="378"/>
      <c r="AE452" s="378"/>
      <c r="AF452" s="378"/>
      <c r="AG452" s="378"/>
      <c r="AH452" s="379"/>
      <c r="AI452" s="378"/>
      <c r="AJ452" s="378"/>
      <c r="AK452" s="378"/>
      <c r="AL452" s="378"/>
      <c r="AM452" s="378"/>
      <c r="AN452" s="378"/>
      <c r="AO452" s="378"/>
      <c r="AP452" s="378"/>
      <c r="AQ452" s="378"/>
      <c r="AR452" s="378"/>
      <c r="AS452" s="378"/>
      <c r="AT452" s="378"/>
      <c r="AU452" s="378"/>
      <c r="AV452" s="378"/>
      <c r="AW452" s="378"/>
      <c r="AX452" s="378"/>
      <c r="AY452" s="378"/>
      <c r="AZ452" s="378"/>
      <c r="BA452" s="378"/>
      <c r="BB452" s="378"/>
      <c r="BC452" s="378"/>
      <c r="BD452" s="379"/>
      <c r="BE452" s="379"/>
      <c r="BF452" s="115"/>
      <c r="BK452" s="378"/>
      <c r="BL452" s="378"/>
      <c r="BM452" s="378"/>
      <c r="BN452" s="378"/>
      <c r="BO452" s="378"/>
      <c r="BP452" s="317"/>
      <c r="BQ452" s="317"/>
    </row>
    <row r="453" spans="4:69" x14ac:dyDescent="0.25">
      <c r="D453" s="115"/>
      <c r="E453" s="115"/>
      <c r="H453" s="316"/>
      <c r="I453" s="316"/>
      <c r="P453" s="374"/>
      <c r="Q453" s="374"/>
      <c r="R453" s="374"/>
      <c r="S453" s="374"/>
      <c r="U453" s="378"/>
      <c r="V453" s="378"/>
      <c r="W453" s="378"/>
      <c r="X453" s="378"/>
      <c r="Y453" s="378"/>
      <c r="Z453" s="378"/>
      <c r="AA453" s="378"/>
      <c r="AB453" s="378"/>
      <c r="AC453" s="378"/>
      <c r="AD453" s="378"/>
      <c r="AE453" s="378"/>
      <c r="AF453" s="378"/>
      <c r="AG453" s="378"/>
      <c r="AH453" s="379"/>
      <c r="AI453" s="378"/>
      <c r="AJ453" s="378"/>
      <c r="AK453" s="378"/>
      <c r="AL453" s="378"/>
      <c r="AM453" s="378"/>
      <c r="AN453" s="378"/>
      <c r="AO453" s="378"/>
      <c r="AP453" s="378"/>
      <c r="AQ453" s="378"/>
      <c r="AR453" s="378"/>
      <c r="AS453" s="378"/>
      <c r="AT453" s="378"/>
      <c r="AU453" s="378"/>
      <c r="AV453" s="378"/>
      <c r="AW453" s="378"/>
      <c r="AX453" s="378"/>
      <c r="AY453" s="378"/>
      <c r="AZ453" s="378"/>
      <c r="BA453" s="378"/>
      <c r="BB453" s="378"/>
      <c r="BC453" s="378"/>
      <c r="BD453" s="379"/>
      <c r="BE453" s="379"/>
      <c r="BF453" s="115"/>
      <c r="BK453" s="378"/>
      <c r="BL453" s="378"/>
      <c r="BM453" s="378"/>
      <c r="BN453" s="378"/>
      <c r="BO453" s="378"/>
      <c r="BP453" s="317"/>
      <c r="BQ453" s="317"/>
    </row>
    <row r="454" spans="4:69" x14ac:dyDescent="0.25">
      <c r="D454" s="115"/>
      <c r="E454" s="115"/>
      <c r="H454" s="316"/>
      <c r="I454" s="316"/>
      <c r="P454" s="374"/>
      <c r="Q454" s="374"/>
      <c r="R454" s="374"/>
      <c r="S454" s="374"/>
      <c r="U454" s="378"/>
      <c r="V454" s="378"/>
      <c r="W454" s="378"/>
      <c r="X454" s="378"/>
      <c r="Y454" s="378"/>
      <c r="Z454" s="378"/>
      <c r="AA454" s="378"/>
      <c r="AB454" s="378"/>
      <c r="AC454" s="378"/>
      <c r="AD454" s="378"/>
      <c r="AE454" s="378"/>
      <c r="AF454" s="378"/>
      <c r="AG454" s="378"/>
      <c r="AH454" s="379"/>
      <c r="AI454" s="378"/>
      <c r="AJ454" s="378"/>
      <c r="AK454" s="378"/>
      <c r="AL454" s="378"/>
      <c r="AM454" s="378"/>
      <c r="AN454" s="378"/>
      <c r="AO454" s="378"/>
      <c r="AP454" s="378"/>
      <c r="AQ454" s="378"/>
      <c r="AR454" s="378"/>
      <c r="AS454" s="378"/>
      <c r="AT454" s="378"/>
      <c r="AU454" s="378"/>
      <c r="AV454" s="378"/>
      <c r="AW454" s="378"/>
      <c r="AX454" s="378"/>
      <c r="AY454" s="378"/>
      <c r="AZ454" s="378"/>
      <c r="BA454" s="378"/>
      <c r="BB454" s="378"/>
      <c r="BC454" s="378"/>
      <c r="BD454" s="379"/>
      <c r="BE454" s="379"/>
      <c r="BF454" s="115"/>
      <c r="BK454" s="378"/>
      <c r="BL454" s="378"/>
      <c r="BM454" s="378"/>
      <c r="BN454" s="378"/>
      <c r="BO454" s="378"/>
      <c r="BP454" s="317"/>
      <c r="BQ454" s="317"/>
    </row>
    <row r="455" spans="4:69" x14ac:dyDescent="0.25">
      <c r="D455" s="115"/>
      <c r="E455" s="115"/>
      <c r="H455" s="316"/>
      <c r="I455" s="316"/>
      <c r="P455" s="374"/>
      <c r="Q455" s="374"/>
      <c r="R455" s="374"/>
      <c r="S455" s="374"/>
      <c r="U455" s="378"/>
      <c r="V455" s="378"/>
      <c r="W455" s="378"/>
      <c r="X455" s="378"/>
      <c r="Y455" s="378"/>
      <c r="Z455" s="378"/>
      <c r="AA455" s="378"/>
      <c r="AB455" s="378"/>
      <c r="AC455" s="378"/>
      <c r="AD455" s="378"/>
      <c r="AE455" s="378"/>
      <c r="AF455" s="378"/>
      <c r="AG455" s="378"/>
      <c r="AH455" s="379"/>
      <c r="AI455" s="378"/>
      <c r="AJ455" s="378"/>
      <c r="AK455" s="378"/>
      <c r="AL455" s="378"/>
      <c r="AM455" s="378"/>
      <c r="AN455" s="378"/>
      <c r="AO455" s="378"/>
      <c r="AP455" s="378"/>
      <c r="AQ455" s="378"/>
      <c r="AR455" s="378"/>
      <c r="AS455" s="378"/>
      <c r="AT455" s="378"/>
      <c r="AU455" s="378"/>
      <c r="AV455" s="378"/>
      <c r="AW455" s="378"/>
      <c r="AX455" s="378"/>
      <c r="AY455" s="378"/>
      <c r="AZ455" s="378"/>
      <c r="BA455" s="378"/>
      <c r="BB455" s="378"/>
      <c r="BC455" s="378"/>
      <c r="BD455" s="379"/>
      <c r="BE455" s="379"/>
      <c r="BF455" s="115"/>
      <c r="BK455" s="378"/>
      <c r="BL455" s="378"/>
      <c r="BM455" s="378"/>
      <c r="BN455" s="378"/>
      <c r="BO455" s="378"/>
      <c r="BP455" s="317"/>
      <c r="BQ455" s="317"/>
    </row>
    <row r="456" spans="4:69" x14ac:dyDescent="0.25">
      <c r="D456" s="115"/>
      <c r="E456" s="115"/>
      <c r="H456" s="316"/>
      <c r="I456" s="316"/>
      <c r="P456" s="374"/>
      <c r="Q456" s="374"/>
      <c r="R456" s="374"/>
      <c r="S456" s="374"/>
      <c r="U456" s="378"/>
      <c r="V456" s="378"/>
      <c r="W456" s="378"/>
      <c r="X456" s="378"/>
      <c r="Y456" s="378"/>
      <c r="Z456" s="378"/>
      <c r="AA456" s="378"/>
      <c r="AB456" s="378"/>
      <c r="AC456" s="378"/>
      <c r="AD456" s="378"/>
      <c r="AE456" s="378"/>
      <c r="AF456" s="378"/>
      <c r="AG456" s="378"/>
      <c r="AH456" s="379"/>
      <c r="AI456" s="378"/>
      <c r="AJ456" s="378"/>
      <c r="AK456" s="378"/>
      <c r="AL456" s="378"/>
      <c r="AM456" s="378"/>
      <c r="AN456" s="378"/>
      <c r="AO456" s="378"/>
      <c r="AP456" s="378"/>
      <c r="AQ456" s="378"/>
      <c r="AR456" s="378"/>
      <c r="AS456" s="378"/>
      <c r="AT456" s="378"/>
      <c r="AU456" s="378"/>
      <c r="AV456" s="378"/>
      <c r="AW456" s="378"/>
      <c r="AX456" s="378"/>
      <c r="AY456" s="378"/>
      <c r="AZ456" s="378"/>
      <c r="BA456" s="378"/>
      <c r="BB456" s="378"/>
      <c r="BC456" s="378"/>
      <c r="BD456" s="379"/>
      <c r="BE456" s="379"/>
      <c r="BF456" s="115"/>
      <c r="BK456" s="378"/>
      <c r="BL456" s="378"/>
      <c r="BM456" s="378"/>
      <c r="BN456" s="378"/>
      <c r="BO456" s="378"/>
      <c r="BP456" s="317"/>
      <c r="BQ456" s="317"/>
    </row>
    <row r="457" spans="4:69" x14ac:dyDescent="0.25">
      <c r="D457" s="115"/>
      <c r="E457" s="115"/>
      <c r="H457" s="316"/>
      <c r="I457" s="316"/>
      <c r="P457" s="374"/>
      <c r="Q457" s="374"/>
      <c r="R457" s="374"/>
      <c r="S457" s="374"/>
      <c r="U457" s="378"/>
      <c r="V457" s="378"/>
      <c r="W457" s="378"/>
      <c r="X457" s="378"/>
      <c r="Y457" s="378"/>
      <c r="Z457" s="378"/>
      <c r="AA457" s="378"/>
      <c r="AB457" s="378"/>
      <c r="AC457" s="378"/>
      <c r="AD457" s="378"/>
      <c r="AE457" s="378"/>
      <c r="AF457" s="378"/>
      <c r="AG457" s="378"/>
      <c r="AH457" s="379"/>
      <c r="AI457" s="378"/>
      <c r="AJ457" s="378"/>
      <c r="AK457" s="378"/>
      <c r="AL457" s="378"/>
      <c r="AM457" s="378"/>
      <c r="AN457" s="378"/>
      <c r="AO457" s="378"/>
      <c r="AP457" s="378"/>
      <c r="AQ457" s="378"/>
      <c r="AR457" s="378"/>
      <c r="AS457" s="378"/>
      <c r="AT457" s="378"/>
      <c r="AU457" s="378"/>
      <c r="AV457" s="378"/>
      <c r="AW457" s="378"/>
      <c r="AX457" s="378"/>
      <c r="AY457" s="378"/>
      <c r="AZ457" s="378"/>
      <c r="BA457" s="378"/>
      <c r="BB457" s="378"/>
      <c r="BC457" s="378"/>
      <c r="BD457" s="379"/>
      <c r="BE457" s="379"/>
      <c r="BF457" s="115"/>
      <c r="BK457" s="378"/>
      <c r="BL457" s="378"/>
      <c r="BM457" s="378"/>
      <c r="BN457" s="378"/>
      <c r="BO457" s="378"/>
      <c r="BP457" s="317"/>
      <c r="BQ457" s="317"/>
    </row>
    <row r="458" spans="4:69" x14ac:dyDescent="0.25">
      <c r="D458" s="115"/>
      <c r="E458" s="115"/>
      <c r="H458" s="316"/>
      <c r="I458" s="316"/>
      <c r="P458" s="374"/>
      <c r="Q458" s="374"/>
      <c r="R458" s="374"/>
      <c r="S458" s="374"/>
      <c r="U458" s="378"/>
      <c r="V458" s="378"/>
      <c r="W458" s="378"/>
      <c r="X458" s="378"/>
      <c r="Y458" s="378"/>
      <c r="Z458" s="378"/>
      <c r="AA458" s="378"/>
      <c r="AB458" s="378"/>
      <c r="AC458" s="378"/>
      <c r="AD458" s="378"/>
      <c r="AE458" s="378"/>
      <c r="AF458" s="378"/>
      <c r="AG458" s="378"/>
      <c r="AH458" s="379"/>
      <c r="AI458" s="378"/>
      <c r="AJ458" s="378"/>
      <c r="AK458" s="378"/>
      <c r="AL458" s="378"/>
      <c r="AM458" s="378"/>
      <c r="AN458" s="378"/>
      <c r="AO458" s="378"/>
      <c r="AP458" s="378"/>
      <c r="AQ458" s="378"/>
      <c r="AR458" s="378"/>
      <c r="AS458" s="378"/>
      <c r="AT458" s="378"/>
      <c r="AU458" s="378"/>
      <c r="AV458" s="378"/>
      <c r="AW458" s="378"/>
      <c r="AX458" s="378"/>
      <c r="AY458" s="378"/>
      <c r="AZ458" s="378"/>
      <c r="BA458" s="378"/>
      <c r="BB458" s="378"/>
      <c r="BC458" s="378"/>
      <c r="BD458" s="379"/>
      <c r="BE458" s="379"/>
      <c r="BF458" s="115"/>
      <c r="BK458" s="378"/>
      <c r="BL458" s="378"/>
      <c r="BM458" s="378"/>
      <c r="BN458" s="378"/>
      <c r="BO458" s="378"/>
      <c r="BP458" s="317"/>
      <c r="BQ458" s="317"/>
    </row>
    <row r="459" spans="4:69" x14ac:dyDescent="0.25">
      <c r="D459" s="115"/>
      <c r="E459" s="115"/>
      <c r="H459" s="316"/>
      <c r="I459" s="316"/>
      <c r="P459" s="374"/>
      <c r="Q459" s="374"/>
      <c r="R459" s="374"/>
      <c r="S459" s="374"/>
      <c r="U459" s="378"/>
      <c r="V459" s="378"/>
      <c r="W459" s="378"/>
      <c r="X459" s="378"/>
      <c r="Y459" s="378"/>
      <c r="Z459" s="378"/>
      <c r="AA459" s="378"/>
      <c r="AB459" s="378"/>
      <c r="AC459" s="378"/>
      <c r="AD459" s="378"/>
      <c r="AE459" s="378"/>
      <c r="AF459" s="378"/>
      <c r="AG459" s="378"/>
      <c r="AH459" s="379"/>
      <c r="AI459" s="378"/>
      <c r="AJ459" s="378"/>
      <c r="AK459" s="378"/>
      <c r="AL459" s="378"/>
      <c r="AM459" s="378"/>
      <c r="AN459" s="378"/>
      <c r="AO459" s="378"/>
      <c r="AP459" s="378"/>
      <c r="AQ459" s="378"/>
      <c r="AR459" s="378"/>
      <c r="AS459" s="378"/>
      <c r="AT459" s="378"/>
      <c r="AU459" s="378"/>
      <c r="AV459" s="378"/>
      <c r="AW459" s="378"/>
      <c r="AX459" s="378"/>
      <c r="AY459" s="378"/>
      <c r="AZ459" s="378"/>
      <c r="BA459" s="378"/>
      <c r="BB459" s="378"/>
      <c r="BC459" s="378"/>
      <c r="BD459" s="379"/>
      <c r="BE459" s="379"/>
      <c r="BF459" s="115"/>
      <c r="BK459" s="378"/>
      <c r="BL459" s="378"/>
      <c r="BM459" s="378"/>
      <c r="BN459" s="378"/>
      <c r="BO459" s="378"/>
      <c r="BP459" s="317"/>
      <c r="BQ459" s="317"/>
    </row>
    <row r="460" spans="4:69" x14ac:dyDescent="0.25">
      <c r="D460" s="115"/>
      <c r="E460" s="115"/>
      <c r="H460" s="316"/>
      <c r="I460" s="316"/>
      <c r="P460" s="374"/>
      <c r="Q460" s="374"/>
      <c r="R460" s="374"/>
      <c r="S460" s="374"/>
      <c r="U460" s="378"/>
      <c r="V460" s="378"/>
      <c r="W460" s="378"/>
      <c r="X460" s="378"/>
      <c r="Y460" s="378"/>
      <c r="Z460" s="378"/>
      <c r="AA460" s="378"/>
      <c r="AB460" s="378"/>
      <c r="AC460" s="378"/>
      <c r="AD460" s="378"/>
      <c r="AE460" s="378"/>
      <c r="AF460" s="378"/>
      <c r="AG460" s="378"/>
      <c r="AH460" s="379"/>
      <c r="AI460" s="378"/>
      <c r="AJ460" s="378"/>
      <c r="AK460" s="378"/>
      <c r="AL460" s="378"/>
      <c r="AM460" s="378"/>
      <c r="AN460" s="378"/>
      <c r="AO460" s="378"/>
      <c r="AP460" s="378"/>
      <c r="AQ460" s="378"/>
      <c r="AR460" s="378"/>
      <c r="AS460" s="378"/>
      <c r="AT460" s="378"/>
      <c r="AU460" s="378"/>
      <c r="AV460" s="378"/>
      <c r="AW460" s="378"/>
      <c r="AX460" s="378"/>
      <c r="AY460" s="378"/>
      <c r="AZ460" s="378"/>
      <c r="BA460" s="378"/>
      <c r="BB460" s="378"/>
      <c r="BC460" s="378"/>
      <c r="BD460" s="379"/>
      <c r="BE460" s="379"/>
      <c r="BF460" s="115"/>
      <c r="BK460" s="378"/>
      <c r="BL460" s="378"/>
      <c r="BM460" s="378"/>
      <c r="BN460" s="378"/>
      <c r="BO460" s="378"/>
      <c r="BP460" s="317"/>
      <c r="BQ460" s="317"/>
    </row>
    <row r="461" spans="4:69" x14ac:dyDescent="0.25">
      <c r="D461" s="115"/>
      <c r="E461" s="115"/>
      <c r="H461" s="316"/>
      <c r="I461" s="316"/>
      <c r="P461" s="374"/>
      <c r="Q461" s="374"/>
      <c r="R461" s="374"/>
      <c r="S461" s="374"/>
      <c r="U461" s="378"/>
      <c r="V461" s="378"/>
      <c r="W461" s="378"/>
      <c r="X461" s="378"/>
      <c r="Y461" s="378"/>
      <c r="Z461" s="378"/>
      <c r="AA461" s="378"/>
      <c r="AB461" s="378"/>
      <c r="AC461" s="378"/>
      <c r="AD461" s="378"/>
      <c r="AE461" s="378"/>
      <c r="AF461" s="378"/>
      <c r="AG461" s="378"/>
      <c r="AH461" s="379"/>
      <c r="AI461" s="378"/>
      <c r="AJ461" s="378"/>
      <c r="AK461" s="378"/>
      <c r="AL461" s="378"/>
      <c r="AM461" s="378"/>
      <c r="AN461" s="378"/>
      <c r="AO461" s="378"/>
      <c r="AP461" s="378"/>
      <c r="AQ461" s="378"/>
      <c r="AR461" s="378"/>
      <c r="AS461" s="378"/>
      <c r="AT461" s="378"/>
      <c r="AU461" s="378"/>
      <c r="AV461" s="378"/>
      <c r="AW461" s="378"/>
      <c r="AX461" s="378"/>
      <c r="AY461" s="378"/>
      <c r="AZ461" s="378"/>
      <c r="BA461" s="378"/>
      <c r="BB461" s="378"/>
      <c r="BC461" s="378"/>
      <c r="BD461" s="379"/>
      <c r="BE461" s="379"/>
      <c r="BF461" s="115"/>
      <c r="BK461" s="378"/>
      <c r="BL461" s="378"/>
      <c r="BM461" s="378"/>
      <c r="BN461" s="378"/>
      <c r="BO461" s="378"/>
      <c r="BP461" s="317"/>
      <c r="BQ461" s="317"/>
    </row>
    <row r="462" spans="4:69" x14ac:dyDescent="0.25">
      <c r="D462" s="115"/>
      <c r="E462" s="115"/>
      <c r="H462" s="316"/>
      <c r="I462" s="316"/>
      <c r="P462" s="374"/>
      <c r="Q462" s="374"/>
      <c r="R462" s="374"/>
      <c r="S462" s="374"/>
      <c r="U462" s="378"/>
      <c r="V462" s="378"/>
      <c r="W462" s="378"/>
      <c r="X462" s="378"/>
      <c r="Y462" s="378"/>
      <c r="Z462" s="378"/>
      <c r="AA462" s="378"/>
      <c r="AB462" s="378"/>
      <c r="AC462" s="378"/>
      <c r="AD462" s="378"/>
      <c r="AE462" s="378"/>
      <c r="AF462" s="378"/>
      <c r="AG462" s="378"/>
      <c r="AH462" s="379"/>
      <c r="AI462" s="378"/>
      <c r="AJ462" s="378"/>
      <c r="AK462" s="378"/>
      <c r="AL462" s="378"/>
      <c r="AM462" s="378"/>
      <c r="AN462" s="378"/>
      <c r="AO462" s="378"/>
      <c r="AP462" s="378"/>
      <c r="AQ462" s="378"/>
      <c r="AR462" s="378"/>
      <c r="AS462" s="378"/>
      <c r="AT462" s="378"/>
      <c r="AU462" s="378"/>
      <c r="AV462" s="378"/>
      <c r="AW462" s="378"/>
      <c r="AX462" s="378"/>
      <c r="AY462" s="378"/>
      <c r="AZ462" s="378"/>
      <c r="BA462" s="378"/>
      <c r="BB462" s="378"/>
      <c r="BC462" s="378"/>
      <c r="BD462" s="379"/>
      <c r="BE462" s="379"/>
      <c r="BF462" s="115"/>
      <c r="BK462" s="378"/>
      <c r="BL462" s="378"/>
      <c r="BM462" s="378"/>
      <c r="BN462" s="378"/>
      <c r="BO462" s="378"/>
      <c r="BP462" s="317"/>
      <c r="BQ462" s="317"/>
    </row>
    <row r="463" spans="4:69" x14ac:dyDescent="0.25">
      <c r="D463" s="115"/>
      <c r="E463" s="115"/>
      <c r="H463" s="316"/>
      <c r="I463" s="316"/>
      <c r="P463" s="374"/>
      <c r="Q463" s="374"/>
      <c r="R463" s="374"/>
      <c r="S463" s="374"/>
      <c r="U463" s="378"/>
      <c r="V463" s="378"/>
      <c r="W463" s="378"/>
      <c r="X463" s="378"/>
      <c r="Y463" s="378"/>
      <c r="Z463" s="378"/>
      <c r="AA463" s="378"/>
      <c r="AB463" s="378"/>
      <c r="AC463" s="378"/>
      <c r="AD463" s="378"/>
      <c r="AE463" s="378"/>
      <c r="AF463" s="378"/>
      <c r="AG463" s="378"/>
      <c r="AH463" s="379"/>
      <c r="AI463" s="378"/>
      <c r="AJ463" s="378"/>
      <c r="AK463" s="378"/>
      <c r="AL463" s="378"/>
      <c r="AM463" s="378"/>
      <c r="AN463" s="378"/>
      <c r="AO463" s="378"/>
      <c r="AP463" s="378"/>
      <c r="AQ463" s="378"/>
      <c r="AR463" s="378"/>
      <c r="AS463" s="378"/>
      <c r="AT463" s="378"/>
      <c r="AU463" s="378"/>
      <c r="AV463" s="378"/>
      <c r="AW463" s="378"/>
      <c r="AX463" s="378"/>
      <c r="AY463" s="378"/>
      <c r="AZ463" s="378"/>
      <c r="BA463" s="378"/>
      <c r="BB463" s="378"/>
      <c r="BC463" s="378"/>
      <c r="BD463" s="379"/>
      <c r="BE463" s="379"/>
      <c r="BF463" s="115"/>
      <c r="BK463" s="378"/>
      <c r="BL463" s="378"/>
      <c r="BM463" s="378"/>
      <c r="BN463" s="378"/>
      <c r="BO463" s="378"/>
      <c r="BP463" s="317"/>
      <c r="BQ463" s="317"/>
    </row>
    <row r="464" spans="4:69" x14ac:dyDescent="0.25">
      <c r="D464" s="115"/>
      <c r="E464" s="115"/>
      <c r="H464" s="316"/>
      <c r="I464" s="316"/>
      <c r="P464" s="374"/>
      <c r="Q464" s="374"/>
      <c r="R464" s="374"/>
      <c r="S464" s="374"/>
      <c r="U464" s="378"/>
      <c r="V464" s="378"/>
      <c r="W464" s="378"/>
      <c r="X464" s="378"/>
      <c r="Y464" s="378"/>
      <c r="Z464" s="378"/>
      <c r="AA464" s="378"/>
      <c r="AB464" s="378"/>
      <c r="AC464" s="378"/>
      <c r="AD464" s="378"/>
      <c r="AE464" s="378"/>
      <c r="AF464" s="378"/>
      <c r="AG464" s="378"/>
      <c r="AH464" s="379"/>
      <c r="AI464" s="378"/>
      <c r="AJ464" s="378"/>
      <c r="AK464" s="378"/>
      <c r="AL464" s="378"/>
      <c r="AM464" s="378"/>
      <c r="AN464" s="378"/>
      <c r="AO464" s="378"/>
      <c r="AP464" s="378"/>
      <c r="AQ464" s="378"/>
      <c r="AR464" s="378"/>
      <c r="AS464" s="378"/>
      <c r="AT464" s="378"/>
      <c r="AU464" s="378"/>
      <c r="AV464" s="378"/>
      <c r="AW464" s="378"/>
      <c r="AX464" s="378"/>
      <c r="AY464" s="378"/>
      <c r="AZ464" s="378"/>
      <c r="BA464" s="378"/>
      <c r="BB464" s="378"/>
      <c r="BC464" s="378"/>
      <c r="BD464" s="379"/>
      <c r="BE464" s="379"/>
      <c r="BF464" s="115"/>
      <c r="BK464" s="378"/>
      <c r="BL464" s="378"/>
      <c r="BM464" s="378"/>
      <c r="BN464" s="378"/>
      <c r="BO464" s="378"/>
      <c r="BP464" s="317"/>
      <c r="BQ464" s="317"/>
    </row>
    <row r="465" spans="4:69" x14ac:dyDescent="0.25">
      <c r="D465" s="115"/>
      <c r="E465" s="115"/>
      <c r="H465" s="316"/>
      <c r="I465" s="316"/>
      <c r="P465" s="374"/>
      <c r="Q465" s="374"/>
      <c r="R465" s="374"/>
      <c r="S465" s="374"/>
      <c r="U465" s="378"/>
      <c r="V465" s="378"/>
      <c r="W465" s="378"/>
      <c r="X465" s="378"/>
      <c r="Y465" s="378"/>
      <c r="Z465" s="378"/>
      <c r="AA465" s="378"/>
      <c r="AB465" s="378"/>
      <c r="AC465" s="378"/>
      <c r="AD465" s="378"/>
      <c r="AE465" s="378"/>
      <c r="AF465" s="378"/>
      <c r="AG465" s="378"/>
      <c r="AH465" s="379"/>
      <c r="AI465" s="378"/>
      <c r="AJ465" s="378"/>
      <c r="AK465" s="378"/>
      <c r="AL465" s="378"/>
      <c r="AM465" s="378"/>
      <c r="AN465" s="378"/>
      <c r="AO465" s="378"/>
      <c r="AP465" s="378"/>
      <c r="AQ465" s="378"/>
      <c r="AR465" s="378"/>
      <c r="AS465" s="378"/>
      <c r="AT465" s="378"/>
      <c r="AU465" s="378"/>
      <c r="AV465" s="378"/>
      <c r="AW465" s="378"/>
      <c r="AX465" s="378"/>
      <c r="AY465" s="378"/>
      <c r="AZ465" s="378"/>
      <c r="BA465" s="378"/>
      <c r="BB465" s="378"/>
      <c r="BC465" s="378"/>
      <c r="BD465" s="379"/>
      <c r="BE465" s="379"/>
      <c r="BF465" s="115"/>
      <c r="BK465" s="378"/>
      <c r="BL465" s="378"/>
      <c r="BM465" s="378"/>
      <c r="BN465" s="378"/>
      <c r="BO465" s="378"/>
      <c r="BP465" s="317"/>
      <c r="BQ465" s="317"/>
    </row>
    <row r="466" spans="4:69" x14ac:dyDescent="0.25">
      <c r="D466" s="115"/>
      <c r="E466" s="115"/>
      <c r="H466" s="316"/>
      <c r="I466" s="316"/>
      <c r="P466" s="374"/>
      <c r="Q466" s="374"/>
      <c r="R466" s="374"/>
      <c r="S466" s="374"/>
      <c r="U466" s="378"/>
      <c r="V466" s="378"/>
      <c r="W466" s="378"/>
      <c r="X466" s="378"/>
      <c r="Y466" s="378"/>
      <c r="Z466" s="378"/>
      <c r="AA466" s="378"/>
      <c r="AB466" s="378"/>
      <c r="AC466" s="378"/>
      <c r="AD466" s="378"/>
      <c r="AE466" s="378"/>
      <c r="AF466" s="378"/>
      <c r="AG466" s="378"/>
      <c r="AH466" s="379"/>
      <c r="AI466" s="378"/>
      <c r="AJ466" s="378"/>
      <c r="AK466" s="378"/>
      <c r="AL466" s="378"/>
      <c r="AM466" s="378"/>
      <c r="AN466" s="378"/>
      <c r="AO466" s="378"/>
      <c r="AP466" s="378"/>
      <c r="AQ466" s="378"/>
      <c r="AR466" s="378"/>
      <c r="AS466" s="378"/>
      <c r="AT466" s="378"/>
      <c r="AU466" s="378"/>
      <c r="AV466" s="378"/>
      <c r="AW466" s="378"/>
      <c r="AX466" s="378"/>
      <c r="AY466" s="378"/>
      <c r="AZ466" s="378"/>
      <c r="BA466" s="378"/>
      <c r="BB466" s="378"/>
      <c r="BC466" s="378"/>
      <c r="BD466" s="379"/>
      <c r="BE466" s="379"/>
      <c r="BF466" s="115"/>
      <c r="BK466" s="378"/>
      <c r="BL466" s="378"/>
      <c r="BM466" s="378"/>
      <c r="BN466" s="378"/>
      <c r="BO466" s="378"/>
      <c r="BP466" s="317"/>
      <c r="BQ466" s="317"/>
    </row>
    <row r="467" spans="4:69" x14ac:dyDescent="0.25">
      <c r="D467" s="115"/>
      <c r="E467" s="115"/>
      <c r="H467" s="316"/>
      <c r="I467" s="316"/>
      <c r="P467" s="374"/>
      <c r="Q467" s="374"/>
      <c r="R467" s="374"/>
      <c r="S467" s="374"/>
      <c r="U467" s="378"/>
      <c r="V467" s="378"/>
      <c r="W467" s="378"/>
      <c r="X467" s="378"/>
      <c r="Y467" s="378"/>
      <c r="Z467" s="378"/>
      <c r="AA467" s="378"/>
      <c r="AB467" s="378"/>
      <c r="AC467" s="378"/>
      <c r="AD467" s="378"/>
      <c r="AE467" s="378"/>
      <c r="AF467" s="378"/>
      <c r="AG467" s="378"/>
      <c r="AH467" s="379"/>
      <c r="AI467" s="378"/>
      <c r="AJ467" s="378"/>
      <c r="AK467" s="378"/>
      <c r="AL467" s="378"/>
      <c r="AM467" s="378"/>
      <c r="AN467" s="378"/>
      <c r="AO467" s="378"/>
      <c r="AP467" s="378"/>
      <c r="AQ467" s="378"/>
      <c r="AR467" s="378"/>
      <c r="AS467" s="378"/>
      <c r="AT467" s="378"/>
      <c r="AU467" s="378"/>
      <c r="AV467" s="378"/>
      <c r="AW467" s="378"/>
      <c r="AX467" s="378"/>
      <c r="AY467" s="378"/>
      <c r="AZ467" s="378"/>
      <c r="BA467" s="378"/>
      <c r="BB467" s="378"/>
      <c r="BC467" s="378"/>
      <c r="BD467" s="379"/>
      <c r="BE467" s="379"/>
      <c r="BF467" s="115"/>
      <c r="BK467" s="378"/>
      <c r="BL467" s="378"/>
      <c r="BM467" s="378"/>
      <c r="BN467" s="378"/>
      <c r="BO467" s="378"/>
      <c r="BP467" s="317"/>
      <c r="BQ467" s="317"/>
    </row>
    <row r="468" spans="4:69" x14ac:dyDescent="0.25">
      <c r="D468" s="115"/>
      <c r="E468" s="115"/>
      <c r="H468" s="316"/>
      <c r="I468" s="316"/>
      <c r="P468" s="374"/>
      <c r="Q468" s="374"/>
      <c r="R468" s="374"/>
      <c r="S468" s="374"/>
      <c r="U468" s="378"/>
      <c r="V468" s="378"/>
      <c r="W468" s="378"/>
      <c r="X468" s="378"/>
      <c r="Y468" s="378"/>
      <c r="Z468" s="378"/>
      <c r="AA468" s="378"/>
      <c r="AB468" s="378"/>
      <c r="AC468" s="378"/>
      <c r="AD468" s="378"/>
      <c r="AE468" s="378"/>
      <c r="AF468" s="378"/>
      <c r="AG468" s="378"/>
      <c r="AH468" s="379"/>
      <c r="AI468" s="378"/>
      <c r="AJ468" s="378"/>
      <c r="AK468" s="378"/>
      <c r="AL468" s="378"/>
      <c r="AM468" s="378"/>
      <c r="AN468" s="378"/>
      <c r="AO468" s="378"/>
      <c r="AP468" s="378"/>
      <c r="AQ468" s="378"/>
      <c r="AR468" s="378"/>
      <c r="AS468" s="378"/>
      <c r="AT468" s="378"/>
      <c r="AU468" s="378"/>
      <c r="AV468" s="378"/>
      <c r="AW468" s="378"/>
      <c r="AX468" s="378"/>
      <c r="AY468" s="378"/>
      <c r="AZ468" s="378"/>
      <c r="BA468" s="378"/>
      <c r="BB468" s="378"/>
      <c r="BC468" s="378"/>
      <c r="BD468" s="379"/>
      <c r="BE468" s="379"/>
      <c r="BF468" s="115"/>
      <c r="BK468" s="378"/>
      <c r="BL468" s="378"/>
      <c r="BM468" s="378"/>
      <c r="BN468" s="378"/>
      <c r="BO468" s="378"/>
      <c r="BP468" s="317"/>
      <c r="BQ468" s="317"/>
    </row>
    <row r="469" spans="4:69" x14ac:dyDescent="0.25">
      <c r="D469" s="115"/>
      <c r="E469" s="115"/>
      <c r="H469" s="316"/>
      <c r="I469" s="316"/>
      <c r="P469" s="374"/>
      <c r="Q469" s="374"/>
      <c r="R469" s="374"/>
      <c r="S469" s="374"/>
      <c r="U469" s="378"/>
      <c r="V469" s="378"/>
      <c r="W469" s="378"/>
      <c r="X469" s="378"/>
      <c r="Y469" s="378"/>
      <c r="Z469" s="378"/>
      <c r="AA469" s="378"/>
      <c r="AB469" s="378"/>
      <c r="AC469" s="378"/>
      <c r="AD469" s="378"/>
      <c r="AE469" s="378"/>
      <c r="AF469" s="378"/>
      <c r="AG469" s="378"/>
      <c r="AH469" s="379"/>
      <c r="AI469" s="378"/>
      <c r="AJ469" s="378"/>
      <c r="AK469" s="378"/>
      <c r="AL469" s="378"/>
      <c r="AM469" s="378"/>
      <c r="AN469" s="378"/>
      <c r="AO469" s="378"/>
      <c r="AP469" s="378"/>
      <c r="AQ469" s="378"/>
      <c r="AR469" s="378"/>
      <c r="AS469" s="378"/>
      <c r="AT469" s="378"/>
      <c r="AU469" s="378"/>
      <c r="AV469" s="378"/>
      <c r="AW469" s="378"/>
      <c r="AX469" s="378"/>
      <c r="AY469" s="378"/>
      <c r="AZ469" s="378"/>
      <c r="BA469" s="378"/>
      <c r="BB469" s="378"/>
      <c r="BC469" s="378"/>
      <c r="BD469" s="379"/>
      <c r="BE469" s="379"/>
      <c r="BF469" s="115"/>
      <c r="BK469" s="378"/>
      <c r="BL469" s="378"/>
      <c r="BM469" s="378"/>
      <c r="BN469" s="378"/>
      <c r="BO469" s="378"/>
      <c r="BP469" s="317"/>
      <c r="BQ469" s="317"/>
    </row>
    <row r="470" spans="4:69" x14ac:dyDescent="0.25">
      <c r="D470" s="115"/>
      <c r="E470" s="115"/>
      <c r="H470" s="316"/>
      <c r="I470" s="316"/>
      <c r="P470" s="374"/>
      <c r="Q470" s="374"/>
      <c r="R470" s="374"/>
      <c r="S470" s="374"/>
      <c r="U470" s="378"/>
      <c r="V470" s="378"/>
      <c r="W470" s="378"/>
      <c r="X470" s="378"/>
      <c r="Y470" s="378"/>
      <c r="Z470" s="378"/>
      <c r="AA470" s="378"/>
      <c r="AB470" s="378"/>
      <c r="AC470" s="378"/>
      <c r="AD470" s="378"/>
      <c r="AE470" s="378"/>
      <c r="AF470" s="378"/>
      <c r="AG470" s="378"/>
      <c r="AH470" s="379"/>
      <c r="AI470" s="378"/>
      <c r="AJ470" s="378"/>
      <c r="AK470" s="378"/>
      <c r="AL470" s="378"/>
      <c r="AM470" s="378"/>
      <c r="AN470" s="378"/>
      <c r="AO470" s="378"/>
      <c r="AP470" s="378"/>
      <c r="AQ470" s="378"/>
      <c r="AR470" s="378"/>
      <c r="AS470" s="378"/>
      <c r="AT470" s="378"/>
      <c r="AU470" s="378"/>
      <c r="AV470" s="378"/>
      <c r="AW470" s="378"/>
      <c r="AX470" s="378"/>
      <c r="AY470" s="378"/>
      <c r="AZ470" s="378"/>
      <c r="BA470" s="378"/>
      <c r="BB470" s="378"/>
      <c r="BC470" s="378"/>
      <c r="BD470" s="379"/>
      <c r="BE470" s="379"/>
      <c r="BF470" s="115"/>
      <c r="BK470" s="378"/>
      <c r="BL470" s="378"/>
      <c r="BM470" s="378"/>
      <c r="BN470" s="378"/>
      <c r="BO470" s="378"/>
      <c r="BP470" s="317"/>
      <c r="BQ470" s="317"/>
    </row>
    <row r="471" spans="4:69" x14ac:dyDescent="0.25">
      <c r="D471" s="115"/>
      <c r="E471" s="115"/>
      <c r="H471" s="316"/>
      <c r="I471" s="316"/>
      <c r="P471" s="374"/>
      <c r="Q471" s="374"/>
      <c r="R471" s="374"/>
      <c r="S471" s="374"/>
      <c r="U471" s="378"/>
      <c r="V471" s="378"/>
      <c r="W471" s="378"/>
      <c r="X471" s="378"/>
      <c r="Y471" s="378"/>
      <c r="Z471" s="378"/>
      <c r="AA471" s="378"/>
      <c r="AB471" s="378"/>
      <c r="AC471" s="378"/>
      <c r="AD471" s="378"/>
      <c r="AE471" s="378"/>
      <c r="AF471" s="378"/>
      <c r="AG471" s="378"/>
      <c r="AH471" s="379"/>
      <c r="AI471" s="378"/>
      <c r="AJ471" s="378"/>
      <c r="AK471" s="378"/>
      <c r="AL471" s="378"/>
      <c r="AM471" s="378"/>
      <c r="AN471" s="378"/>
      <c r="AO471" s="378"/>
      <c r="AP471" s="378"/>
      <c r="AQ471" s="378"/>
      <c r="AR471" s="378"/>
      <c r="AS471" s="378"/>
      <c r="AT471" s="378"/>
      <c r="AU471" s="378"/>
      <c r="AV471" s="378"/>
      <c r="AW471" s="378"/>
      <c r="AX471" s="378"/>
      <c r="AY471" s="378"/>
      <c r="AZ471" s="378"/>
      <c r="BA471" s="378"/>
      <c r="BB471" s="378"/>
      <c r="BC471" s="378"/>
      <c r="BD471" s="379"/>
      <c r="BE471" s="379"/>
      <c r="BF471" s="115"/>
      <c r="BK471" s="378"/>
      <c r="BL471" s="378"/>
      <c r="BM471" s="378"/>
      <c r="BN471" s="378"/>
      <c r="BO471" s="378"/>
      <c r="BP471" s="317"/>
      <c r="BQ471" s="317"/>
    </row>
    <row r="472" spans="4:69" x14ac:dyDescent="0.25">
      <c r="D472" s="115"/>
      <c r="E472" s="115"/>
      <c r="H472" s="316"/>
      <c r="I472" s="316"/>
      <c r="P472" s="374"/>
      <c r="Q472" s="374"/>
      <c r="R472" s="374"/>
      <c r="S472" s="374"/>
      <c r="U472" s="378"/>
      <c r="V472" s="378"/>
      <c r="W472" s="378"/>
      <c r="X472" s="378"/>
      <c r="Y472" s="378"/>
      <c r="Z472" s="378"/>
      <c r="AA472" s="378"/>
      <c r="AB472" s="378"/>
      <c r="AC472" s="378"/>
      <c r="AD472" s="378"/>
      <c r="AE472" s="378"/>
      <c r="AF472" s="378"/>
      <c r="AG472" s="378"/>
      <c r="AH472" s="379"/>
      <c r="AI472" s="378"/>
      <c r="AJ472" s="378"/>
      <c r="AK472" s="378"/>
      <c r="AL472" s="378"/>
      <c r="AM472" s="378"/>
      <c r="AN472" s="378"/>
      <c r="AO472" s="378"/>
      <c r="AP472" s="378"/>
      <c r="AQ472" s="378"/>
      <c r="AR472" s="378"/>
      <c r="AS472" s="378"/>
      <c r="AT472" s="378"/>
      <c r="AU472" s="378"/>
      <c r="AV472" s="378"/>
      <c r="AW472" s="378"/>
      <c r="AX472" s="378"/>
      <c r="AY472" s="378"/>
      <c r="AZ472" s="378"/>
      <c r="BA472" s="378"/>
      <c r="BB472" s="378"/>
      <c r="BC472" s="378"/>
      <c r="BD472" s="379"/>
      <c r="BE472" s="379"/>
      <c r="BF472" s="115"/>
      <c r="BK472" s="378"/>
      <c r="BL472" s="378"/>
      <c r="BM472" s="378"/>
      <c r="BN472" s="378"/>
      <c r="BO472" s="378"/>
      <c r="BP472" s="317"/>
      <c r="BQ472" s="317"/>
    </row>
    <row r="473" spans="4:69" x14ac:dyDescent="0.25">
      <c r="D473" s="115"/>
      <c r="E473" s="115"/>
      <c r="H473" s="316"/>
      <c r="I473" s="316"/>
      <c r="P473" s="374"/>
      <c r="Q473" s="374"/>
      <c r="R473" s="374"/>
      <c r="S473" s="374"/>
      <c r="U473" s="378"/>
      <c r="V473" s="378"/>
      <c r="W473" s="378"/>
      <c r="X473" s="378"/>
      <c r="Y473" s="378"/>
      <c r="Z473" s="378"/>
      <c r="AA473" s="378"/>
      <c r="AB473" s="378"/>
      <c r="AC473" s="378"/>
      <c r="AD473" s="378"/>
      <c r="AE473" s="378"/>
      <c r="AF473" s="378"/>
      <c r="AG473" s="378"/>
      <c r="AH473" s="379"/>
      <c r="AI473" s="378"/>
      <c r="AJ473" s="378"/>
      <c r="AK473" s="378"/>
      <c r="AL473" s="378"/>
      <c r="AM473" s="378"/>
      <c r="AN473" s="378"/>
      <c r="AO473" s="378"/>
      <c r="AP473" s="378"/>
      <c r="AQ473" s="378"/>
      <c r="AR473" s="378"/>
      <c r="AS473" s="378"/>
      <c r="AT473" s="378"/>
      <c r="AU473" s="378"/>
      <c r="AV473" s="378"/>
      <c r="AW473" s="378"/>
      <c r="AX473" s="378"/>
      <c r="AY473" s="378"/>
      <c r="AZ473" s="378"/>
      <c r="BA473" s="378"/>
      <c r="BB473" s="378"/>
      <c r="BC473" s="378"/>
      <c r="BD473" s="379"/>
      <c r="BE473" s="379"/>
      <c r="BF473" s="115"/>
      <c r="BK473" s="378"/>
      <c r="BL473" s="378"/>
      <c r="BM473" s="378"/>
      <c r="BN473" s="378"/>
      <c r="BO473" s="378"/>
      <c r="BP473" s="317"/>
      <c r="BQ473" s="317"/>
    </row>
    <row r="474" spans="4:69" x14ac:dyDescent="0.25">
      <c r="D474" s="115"/>
      <c r="E474" s="115"/>
      <c r="H474" s="316"/>
      <c r="I474" s="316"/>
      <c r="P474" s="374"/>
      <c r="Q474" s="374"/>
      <c r="R474" s="374"/>
      <c r="S474" s="374"/>
      <c r="U474" s="378"/>
      <c r="V474" s="378"/>
      <c r="W474" s="378"/>
      <c r="X474" s="378"/>
      <c r="Y474" s="378"/>
      <c r="Z474" s="378"/>
      <c r="AA474" s="378"/>
      <c r="AB474" s="378"/>
      <c r="AC474" s="378"/>
      <c r="AD474" s="378"/>
      <c r="AE474" s="378"/>
      <c r="AF474" s="378"/>
      <c r="AG474" s="378"/>
      <c r="AH474" s="379"/>
      <c r="AI474" s="378"/>
      <c r="AJ474" s="378"/>
      <c r="AK474" s="378"/>
      <c r="AL474" s="378"/>
      <c r="AM474" s="378"/>
      <c r="AN474" s="378"/>
      <c r="AO474" s="378"/>
      <c r="AP474" s="378"/>
      <c r="AQ474" s="378"/>
      <c r="AR474" s="378"/>
      <c r="AS474" s="378"/>
      <c r="AT474" s="378"/>
      <c r="AU474" s="378"/>
      <c r="AV474" s="378"/>
      <c r="AW474" s="378"/>
      <c r="AX474" s="378"/>
      <c r="AY474" s="378"/>
      <c r="AZ474" s="378"/>
      <c r="BA474" s="378"/>
      <c r="BB474" s="378"/>
      <c r="BC474" s="378"/>
      <c r="BD474" s="379"/>
      <c r="BE474" s="379"/>
      <c r="BF474" s="115"/>
      <c r="BK474" s="378"/>
      <c r="BL474" s="378"/>
      <c r="BM474" s="378"/>
      <c r="BN474" s="378"/>
      <c r="BO474" s="378"/>
      <c r="BP474" s="317"/>
      <c r="BQ474" s="317"/>
    </row>
    <row r="475" spans="4:69" x14ac:dyDescent="0.25">
      <c r="D475" s="115"/>
      <c r="E475" s="115"/>
      <c r="H475" s="316"/>
      <c r="I475" s="316"/>
      <c r="P475" s="374"/>
      <c r="Q475" s="374"/>
      <c r="R475" s="374"/>
      <c r="S475" s="374"/>
      <c r="U475" s="378"/>
      <c r="V475" s="378"/>
      <c r="W475" s="378"/>
      <c r="X475" s="378"/>
      <c r="Y475" s="378"/>
      <c r="Z475" s="378"/>
      <c r="AA475" s="378"/>
      <c r="AB475" s="378"/>
      <c r="AC475" s="378"/>
      <c r="AD475" s="378"/>
      <c r="AE475" s="378"/>
      <c r="AF475" s="378"/>
      <c r="AG475" s="378"/>
      <c r="AH475" s="379"/>
      <c r="AI475" s="378"/>
      <c r="AJ475" s="378"/>
      <c r="AK475" s="378"/>
      <c r="AL475" s="378"/>
      <c r="AM475" s="378"/>
      <c r="AN475" s="378"/>
      <c r="AO475" s="378"/>
      <c r="AP475" s="378"/>
      <c r="AQ475" s="378"/>
      <c r="AR475" s="378"/>
      <c r="AS475" s="378"/>
      <c r="AT475" s="378"/>
      <c r="AU475" s="378"/>
      <c r="AV475" s="378"/>
      <c r="AW475" s="378"/>
      <c r="AX475" s="378"/>
      <c r="AY475" s="378"/>
      <c r="AZ475" s="378"/>
      <c r="BA475" s="378"/>
      <c r="BB475" s="378"/>
      <c r="BC475" s="378"/>
      <c r="BD475" s="379"/>
      <c r="BE475" s="379"/>
      <c r="BF475" s="115"/>
      <c r="BK475" s="378"/>
      <c r="BL475" s="378"/>
      <c r="BM475" s="378"/>
      <c r="BN475" s="378"/>
      <c r="BO475" s="378"/>
      <c r="BP475" s="317"/>
      <c r="BQ475" s="317"/>
    </row>
    <row r="476" spans="4:69" x14ac:dyDescent="0.25">
      <c r="D476" s="115"/>
      <c r="E476" s="115"/>
      <c r="H476" s="316"/>
      <c r="I476" s="316"/>
      <c r="P476" s="374"/>
      <c r="Q476" s="374"/>
      <c r="R476" s="374"/>
      <c r="S476" s="374"/>
      <c r="U476" s="378"/>
      <c r="V476" s="378"/>
      <c r="W476" s="378"/>
      <c r="X476" s="378"/>
      <c r="Y476" s="378"/>
      <c r="Z476" s="378"/>
      <c r="AA476" s="378"/>
      <c r="AB476" s="378"/>
      <c r="AC476" s="378"/>
      <c r="AD476" s="378"/>
      <c r="AE476" s="378"/>
      <c r="AF476" s="378"/>
      <c r="AG476" s="378"/>
      <c r="AH476" s="379"/>
      <c r="AI476" s="378"/>
      <c r="AJ476" s="378"/>
      <c r="AK476" s="378"/>
      <c r="AL476" s="378"/>
      <c r="AM476" s="378"/>
      <c r="AN476" s="378"/>
      <c r="AO476" s="378"/>
      <c r="AP476" s="378"/>
      <c r="AQ476" s="378"/>
      <c r="AR476" s="378"/>
      <c r="AS476" s="378"/>
      <c r="AT476" s="378"/>
      <c r="AU476" s="378"/>
      <c r="AV476" s="378"/>
      <c r="AW476" s="378"/>
      <c r="AX476" s="378"/>
      <c r="AY476" s="378"/>
      <c r="AZ476" s="378"/>
      <c r="BA476" s="378"/>
      <c r="BB476" s="378"/>
      <c r="BC476" s="378"/>
      <c r="BD476" s="379"/>
      <c r="BE476" s="379"/>
      <c r="BF476" s="115"/>
      <c r="BK476" s="378"/>
      <c r="BL476" s="378"/>
      <c r="BM476" s="378"/>
      <c r="BN476" s="378"/>
      <c r="BO476" s="378"/>
      <c r="BP476" s="317"/>
      <c r="BQ476" s="317"/>
    </row>
    <row r="477" spans="4:69" x14ac:dyDescent="0.25">
      <c r="D477" s="115"/>
      <c r="E477" s="115"/>
      <c r="H477" s="316"/>
      <c r="I477" s="316"/>
      <c r="P477" s="374"/>
      <c r="Q477" s="374"/>
      <c r="R477" s="374"/>
      <c r="S477" s="374"/>
      <c r="U477" s="378"/>
      <c r="V477" s="378"/>
      <c r="W477" s="378"/>
      <c r="X477" s="378"/>
      <c r="Y477" s="378"/>
      <c r="Z477" s="378"/>
      <c r="AA477" s="378"/>
      <c r="AB477" s="378"/>
      <c r="AC477" s="378"/>
      <c r="AD477" s="378"/>
      <c r="AE477" s="378"/>
      <c r="AF477" s="378"/>
      <c r="AG477" s="378"/>
      <c r="AH477" s="379"/>
      <c r="AI477" s="378"/>
      <c r="AJ477" s="378"/>
      <c r="AK477" s="378"/>
      <c r="AL477" s="378"/>
      <c r="AM477" s="378"/>
      <c r="AN477" s="378"/>
      <c r="AO477" s="378"/>
      <c r="AP477" s="378"/>
      <c r="AQ477" s="378"/>
      <c r="AR477" s="378"/>
      <c r="AS477" s="378"/>
      <c r="AT477" s="378"/>
      <c r="AU477" s="378"/>
      <c r="AV477" s="378"/>
      <c r="AW477" s="378"/>
      <c r="AX477" s="378"/>
      <c r="AY477" s="378"/>
      <c r="AZ477" s="378"/>
      <c r="BA477" s="378"/>
      <c r="BB477" s="378"/>
      <c r="BC477" s="378"/>
      <c r="BD477" s="379"/>
      <c r="BE477" s="379"/>
      <c r="BF477" s="115"/>
      <c r="BK477" s="378"/>
      <c r="BL477" s="378"/>
      <c r="BM477" s="378"/>
      <c r="BN477" s="378"/>
      <c r="BO477" s="378"/>
      <c r="BP477" s="317"/>
      <c r="BQ477" s="317"/>
    </row>
    <row r="478" spans="4:69" x14ac:dyDescent="0.25">
      <c r="D478" s="115"/>
      <c r="E478" s="115"/>
      <c r="H478" s="316"/>
      <c r="I478" s="316"/>
      <c r="P478" s="374"/>
      <c r="Q478" s="374"/>
      <c r="R478" s="374"/>
      <c r="S478" s="374"/>
      <c r="U478" s="378"/>
      <c r="V478" s="378"/>
      <c r="W478" s="378"/>
      <c r="X478" s="378"/>
      <c r="Y478" s="378"/>
      <c r="Z478" s="378"/>
      <c r="AA478" s="378"/>
      <c r="AB478" s="378"/>
      <c r="AC478" s="378"/>
      <c r="AD478" s="378"/>
      <c r="AE478" s="378"/>
      <c r="AF478" s="378"/>
      <c r="AG478" s="378"/>
      <c r="AH478" s="379"/>
      <c r="AI478" s="378"/>
      <c r="AJ478" s="378"/>
      <c r="AK478" s="378"/>
      <c r="AL478" s="378"/>
      <c r="AM478" s="378"/>
      <c r="AN478" s="378"/>
      <c r="AO478" s="378"/>
      <c r="AP478" s="378"/>
      <c r="AQ478" s="378"/>
      <c r="AR478" s="378"/>
      <c r="AS478" s="378"/>
      <c r="AT478" s="378"/>
      <c r="AU478" s="378"/>
      <c r="AV478" s="378"/>
      <c r="AW478" s="378"/>
      <c r="AX478" s="378"/>
      <c r="AY478" s="378"/>
      <c r="AZ478" s="378"/>
      <c r="BA478" s="378"/>
      <c r="BB478" s="378"/>
      <c r="BC478" s="378"/>
      <c r="BD478" s="379"/>
      <c r="BE478" s="379"/>
      <c r="BF478" s="115"/>
      <c r="BK478" s="378"/>
      <c r="BL478" s="378"/>
      <c r="BM478" s="378"/>
      <c r="BN478" s="378"/>
      <c r="BO478" s="378"/>
      <c r="BP478" s="317"/>
      <c r="BQ478" s="317"/>
    </row>
    <row r="479" spans="4:69" x14ac:dyDescent="0.25">
      <c r="D479" s="115"/>
      <c r="E479" s="115"/>
      <c r="H479" s="316"/>
      <c r="I479" s="316"/>
      <c r="P479" s="374"/>
      <c r="Q479" s="374"/>
      <c r="R479" s="374"/>
      <c r="S479" s="374"/>
      <c r="U479" s="378"/>
      <c r="V479" s="378"/>
      <c r="W479" s="378"/>
      <c r="X479" s="378"/>
      <c r="Y479" s="378"/>
      <c r="Z479" s="378"/>
      <c r="AA479" s="378"/>
      <c r="AB479" s="378"/>
      <c r="AC479" s="378"/>
      <c r="AD479" s="378"/>
      <c r="AE479" s="378"/>
      <c r="AF479" s="378"/>
      <c r="AG479" s="378"/>
      <c r="AH479" s="379"/>
      <c r="AI479" s="378"/>
      <c r="AJ479" s="378"/>
      <c r="AK479" s="378"/>
      <c r="AL479" s="378"/>
      <c r="AM479" s="378"/>
      <c r="AN479" s="378"/>
      <c r="AO479" s="378"/>
      <c r="AP479" s="378"/>
      <c r="AQ479" s="378"/>
      <c r="AR479" s="378"/>
      <c r="AS479" s="378"/>
      <c r="AT479" s="378"/>
      <c r="AU479" s="378"/>
      <c r="AV479" s="378"/>
      <c r="AW479" s="378"/>
      <c r="AX479" s="378"/>
      <c r="AY479" s="378"/>
      <c r="AZ479" s="378"/>
      <c r="BA479" s="378"/>
      <c r="BB479" s="378"/>
      <c r="BC479" s="378"/>
      <c r="BD479" s="379"/>
      <c r="BE479" s="379"/>
      <c r="BF479" s="115"/>
      <c r="BK479" s="378"/>
      <c r="BL479" s="378"/>
      <c r="BM479" s="378"/>
      <c r="BN479" s="378"/>
      <c r="BO479" s="378"/>
      <c r="BP479" s="317"/>
      <c r="BQ479" s="317"/>
    </row>
    <row r="480" spans="4:69" x14ac:dyDescent="0.25">
      <c r="D480" s="115"/>
      <c r="E480" s="115"/>
      <c r="H480" s="316"/>
      <c r="I480" s="316"/>
      <c r="P480" s="374"/>
      <c r="Q480" s="374"/>
      <c r="R480" s="374"/>
      <c r="S480" s="374"/>
      <c r="U480" s="378"/>
      <c r="V480" s="378"/>
      <c r="W480" s="378"/>
      <c r="X480" s="378"/>
      <c r="Y480" s="378"/>
      <c r="Z480" s="378"/>
      <c r="AA480" s="378"/>
      <c r="AB480" s="378"/>
      <c r="AC480" s="378"/>
      <c r="AD480" s="378"/>
      <c r="AE480" s="378"/>
      <c r="AF480" s="378"/>
      <c r="AG480" s="378"/>
      <c r="AH480" s="379"/>
      <c r="AI480" s="378"/>
      <c r="AJ480" s="378"/>
      <c r="AK480" s="378"/>
      <c r="AL480" s="378"/>
      <c r="AM480" s="378"/>
      <c r="AN480" s="378"/>
      <c r="AO480" s="378"/>
      <c r="AP480" s="378"/>
      <c r="AQ480" s="378"/>
      <c r="AR480" s="378"/>
      <c r="AS480" s="378"/>
      <c r="AT480" s="378"/>
      <c r="AU480" s="378"/>
      <c r="AV480" s="378"/>
      <c r="AW480" s="378"/>
      <c r="AX480" s="378"/>
      <c r="AY480" s="378"/>
      <c r="AZ480" s="378"/>
      <c r="BA480" s="378"/>
      <c r="BB480" s="378"/>
      <c r="BC480" s="378"/>
      <c r="BD480" s="379"/>
      <c r="BE480" s="379"/>
      <c r="BF480" s="115"/>
      <c r="BK480" s="378"/>
      <c r="BL480" s="378"/>
      <c r="BM480" s="378"/>
      <c r="BN480" s="378"/>
      <c r="BO480" s="378"/>
      <c r="BP480" s="317"/>
      <c r="BQ480" s="317"/>
    </row>
    <row r="481" spans="4:69" x14ac:dyDescent="0.25">
      <c r="D481" s="115"/>
      <c r="E481" s="115"/>
      <c r="H481" s="316"/>
      <c r="I481" s="316"/>
      <c r="P481" s="374"/>
      <c r="Q481" s="374"/>
      <c r="R481" s="374"/>
      <c r="S481" s="374"/>
      <c r="U481" s="378"/>
      <c r="V481" s="378"/>
      <c r="W481" s="378"/>
      <c r="X481" s="378"/>
      <c r="Y481" s="378"/>
      <c r="Z481" s="378"/>
      <c r="AA481" s="378"/>
      <c r="AB481" s="378"/>
      <c r="AC481" s="378"/>
      <c r="AD481" s="378"/>
      <c r="AE481" s="378"/>
      <c r="AF481" s="378"/>
      <c r="AG481" s="378"/>
      <c r="AH481" s="379"/>
      <c r="AI481" s="378"/>
      <c r="AJ481" s="378"/>
      <c r="AK481" s="378"/>
      <c r="AL481" s="378"/>
      <c r="AM481" s="378"/>
      <c r="AN481" s="378"/>
      <c r="AO481" s="378"/>
      <c r="AP481" s="378"/>
      <c r="AQ481" s="378"/>
      <c r="AR481" s="378"/>
      <c r="AS481" s="378"/>
      <c r="AT481" s="378"/>
      <c r="AU481" s="378"/>
      <c r="AV481" s="378"/>
      <c r="AW481" s="378"/>
      <c r="AX481" s="378"/>
      <c r="AY481" s="378"/>
      <c r="AZ481" s="378"/>
      <c r="BA481" s="378"/>
      <c r="BB481" s="378"/>
      <c r="BC481" s="378"/>
      <c r="BD481" s="379"/>
      <c r="BE481" s="379"/>
      <c r="BF481" s="115"/>
      <c r="BK481" s="378"/>
      <c r="BL481" s="378"/>
      <c r="BM481" s="378"/>
      <c r="BN481" s="378"/>
      <c r="BO481" s="378"/>
      <c r="BP481" s="317"/>
      <c r="BQ481" s="317"/>
    </row>
    <row r="482" spans="4:69" x14ac:dyDescent="0.25">
      <c r="D482" s="115"/>
      <c r="E482" s="115"/>
      <c r="H482" s="316"/>
      <c r="I482" s="316"/>
      <c r="P482" s="374"/>
      <c r="Q482" s="374"/>
      <c r="R482" s="374"/>
      <c r="S482" s="374"/>
      <c r="U482" s="378"/>
      <c r="V482" s="378"/>
      <c r="W482" s="378"/>
      <c r="X482" s="378"/>
      <c r="Y482" s="378"/>
      <c r="Z482" s="378"/>
      <c r="AA482" s="378"/>
      <c r="AB482" s="378"/>
      <c r="AC482" s="378"/>
      <c r="AD482" s="378"/>
      <c r="AE482" s="378"/>
      <c r="AF482" s="378"/>
      <c r="AG482" s="378"/>
      <c r="AH482" s="379"/>
      <c r="AI482" s="378"/>
      <c r="AJ482" s="378"/>
      <c r="AK482" s="378"/>
      <c r="AL482" s="378"/>
      <c r="AM482" s="378"/>
      <c r="AN482" s="378"/>
      <c r="AO482" s="378"/>
      <c r="AP482" s="378"/>
      <c r="AQ482" s="378"/>
      <c r="AR482" s="378"/>
      <c r="AS482" s="378"/>
      <c r="AT482" s="378"/>
      <c r="AU482" s="378"/>
      <c r="AV482" s="378"/>
      <c r="AW482" s="378"/>
      <c r="AX482" s="378"/>
      <c r="AY482" s="378"/>
      <c r="AZ482" s="378"/>
      <c r="BA482" s="378"/>
      <c r="BB482" s="378"/>
      <c r="BC482" s="378"/>
      <c r="BD482" s="379"/>
      <c r="BE482" s="379"/>
      <c r="BF482" s="115"/>
      <c r="BK482" s="378"/>
      <c r="BL482" s="378"/>
      <c r="BM482" s="378"/>
      <c r="BN482" s="378"/>
      <c r="BO482" s="378"/>
      <c r="BP482" s="317"/>
      <c r="BQ482" s="317"/>
    </row>
    <row r="483" spans="4:69" x14ac:dyDescent="0.25">
      <c r="D483" s="115"/>
      <c r="E483" s="115"/>
      <c r="H483" s="316"/>
      <c r="I483" s="316"/>
      <c r="P483" s="374"/>
      <c r="Q483" s="374"/>
      <c r="R483" s="374"/>
      <c r="S483" s="374"/>
      <c r="U483" s="378"/>
      <c r="V483" s="378"/>
      <c r="W483" s="378"/>
      <c r="X483" s="378"/>
      <c r="Y483" s="378"/>
      <c r="Z483" s="378"/>
      <c r="AA483" s="378"/>
      <c r="AB483" s="378"/>
      <c r="AC483" s="378"/>
      <c r="AD483" s="378"/>
      <c r="AE483" s="378"/>
      <c r="AF483" s="378"/>
      <c r="AG483" s="378"/>
      <c r="AH483" s="379"/>
      <c r="AI483" s="378"/>
      <c r="AJ483" s="378"/>
      <c r="AK483" s="378"/>
      <c r="AL483" s="378"/>
      <c r="AM483" s="378"/>
      <c r="AN483" s="378"/>
      <c r="AO483" s="378"/>
      <c r="AP483" s="378"/>
      <c r="AQ483" s="378"/>
      <c r="AR483" s="378"/>
      <c r="AS483" s="378"/>
      <c r="AT483" s="378"/>
      <c r="AU483" s="378"/>
      <c r="AV483" s="378"/>
      <c r="AW483" s="378"/>
      <c r="AX483" s="378"/>
      <c r="AY483" s="378"/>
      <c r="AZ483" s="378"/>
      <c r="BA483" s="378"/>
      <c r="BB483" s="378"/>
      <c r="BC483" s="378"/>
      <c r="BD483" s="379"/>
      <c r="BE483" s="379"/>
      <c r="BF483" s="115"/>
      <c r="BK483" s="378"/>
      <c r="BL483" s="378"/>
      <c r="BM483" s="378"/>
      <c r="BN483" s="378"/>
      <c r="BO483" s="378"/>
      <c r="BP483" s="317"/>
      <c r="BQ483" s="317"/>
    </row>
    <row r="484" spans="4:69" x14ac:dyDescent="0.25">
      <c r="D484" s="115"/>
      <c r="E484" s="115"/>
      <c r="H484" s="316"/>
      <c r="I484" s="316"/>
      <c r="P484" s="374"/>
      <c r="Q484" s="374"/>
      <c r="R484" s="374"/>
      <c r="S484" s="374"/>
      <c r="U484" s="378"/>
      <c r="V484" s="378"/>
      <c r="W484" s="378"/>
      <c r="X484" s="378"/>
      <c r="Y484" s="378"/>
      <c r="Z484" s="378"/>
      <c r="AA484" s="378"/>
      <c r="AB484" s="378"/>
      <c r="AC484" s="378"/>
      <c r="AD484" s="378"/>
      <c r="AE484" s="378"/>
      <c r="AF484" s="378"/>
      <c r="AG484" s="378"/>
      <c r="AH484" s="379"/>
      <c r="AI484" s="378"/>
      <c r="AJ484" s="378"/>
      <c r="AK484" s="378"/>
      <c r="AL484" s="378"/>
      <c r="AM484" s="378"/>
      <c r="AN484" s="378"/>
      <c r="AO484" s="378"/>
      <c r="AP484" s="378"/>
      <c r="AQ484" s="378"/>
      <c r="AR484" s="378"/>
      <c r="AS484" s="378"/>
      <c r="AT484" s="378"/>
      <c r="AU484" s="378"/>
      <c r="AV484" s="378"/>
      <c r="AW484" s="378"/>
      <c r="AX484" s="378"/>
      <c r="AY484" s="378"/>
      <c r="AZ484" s="378"/>
      <c r="BA484" s="378"/>
      <c r="BB484" s="378"/>
      <c r="BC484" s="378"/>
      <c r="BD484" s="379"/>
      <c r="BE484" s="379"/>
      <c r="BF484" s="115"/>
      <c r="BK484" s="378"/>
      <c r="BL484" s="378"/>
      <c r="BM484" s="378"/>
      <c r="BN484" s="378"/>
      <c r="BO484" s="378"/>
      <c r="BP484" s="317"/>
      <c r="BQ484" s="317"/>
    </row>
    <row r="485" spans="4:69" x14ac:dyDescent="0.25">
      <c r="D485" s="115"/>
      <c r="E485" s="115"/>
      <c r="H485" s="316"/>
      <c r="I485" s="316"/>
      <c r="P485" s="374"/>
      <c r="Q485" s="374"/>
      <c r="R485" s="374"/>
      <c r="S485" s="374"/>
      <c r="U485" s="378"/>
      <c r="V485" s="378"/>
      <c r="W485" s="378"/>
      <c r="X485" s="378"/>
      <c r="Y485" s="378"/>
      <c r="Z485" s="378"/>
      <c r="AA485" s="378"/>
      <c r="AB485" s="378"/>
      <c r="AC485" s="378"/>
      <c r="AD485" s="378"/>
      <c r="AE485" s="378"/>
      <c r="AF485" s="378"/>
      <c r="AG485" s="378"/>
      <c r="AH485" s="379"/>
      <c r="AI485" s="378"/>
      <c r="AJ485" s="378"/>
      <c r="AK485" s="378"/>
      <c r="AL485" s="378"/>
      <c r="AM485" s="378"/>
      <c r="AN485" s="378"/>
      <c r="AO485" s="378"/>
      <c r="AP485" s="378"/>
      <c r="AQ485" s="378"/>
      <c r="AR485" s="378"/>
      <c r="AS485" s="378"/>
      <c r="AT485" s="378"/>
      <c r="AU485" s="378"/>
      <c r="AV485" s="378"/>
      <c r="AW485" s="378"/>
      <c r="AX485" s="378"/>
      <c r="AY485" s="378"/>
      <c r="AZ485" s="378"/>
      <c r="BA485" s="378"/>
      <c r="BB485" s="378"/>
      <c r="BC485" s="378"/>
      <c r="BD485" s="379"/>
      <c r="BE485" s="379"/>
      <c r="BF485" s="115"/>
      <c r="BK485" s="378"/>
      <c r="BL485" s="378"/>
      <c r="BM485" s="378"/>
      <c r="BN485" s="378"/>
      <c r="BO485" s="378"/>
      <c r="BP485" s="317"/>
      <c r="BQ485" s="317"/>
    </row>
    <row r="486" spans="4:69" x14ac:dyDescent="0.25">
      <c r="D486" s="115"/>
      <c r="E486" s="115"/>
      <c r="H486" s="316"/>
      <c r="I486" s="316"/>
      <c r="P486" s="374"/>
      <c r="Q486" s="374"/>
      <c r="R486" s="374"/>
      <c r="S486" s="374"/>
      <c r="U486" s="378"/>
      <c r="V486" s="378"/>
      <c r="W486" s="378"/>
      <c r="X486" s="378"/>
      <c r="Y486" s="378"/>
      <c r="Z486" s="378"/>
      <c r="AA486" s="378"/>
      <c r="AB486" s="378"/>
      <c r="AC486" s="378"/>
      <c r="AD486" s="378"/>
      <c r="AE486" s="378"/>
      <c r="AF486" s="378"/>
      <c r="AG486" s="378"/>
      <c r="AH486" s="379"/>
      <c r="AI486" s="378"/>
      <c r="AJ486" s="378"/>
      <c r="AK486" s="378"/>
      <c r="AL486" s="378"/>
      <c r="AM486" s="378"/>
      <c r="AN486" s="378"/>
      <c r="AO486" s="378"/>
      <c r="AP486" s="378"/>
      <c r="AQ486" s="378"/>
      <c r="AR486" s="378"/>
      <c r="AS486" s="378"/>
      <c r="AT486" s="378"/>
      <c r="AU486" s="378"/>
      <c r="AV486" s="378"/>
      <c r="AW486" s="378"/>
      <c r="AX486" s="378"/>
      <c r="AY486" s="378"/>
      <c r="AZ486" s="378"/>
      <c r="BA486" s="378"/>
      <c r="BB486" s="378"/>
      <c r="BC486" s="378"/>
      <c r="BD486" s="379"/>
      <c r="BE486" s="379"/>
      <c r="BF486" s="115"/>
      <c r="BK486" s="378"/>
      <c r="BL486" s="378"/>
      <c r="BM486" s="378"/>
      <c r="BN486" s="378"/>
      <c r="BO486" s="378"/>
      <c r="BP486" s="317"/>
      <c r="BQ486" s="317"/>
    </row>
    <row r="487" spans="4:69" x14ac:dyDescent="0.25">
      <c r="D487" s="115"/>
      <c r="E487" s="115"/>
      <c r="H487" s="316"/>
      <c r="I487" s="316"/>
      <c r="P487" s="374"/>
      <c r="Q487" s="374"/>
      <c r="R487" s="374"/>
      <c r="S487" s="374"/>
      <c r="U487" s="378"/>
      <c r="V487" s="378"/>
      <c r="W487" s="378"/>
      <c r="X487" s="378"/>
      <c r="Y487" s="378"/>
      <c r="Z487" s="378"/>
      <c r="AA487" s="378"/>
      <c r="AB487" s="378"/>
      <c r="AC487" s="378"/>
      <c r="AD487" s="378"/>
      <c r="AE487" s="378"/>
      <c r="AF487" s="378"/>
      <c r="AG487" s="378"/>
      <c r="AH487" s="379"/>
      <c r="AI487" s="378"/>
      <c r="AJ487" s="378"/>
      <c r="AK487" s="378"/>
      <c r="AL487" s="378"/>
      <c r="AM487" s="378"/>
      <c r="AN487" s="378"/>
      <c r="AO487" s="378"/>
      <c r="AP487" s="378"/>
      <c r="AQ487" s="378"/>
      <c r="AR487" s="378"/>
      <c r="AS487" s="378"/>
      <c r="AT487" s="378"/>
      <c r="AU487" s="378"/>
      <c r="AV487" s="378"/>
      <c r="AW487" s="378"/>
      <c r="AX487" s="378"/>
      <c r="AY487" s="378"/>
      <c r="AZ487" s="378"/>
      <c r="BA487" s="378"/>
      <c r="BB487" s="378"/>
      <c r="BC487" s="378"/>
      <c r="BD487" s="379"/>
      <c r="BE487" s="379"/>
      <c r="BF487" s="115"/>
      <c r="BK487" s="378"/>
      <c r="BL487" s="378"/>
      <c r="BM487" s="378"/>
      <c r="BN487" s="378"/>
      <c r="BO487" s="378"/>
      <c r="BP487" s="317"/>
      <c r="BQ487" s="317"/>
    </row>
    <row r="488" spans="4:69" x14ac:dyDescent="0.25">
      <c r="D488" s="115"/>
      <c r="E488" s="115"/>
      <c r="H488" s="316"/>
      <c r="I488" s="316"/>
      <c r="P488" s="374"/>
      <c r="Q488" s="374"/>
      <c r="R488" s="374"/>
      <c r="S488" s="374"/>
      <c r="U488" s="378"/>
      <c r="V488" s="378"/>
      <c r="W488" s="378"/>
      <c r="X488" s="378"/>
      <c r="Y488" s="378"/>
      <c r="Z488" s="378"/>
      <c r="AA488" s="378"/>
      <c r="AB488" s="378"/>
      <c r="AC488" s="378"/>
      <c r="AD488" s="378"/>
      <c r="AE488" s="378"/>
      <c r="AF488" s="378"/>
      <c r="AG488" s="378"/>
      <c r="AH488" s="379"/>
      <c r="AI488" s="378"/>
      <c r="AJ488" s="378"/>
      <c r="AK488" s="378"/>
      <c r="AL488" s="378"/>
      <c r="AM488" s="378"/>
      <c r="AN488" s="378"/>
      <c r="AO488" s="378"/>
      <c r="AP488" s="378"/>
      <c r="AQ488" s="378"/>
      <c r="AR488" s="378"/>
      <c r="AS488" s="378"/>
      <c r="AT488" s="378"/>
      <c r="AU488" s="378"/>
      <c r="AV488" s="378"/>
      <c r="AW488" s="378"/>
      <c r="AX488" s="378"/>
      <c r="AY488" s="378"/>
      <c r="AZ488" s="378"/>
      <c r="BA488" s="378"/>
      <c r="BB488" s="378"/>
      <c r="BC488" s="378"/>
      <c r="BD488" s="379"/>
      <c r="BE488" s="379"/>
      <c r="BF488" s="115"/>
      <c r="BK488" s="378"/>
      <c r="BL488" s="378"/>
      <c r="BM488" s="378"/>
      <c r="BN488" s="378"/>
      <c r="BO488" s="378"/>
      <c r="BP488" s="317"/>
      <c r="BQ488" s="317"/>
    </row>
    <row r="489" spans="4:69" x14ac:dyDescent="0.25">
      <c r="D489" s="115"/>
      <c r="E489" s="115"/>
      <c r="H489" s="316"/>
      <c r="I489" s="316"/>
      <c r="P489" s="374"/>
      <c r="Q489" s="374"/>
      <c r="R489" s="374"/>
      <c r="S489" s="374"/>
      <c r="U489" s="378"/>
      <c r="V489" s="378"/>
      <c r="W489" s="378"/>
      <c r="X489" s="378"/>
      <c r="Y489" s="378"/>
      <c r="Z489" s="378"/>
      <c r="AA489" s="378"/>
      <c r="AB489" s="378"/>
      <c r="AC489" s="378"/>
      <c r="AD489" s="378"/>
      <c r="AE489" s="378"/>
      <c r="AF489" s="378"/>
      <c r="AG489" s="378"/>
      <c r="AH489" s="379"/>
      <c r="AI489" s="378"/>
      <c r="AJ489" s="378"/>
      <c r="AK489" s="378"/>
      <c r="AL489" s="378"/>
      <c r="AM489" s="378"/>
      <c r="AN489" s="378"/>
      <c r="AO489" s="378"/>
      <c r="AP489" s="378"/>
      <c r="AQ489" s="378"/>
      <c r="AR489" s="378"/>
      <c r="AS489" s="378"/>
      <c r="AT489" s="378"/>
      <c r="AU489" s="378"/>
      <c r="AV489" s="378"/>
      <c r="AW489" s="378"/>
      <c r="AX489" s="378"/>
      <c r="AY489" s="378"/>
      <c r="AZ489" s="378"/>
      <c r="BA489" s="378"/>
      <c r="BB489" s="378"/>
      <c r="BC489" s="378"/>
      <c r="BD489" s="379"/>
      <c r="BE489" s="379"/>
      <c r="BF489" s="115"/>
      <c r="BK489" s="378"/>
      <c r="BL489" s="378"/>
      <c r="BM489" s="378"/>
      <c r="BN489" s="378"/>
      <c r="BO489" s="378"/>
      <c r="BP489" s="317"/>
      <c r="BQ489" s="317"/>
    </row>
    <row r="490" spans="4:69" x14ac:dyDescent="0.25">
      <c r="D490" s="115"/>
      <c r="E490" s="115"/>
      <c r="H490" s="316"/>
      <c r="I490" s="316"/>
      <c r="P490" s="374"/>
      <c r="Q490" s="374"/>
      <c r="R490" s="374"/>
      <c r="S490" s="374"/>
      <c r="U490" s="378"/>
      <c r="V490" s="378"/>
      <c r="W490" s="378"/>
      <c r="X490" s="378"/>
      <c r="Y490" s="378"/>
      <c r="Z490" s="378"/>
      <c r="AA490" s="378"/>
      <c r="AB490" s="378"/>
      <c r="AC490" s="378"/>
      <c r="AD490" s="378"/>
      <c r="AE490" s="378"/>
      <c r="AF490" s="378"/>
      <c r="AG490" s="378"/>
      <c r="AH490" s="379"/>
      <c r="AI490" s="378"/>
      <c r="AJ490" s="378"/>
      <c r="AK490" s="378"/>
      <c r="AL490" s="378"/>
      <c r="AM490" s="378"/>
      <c r="AN490" s="378"/>
      <c r="AO490" s="378"/>
      <c r="AP490" s="378"/>
      <c r="AQ490" s="378"/>
      <c r="AR490" s="378"/>
      <c r="AS490" s="378"/>
      <c r="AT490" s="378"/>
      <c r="AU490" s="378"/>
      <c r="AV490" s="378"/>
      <c r="AW490" s="378"/>
      <c r="AX490" s="378"/>
      <c r="AY490" s="378"/>
      <c r="AZ490" s="378"/>
      <c r="BA490" s="378"/>
      <c r="BB490" s="378"/>
      <c r="BC490" s="378"/>
      <c r="BD490" s="379"/>
      <c r="BE490" s="379"/>
      <c r="BF490" s="115"/>
      <c r="BK490" s="378"/>
      <c r="BL490" s="378"/>
      <c r="BM490" s="378"/>
      <c r="BN490" s="378"/>
      <c r="BO490" s="378"/>
      <c r="BP490" s="317"/>
      <c r="BQ490" s="317"/>
    </row>
    <row r="491" spans="4:69" x14ac:dyDescent="0.25">
      <c r="D491" s="115"/>
      <c r="E491" s="115"/>
      <c r="H491" s="316"/>
      <c r="I491" s="316"/>
      <c r="P491" s="374"/>
      <c r="Q491" s="374"/>
      <c r="R491" s="374"/>
      <c r="S491" s="374"/>
      <c r="U491" s="378"/>
      <c r="V491" s="378"/>
      <c r="W491" s="378"/>
      <c r="X491" s="378"/>
      <c r="Y491" s="378"/>
      <c r="Z491" s="378"/>
      <c r="AA491" s="378"/>
      <c r="AB491" s="378"/>
      <c r="AC491" s="378"/>
      <c r="AD491" s="378"/>
      <c r="AE491" s="378"/>
      <c r="AF491" s="378"/>
      <c r="AG491" s="378"/>
      <c r="AH491" s="379"/>
      <c r="AI491" s="378"/>
      <c r="AJ491" s="378"/>
      <c r="AK491" s="378"/>
      <c r="AL491" s="378"/>
      <c r="AM491" s="378"/>
      <c r="AN491" s="378"/>
      <c r="AO491" s="378"/>
      <c r="AP491" s="378"/>
      <c r="AQ491" s="378"/>
      <c r="AR491" s="378"/>
      <c r="AS491" s="378"/>
      <c r="AT491" s="378"/>
      <c r="AU491" s="378"/>
      <c r="AV491" s="378"/>
      <c r="AW491" s="378"/>
      <c r="AX491" s="378"/>
      <c r="AY491" s="378"/>
      <c r="AZ491" s="378"/>
      <c r="BA491" s="378"/>
      <c r="BB491" s="378"/>
      <c r="BC491" s="378"/>
      <c r="BD491" s="379"/>
      <c r="BE491" s="379"/>
      <c r="BF491" s="115"/>
      <c r="BK491" s="378"/>
      <c r="BL491" s="378"/>
      <c r="BM491" s="378"/>
      <c r="BN491" s="378"/>
      <c r="BO491" s="378"/>
      <c r="BP491" s="317"/>
      <c r="BQ491" s="317"/>
    </row>
    <row r="492" spans="4:69" x14ac:dyDescent="0.25">
      <c r="D492" s="115"/>
      <c r="E492" s="115"/>
      <c r="H492" s="316"/>
      <c r="I492" s="316"/>
      <c r="P492" s="374"/>
      <c r="Q492" s="374"/>
      <c r="R492" s="374"/>
      <c r="S492" s="374"/>
      <c r="U492" s="378"/>
      <c r="V492" s="378"/>
      <c r="W492" s="378"/>
      <c r="X492" s="378"/>
      <c r="Y492" s="378"/>
      <c r="Z492" s="378"/>
      <c r="AA492" s="378"/>
      <c r="AB492" s="378"/>
      <c r="AC492" s="378"/>
      <c r="AD492" s="378"/>
      <c r="AE492" s="378"/>
      <c r="AF492" s="378"/>
      <c r="AG492" s="378"/>
      <c r="AH492" s="379"/>
      <c r="AI492" s="378"/>
      <c r="AJ492" s="378"/>
      <c r="AK492" s="378"/>
      <c r="AL492" s="378"/>
      <c r="AM492" s="378"/>
      <c r="AN492" s="378"/>
      <c r="AO492" s="378"/>
      <c r="AP492" s="378"/>
      <c r="AQ492" s="378"/>
      <c r="AR492" s="378"/>
      <c r="AS492" s="378"/>
      <c r="AT492" s="378"/>
      <c r="AU492" s="378"/>
      <c r="AV492" s="378"/>
      <c r="AW492" s="378"/>
      <c r="AX492" s="378"/>
      <c r="AY492" s="378"/>
      <c r="AZ492" s="378"/>
      <c r="BA492" s="378"/>
      <c r="BB492" s="378"/>
      <c r="BC492" s="378"/>
      <c r="BD492" s="379"/>
      <c r="BE492" s="379"/>
      <c r="BF492" s="115"/>
      <c r="BK492" s="378"/>
      <c r="BL492" s="378"/>
      <c r="BM492" s="378"/>
      <c r="BN492" s="378"/>
      <c r="BO492" s="378"/>
      <c r="BP492" s="317"/>
      <c r="BQ492" s="317"/>
    </row>
    <row r="493" spans="4:69" x14ac:dyDescent="0.25">
      <c r="D493" s="115"/>
      <c r="E493" s="115"/>
      <c r="H493" s="316"/>
      <c r="I493" s="316"/>
      <c r="P493" s="374"/>
      <c r="Q493" s="374"/>
      <c r="R493" s="374"/>
      <c r="S493" s="374"/>
      <c r="U493" s="378"/>
      <c r="V493" s="378"/>
      <c r="W493" s="378"/>
      <c r="X493" s="378"/>
      <c r="Y493" s="378"/>
      <c r="Z493" s="378"/>
      <c r="AA493" s="378"/>
      <c r="AB493" s="378"/>
      <c r="AC493" s="378"/>
      <c r="AD493" s="378"/>
      <c r="AE493" s="378"/>
      <c r="AF493" s="378"/>
      <c r="AG493" s="378"/>
      <c r="AH493" s="379"/>
      <c r="AI493" s="378"/>
      <c r="AJ493" s="378"/>
      <c r="AK493" s="378"/>
      <c r="AL493" s="378"/>
      <c r="AM493" s="378"/>
      <c r="AN493" s="378"/>
      <c r="AO493" s="378"/>
      <c r="AP493" s="378"/>
      <c r="AQ493" s="378"/>
      <c r="AR493" s="378"/>
      <c r="AS493" s="378"/>
      <c r="AT493" s="378"/>
      <c r="AU493" s="378"/>
      <c r="AV493" s="378"/>
      <c r="AW493" s="378"/>
      <c r="AX493" s="378"/>
      <c r="AY493" s="378"/>
      <c r="AZ493" s="378"/>
      <c r="BA493" s="378"/>
      <c r="BB493" s="378"/>
      <c r="BC493" s="378"/>
      <c r="BD493" s="379"/>
      <c r="BE493" s="379"/>
      <c r="BF493" s="115"/>
      <c r="BK493" s="378"/>
      <c r="BL493" s="378"/>
      <c r="BM493" s="378"/>
      <c r="BN493" s="378"/>
      <c r="BO493" s="378"/>
      <c r="BP493" s="317"/>
      <c r="BQ493" s="317"/>
    </row>
    <row r="494" spans="4:69" x14ac:dyDescent="0.25">
      <c r="D494" s="115"/>
      <c r="E494" s="115"/>
      <c r="H494" s="316"/>
      <c r="I494" s="316"/>
      <c r="P494" s="374"/>
      <c r="Q494" s="374"/>
      <c r="R494" s="374"/>
      <c r="S494" s="374"/>
      <c r="U494" s="378"/>
      <c r="V494" s="378"/>
      <c r="W494" s="378"/>
      <c r="X494" s="378"/>
      <c r="Y494" s="378"/>
      <c r="Z494" s="378"/>
      <c r="AA494" s="378"/>
      <c r="AB494" s="378"/>
      <c r="AC494" s="378"/>
      <c r="AD494" s="378"/>
      <c r="AE494" s="378"/>
      <c r="AF494" s="378"/>
      <c r="AG494" s="378"/>
      <c r="AH494" s="379"/>
      <c r="AI494" s="378"/>
      <c r="AJ494" s="378"/>
      <c r="AK494" s="378"/>
      <c r="AL494" s="378"/>
      <c r="AM494" s="378"/>
      <c r="AN494" s="378"/>
      <c r="AO494" s="378"/>
      <c r="AP494" s="378"/>
      <c r="AQ494" s="378"/>
      <c r="AR494" s="378"/>
      <c r="AS494" s="378"/>
      <c r="AT494" s="378"/>
      <c r="AU494" s="378"/>
      <c r="AV494" s="378"/>
      <c r="AW494" s="378"/>
      <c r="AX494" s="378"/>
      <c r="AY494" s="378"/>
      <c r="AZ494" s="378"/>
      <c r="BA494" s="378"/>
      <c r="BB494" s="378"/>
      <c r="BC494" s="378"/>
      <c r="BD494" s="379"/>
      <c r="BE494" s="379"/>
      <c r="BF494" s="115"/>
      <c r="BK494" s="378"/>
      <c r="BL494" s="378"/>
      <c r="BM494" s="378"/>
      <c r="BN494" s="378"/>
      <c r="BO494" s="378"/>
      <c r="BP494" s="317"/>
      <c r="BQ494" s="317"/>
    </row>
    <row r="495" spans="4:69" x14ac:dyDescent="0.25">
      <c r="D495" s="115"/>
      <c r="E495" s="115"/>
      <c r="H495" s="316"/>
      <c r="I495" s="316"/>
      <c r="P495" s="374"/>
      <c r="Q495" s="374"/>
      <c r="R495" s="374"/>
      <c r="S495" s="374"/>
      <c r="U495" s="378"/>
      <c r="V495" s="378"/>
      <c r="W495" s="378"/>
      <c r="X495" s="378"/>
      <c r="Y495" s="378"/>
      <c r="Z495" s="378"/>
      <c r="AA495" s="378"/>
      <c r="AB495" s="378"/>
      <c r="AC495" s="378"/>
      <c r="AD495" s="378"/>
      <c r="AE495" s="378"/>
      <c r="AF495" s="378"/>
      <c r="AG495" s="378"/>
      <c r="AH495" s="379"/>
      <c r="AI495" s="378"/>
      <c r="AJ495" s="378"/>
      <c r="AK495" s="378"/>
      <c r="AL495" s="378"/>
      <c r="AM495" s="378"/>
      <c r="AN495" s="378"/>
      <c r="AO495" s="378"/>
      <c r="AP495" s="378"/>
      <c r="AQ495" s="378"/>
      <c r="AR495" s="378"/>
      <c r="AS495" s="378"/>
      <c r="AT495" s="378"/>
      <c r="AU495" s="378"/>
      <c r="AV495" s="378"/>
      <c r="AW495" s="378"/>
      <c r="AX495" s="378"/>
      <c r="AY495" s="378"/>
      <c r="AZ495" s="378"/>
      <c r="BA495" s="378"/>
      <c r="BB495" s="378"/>
      <c r="BC495" s="378"/>
      <c r="BD495" s="379"/>
      <c r="BE495" s="379"/>
      <c r="BF495" s="115"/>
      <c r="BK495" s="378"/>
      <c r="BL495" s="378"/>
      <c r="BM495" s="378"/>
      <c r="BN495" s="378"/>
      <c r="BO495" s="378"/>
      <c r="BP495" s="317"/>
      <c r="BQ495" s="317"/>
    </row>
    <row r="496" spans="4:69" x14ac:dyDescent="0.25">
      <c r="D496" s="115"/>
      <c r="E496" s="115"/>
      <c r="H496" s="316"/>
      <c r="I496" s="316"/>
      <c r="P496" s="374"/>
      <c r="Q496" s="374"/>
      <c r="R496" s="374"/>
      <c r="S496" s="374"/>
      <c r="U496" s="378"/>
      <c r="V496" s="378"/>
      <c r="W496" s="378"/>
      <c r="X496" s="378"/>
      <c r="Y496" s="378"/>
      <c r="Z496" s="378"/>
      <c r="AA496" s="378"/>
      <c r="AB496" s="378"/>
      <c r="AC496" s="378"/>
      <c r="AD496" s="378"/>
      <c r="AE496" s="378"/>
      <c r="AF496" s="378"/>
      <c r="AG496" s="378"/>
      <c r="AH496" s="379"/>
      <c r="AI496" s="378"/>
      <c r="AJ496" s="378"/>
      <c r="AK496" s="378"/>
      <c r="AL496" s="378"/>
      <c r="AM496" s="378"/>
      <c r="AN496" s="378"/>
      <c r="AO496" s="378"/>
      <c r="AP496" s="378"/>
      <c r="AQ496" s="378"/>
      <c r="AR496" s="378"/>
      <c r="AS496" s="378"/>
      <c r="AT496" s="378"/>
      <c r="AU496" s="378"/>
      <c r="AV496" s="378"/>
      <c r="AW496" s="378"/>
      <c r="AX496" s="378"/>
      <c r="AY496" s="378"/>
      <c r="AZ496" s="378"/>
      <c r="BA496" s="378"/>
      <c r="BB496" s="378"/>
      <c r="BC496" s="378"/>
      <c r="BD496" s="379"/>
      <c r="BE496" s="379"/>
      <c r="BF496" s="115"/>
      <c r="BK496" s="378"/>
      <c r="BL496" s="378"/>
      <c r="BM496" s="378"/>
      <c r="BN496" s="378"/>
      <c r="BO496" s="378"/>
      <c r="BP496" s="317"/>
      <c r="BQ496" s="317"/>
    </row>
    <row r="497" spans="4:69" x14ac:dyDescent="0.25">
      <c r="D497" s="115"/>
      <c r="E497" s="115"/>
      <c r="H497" s="316"/>
      <c r="I497" s="316"/>
      <c r="P497" s="374"/>
      <c r="Q497" s="374"/>
      <c r="R497" s="374"/>
      <c r="S497" s="374"/>
      <c r="U497" s="378"/>
      <c r="V497" s="378"/>
      <c r="W497" s="378"/>
      <c r="X497" s="378"/>
      <c r="Y497" s="378"/>
      <c r="Z497" s="378"/>
      <c r="AA497" s="378"/>
      <c r="AB497" s="378"/>
      <c r="AC497" s="378"/>
      <c r="AD497" s="378"/>
      <c r="AE497" s="378"/>
      <c r="AF497" s="378"/>
      <c r="AG497" s="378"/>
      <c r="AH497" s="379"/>
      <c r="AI497" s="378"/>
      <c r="AJ497" s="378"/>
      <c r="AK497" s="378"/>
      <c r="AL497" s="378"/>
      <c r="AM497" s="378"/>
      <c r="AN497" s="378"/>
      <c r="AO497" s="378"/>
      <c r="AP497" s="378"/>
      <c r="AQ497" s="378"/>
      <c r="AR497" s="378"/>
      <c r="AS497" s="378"/>
      <c r="AT497" s="378"/>
      <c r="AU497" s="378"/>
      <c r="AV497" s="378"/>
      <c r="AW497" s="378"/>
      <c r="AX497" s="378"/>
      <c r="AY497" s="378"/>
      <c r="AZ497" s="378"/>
      <c r="BA497" s="378"/>
      <c r="BB497" s="378"/>
      <c r="BC497" s="378"/>
      <c r="BD497" s="379"/>
      <c r="BE497" s="379"/>
      <c r="BF497" s="115"/>
      <c r="BK497" s="378"/>
      <c r="BL497" s="378"/>
      <c r="BM497" s="378"/>
      <c r="BN497" s="378"/>
      <c r="BO497" s="378"/>
      <c r="BP497" s="317"/>
      <c r="BQ497" s="317"/>
    </row>
    <row r="498" spans="4:69" x14ac:dyDescent="0.25">
      <c r="D498" s="115"/>
      <c r="E498" s="115"/>
      <c r="H498" s="316"/>
      <c r="I498" s="316"/>
      <c r="P498" s="374"/>
      <c r="Q498" s="374"/>
      <c r="R498" s="374"/>
      <c r="S498" s="374"/>
      <c r="U498" s="378"/>
      <c r="V498" s="378"/>
      <c r="W498" s="378"/>
      <c r="X498" s="378"/>
      <c r="Y498" s="378"/>
      <c r="Z498" s="378"/>
      <c r="AA498" s="378"/>
      <c r="AB498" s="378"/>
      <c r="AC498" s="378"/>
      <c r="AD498" s="378"/>
      <c r="AE498" s="378"/>
      <c r="AF498" s="378"/>
      <c r="AG498" s="378"/>
      <c r="AH498" s="379"/>
      <c r="AI498" s="378"/>
      <c r="AJ498" s="378"/>
      <c r="AK498" s="378"/>
      <c r="AL498" s="378"/>
      <c r="AM498" s="378"/>
      <c r="AN498" s="378"/>
      <c r="AO498" s="378"/>
      <c r="AP498" s="378"/>
      <c r="AQ498" s="378"/>
      <c r="AR498" s="378"/>
      <c r="AS498" s="378"/>
      <c r="AT498" s="378"/>
      <c r="AU498" s="378"/>
      <c r="AV498" s="378"/>
      <c r="AW498" s="378"/>
      <c r="AX498" s="378"/>
      <c r="AY498" s="378"/>
      <c r="AZ498" s="378"/>
      <c r="BA498" s="378"/>
      <c r="BB498" s="378"/>
      <c r="BC498" s="378"/>
      <c r="BD498" s="379"/>
      <c r="BE498" s="379"/>
      <c r="BF498" s="115"/>
      <c r="BK498" s="378"/>
      <c r="BL498" s="378"/>
      <c r="BM498" s="378"/>
      <c r="BN498" s="378"/>
      <c r="BO498" s="378"/>
      <c r="BP498" s="317"/>
      <c r="BQ498" s="317"/>
    </row>
    <row r="499" spans="4:69" x14ac:dyDescent="0.25">
      <c r="D499" s="115"/>
      <c r="E499" s="115"/>
      <c r="H499" s="316"/>
      <c r="I499" s="316"/>
      <c r="P499" s="374"/>
      <c r="Q499" s="374"/>
      <c r="R499" s="374"/>
      <c r="S499" s="374"/>
      <c r="U499" s="378"/>
      <c r="V499" s="378"/>
      <c r="W499" s="378"/>
      <c r="X499" s="378"/>
      <c r="Y499" s="378"/>
      <c r="Z499" s="378"/>
      <c r="AA499" s="378"/>
      <c r="AB499" s="378"/>
      <c r="AC499" s="378"/>
      <c r="AD499" s="378"/>
      <c r="AE499" s="378"/>
      <c r="AF499" s="378"/>
      <c r="AG499" s="378"/>
      <c r="AH499" s="379"/>
      <c r="AI499" s="378"/>
      <c r="AJ499" s="378"/>
      <c r="AK499" s="378"/>
      <c r="AL499" s="378"/>
      <c r="AM499" s="378"/>
      <c r="AN499" s="378"/>
      <c r="AO499" s="378"/>
      <c r="AP499" s="378"/>
      <c r="AQ499" s="378"/>
      <c r="AR499" s="378"/>
      <c r="AS499" s="378"/>
      <c r="AT499" s="378"/>
      <c r="AU499" s="378"/>
      <c r="AV499" s="378"/>
      <c r="AW499" s="378"/>
      <c r="AX499" s="378"/>
      <c r="AY499" s="378"/>
      <c r="AZ499" s="378"/>
      <c r="BA499" s="378"/>
      <c r="BB499" s="378"/>
      <c r="BC499" s="378"/>
      <c r="BD499" s="379"/>
      <c r="BE499" s="379"/>
      <c r="BF499" s="115"/>
      <c r="BK499" s="378"/>
      <c r="BL499" s="378"/>
      <c r="BM499" s="378"/>
      <c r="BN499" s="378"/>
      <c r="BO499" s="378"/>
      <c r="BP499" s="317"/>
      <c r="BQ499" s="317"/>
    </row>
    <row r="500" spans="4:69" x14ac:dyDescent="0.25">
      <c r="D500" s="115"/>
      <c r="E500" s="115"/>
      <c r="H500" s="316"/>
      <c r="I500" s="316"/>
      <c r="P500" s="374"/>
      <c r="Q500" s="374"/>
      <c r="R500" s="374"/>
      <c r="S500" s="374"/>
      <c r="U500" s="378"/>
      <c r="V500" s="378"/>
      <c r="W500" s="378"/>
      <c r="X500" s="378"/>
      <c r="Y500" s="378"/>
      <c r="Z500" s="378"/>
      <c r="AA500" s="378"/>
      <c r="AB500" s="378"/>
      <c r="AC500" s="378"/>
      <c r="AD500" s="378"/>
      <c r="AE500" s="378"/>
      <c r="AF500" s="378"/>
      <c r="AG500" s="378"/>
      <c r="AH500" s="379"/>
      <c r="AI500" s="378"/>
      <c r="AJ500" s="378"/>
      <c r="AK500" s="378"/>
      <c r="AL500" s="378"/>
      <c r="AM500" s="378"/>
      <c r="AN500" s="378"/>
      <c r="AO500" s="378"/>
      <c r="AP500" s="378"/>
      <c r="AQ500" s="378"/>
      <c r="AR500" s="378"/>
      <c r="AS500" s="378"/>
      <c r="AT500" s="378"/>
      <c r="AU500" s="378"/>
      <c r="AV500" s="378"/>
      <c r="AW500" s="378"/>
      <c r="AX500" s="378"/>
      <c r="AY500" s="378"/>
      <c r="AZ500" s="378"/>
      <c r="BA500" s="378"/>
      <c r="BB500" s="378"/>
      <c r="BC500" s="378"/>
      <c r="BD500" s="379"/>
      <c r="BE500" s="379"/>
      <c r="BF500" s="115"/>
      <c r="BK500" s="378"/>
      <c r="BL500" s="378"/>
      <c r="BM500" s="378"/>
      <c r="BN500" s="378"/>
      <c r="BO500" s="378"/>
      <c r="BP500" s="317"/>
      <c r="BQ500" s="317"/>
    </row>
    <row r="501" spans="4:69" x14ac:dyDescent="0.25">
      <c r="D501" s="115"/>
      <c r="E501" s="115"/>
      <c r="H501" s="316"/>
      <c r="I501" s="316"/>
      <c r="P501" s="374"/>
      <c r="Q501" s="374"/>
      <c r="R501" s="374"/>
      <c r="S501" s="374"/>
      <c r="U501" s="378"/>
      <c r="V501" s="378"/>
      <c r="W501" s="378"/>
      <c r="X501" s="378"/>
      <c r="Y501" s="378"/>
      <c r="Z501" s="378"/>
      <c r="AA501" s="378"/>
      <c r="AB501" s="378"/>
      <c r="AC501" s="378"/>
      <c r="AD501" s="378"/>
      <c r="AE501" s="378"/>
      <c r="AF501" s="378"/>
      <c r="AG501" s="378"/>
      <c r="AH501" s="379"/>
      <c r="AI501" s="378"/>
      <c r="AJ501" s="378"/>
      <c r="AK501" s="378"/>
      <c r="AL501" s="378"/>
      <c r="AM501" s="378"/>
      <c r="AN501" s="378"/>
      <c r="AO501" s="378"/>
      <c r="AP501" s="378"/>
      <c r="AQ501" s="378"/>
      <c r="AR501" s="378"/>
      <c r="AS501" s="378"/>
      <c r="AT501" s="378"/>
      <c r="AU501" s="378"/>
      <c r="AV501" s="378"/>
      <c r="AW501" s="378"/>
      <c r="AX501" s="378"/>
      <c r="AY501" s="378"/>
      <c r="AZ501" s="378"/>
      <c r="BA501" s="378"/>
      <c r="BB501" s="378"/>
      <c r="BC501" s="378"/>
      <c r="BD501" s="379"/>
      <c r="BE501" s="379"/>
      <c r="BF501" s="115"/>
      <c r="BK501" s="378"/>
      <c r="BL501" s="378"/>
      <c r="BM501" s="378"/>
      <c r="BN501" s="378"/>
      <c r="BO501" s="378"/>
      <c r="BP501" s="317"/>
      <c r="BQ501" s="317"/>
    </row>
    <row r="502" spans="4:69" x14ac:dyDescent="0.25">
      <c r="D502" s="115"/>
      <c r="E502" s="115"/>
      <c r="H502" s="316"/>
      <c r="I502" s="316"/>
      <c r="P502" s="374"/>
      <c r="Q502" s="374"/>
      <c r="R502" s="374"/>
      <c r="S502" s="374"/>
      <c r="U502" s="378"/>
      <c r="V502" s="378"/>
      <c r="W502" s="378"/>
      <c r="X502" s="378"/>
      <c r="Y502" s="378"/>
      <c r="Z502" s="378"/>
      <c r="AA502" s="378"/>
      <c r="AB502" s="378"/>
      <c r="AC502" s="378"/>
      <c r="AD502" s="378"/>
      <c r="AE502" s="378"/>
      <c r="AF502" s="378"/>
      <c r="AG502" s="378"/>
      <c r="AH502" s="379"/>
      <c r="AI502" s="378"/>
      <c r="AJ502" s="378"/>
      <c r="AK502" s="378"/>
      <c r="AL502" s="378"/>
      <c r="AM502" s="378"/>
      <c r="AN502" s="378"/>
      <c r="AO502" s="378"/>
      <c r="AP502" s="378"/>
      <c r="AQ502" s="378"/>
      <c r="AR502" s="378"/>
      <c r="AS502" s="378"/>
      <c r="AT502" s="378"/>
      <c r="AU502" s="378"/>
      <c r="AV502" s="378"/>
      <c r="AW502" s="378"/>
      <c r="AX502" s="378"/>
      <c r="AY502" s="378"/>
      <c r="AZ502" s="378"/>
      <c r="BA502" s="378"/>
      <c r="BB502" s="378"/>
      <c r="BC502" s="378"/>
      <c r="BD502" s="379"/>
      <c r="BE502" s="379"/>
      <c r="BF502" s="115"/>
      <c r="BK502" s="378"/>
      <c r="BL502" s="378"/>
      <c r="BM502" s="378"/>
      <c r="BN502" s="378"/>
      <c r="BO502" s="378"/>
      <c r="BP502" s="317"/>
      <c r="BQ502" s="317"/>
    </row>
    <row r="503" spans="4:69" x14ac:dyDescent="0.25">
      <c r="D503" s="115"/>
      <c r="E503" s="115"/>
      <c r="H503" s="316"/>
      <c r="I503" s="316"/>
      <c r="P503" s="374"/>
      <c r="Q503" s="374"/>
      <c r="R503" s="374"/>
      <c r="S503" s="374"/>
      <c r="U503" s="378"/>
      <c r="V503" s="378"/>
      <c r="W503" s="378"/>
      <c r="X503" s="378"/>
      <c r="Y503" s="378"/>
      <c r="Z503" s="378"/>
      <c r="AA503" s="378"/>
      <c r="AB503" s="378"/>
      <c r="AC503" s="378"/>
      <c r="AD503" s="378"/>
      <c r="AE503" s="378"/>
      <c r="AF503" s="378"/>
      <c r="AG503" s="378"/>
      <c r="AH503" s="379"/>
      <c r="AI503" s="378"/>
      <c r="AJ503" s="378"/>
      <c r="AK503" s="378"/>
      <c r="AL503" s="378"/>
      <c r="AM503" s="378"/>
      <c r="AN503" s="378"/>
      <c r="AO503" s="378"/>
      <c r="AP503" s="378"/>
      <c r="AQ503" s="378"/>
      <c r="AR503" s="378"/>
      <c r="AS503" s="378"/>
      <c r="AT503" s="378"/>
      <c r="AU503" s="378"/>
      <c r="AV503" s="378"/>
      <c r="AW503" s="378"/>
      <c r="AX503" s="378"/>
      <c r="AY503" s="378"/>
      <c r="AZ503" s="378"/>
      <c r="BA503" s="378"/>
      <c r="BB503" s="378"/>
      <c r="BC503" s="378"/>
      <c r="BD503" s="379"/>
      <c r="BE503" s="379"/>
      <c r="BF503" s="115"/>
      <c r="BK503" s="378"/>
      <c r="BL503" s="378"/>
      <c r="BM503" s="378"/>
      <c r="BN503" s="378"/>
      <c r="BO503" s="378"/>
      <c r="BP503" s="317"/>
      <c r="BQ503" s="317"/>
    </row>
    <row r="504" spans="4:69" x14ac:dyDescent="0.25">
      <c r="D504" s="115"/>
      <c r="E504" s="115"/>
      <c r="H504" s="316"/>
      <c r="I504" s="316"/>
      <c r="P504" s="374"/>
      <c r="Q504" s="374"/>
      <c r="R504" s="374"/>
      <c r="S504" s="374"/>
      <c r="U504" s="378"/>
      <c r="V504" s="378"/>
      <c r="W504" s="378"/>
      <c r="X504" s="378"/>
      <c r="Y504" s="378"/>
      <c r="Z504" s="378"/>
      <c r="AA504" s="378"/>
      <c r="AB504" s="378"/>
      <c r="AC504" s="378"/>
      <c r="AD504" s="378"/>
      <c r="AE504" s="378"/>
      <c r="AF504" s="378"/>
      <c r="AG504" s="378"/>
      <c r="AH504" s="379"/>
      <c r="AI504" s="378"/>
      <c r="AJ504" s="378"/>
      <c r="AK504" s="378"/>
      <c r="AL504" s="378"/>
      <c r="AM504" s="378"/>
      <c r="AN504" s="378"/>
      <c r="AO504" s="378"/>
      <c r="AP504" s="378"/>
      <c r="AQ504" s="378"/>
      <c r="AR504" s="378"/>
      <c r="AS504" s="378"/>
      <c r="AT504" s="378"/>
      <c r="AU504" s="378"/>
      <c r="AV504" s="378"/>
      <c r="AW504" s="378"/>
      <c r="AX504" s="378"/>
      <c r="AY504" s="378"/>
      <c r="AZ504" s="378"/>
      <c r="BA504" s="378"/>
      <c r="BB504" s="378"/>
      <c r="BC504" s="378"/>
      <c r="BD504" s="379"/>
      <c r="BE504" s="379"/>
      <c r="BF504" s="115"/>
      <c r="BK504" s="378"/>
      <c r="BL504" s="378"/>
      <c r="BM504" s="378"/>
      <c r="BN504" s="378"/>
      <c r="BO504" s="378"/>
      <c r="BP504" s="317"/>
      <c r="BQ504" s="317"/>
    </row>
    <row r="505" spans="4:69" x14ac:dyDescent="0.25">
      <c r="D505" s="115"/>
      <c r="E505" s="115"/>
      <c r="H505" s="316"/>
      <c r="I505" s="316"/>
      <c r="P505" s="374"/>
      <c r="Q505" s="374"/>
      <c r="R505" s="374"/>
      <c r="S505" s="374"/>
      <c r="U505" s="378"/>
      <c r="V505" s="378"/>
      <c r="W505" s="378"/>
      <c r="X505" s="378"/>
      <c r="Y505" s="378"/>
      <c r="Z505" s="378"/>
      <c r="AA505" s="378"/>
      <c r="AB505" s="378"/>
      <c r="AC505" s="378"/>
      <c r="AD505" s="378"/>
      <c r="AE505" s="378"/>
      <c r="AF505" s="378"/>
      <c r="AG505" s="378"/>
      <c r="AH505" s="379"/>
      <c r="AI505" s="378"/>
      <c r="AJ505" s="378"/>
      <c r="AK505" s="378"/>
      <c r="AL505" s="378"/>
      <c r="AM505" s="378"/>
      <c r="AN505" s="378"/>
      <c r="AO505" s="378"/>
      <c r="AP505" s="378"/>
      <c r="AQ505" s="378"/>
      <c r="AR505" s="378"/>
      <c r="AS505" s="378"/>
      <c r="AT505" s="378"/>
      <c r="AU505" s="378"/>
      <c r="AV505" s="378"/>
      <c r="AW505" s="378"/>
      <c r="AX505" s="378"/>
      <c r="AY505" s="378"/>
      <c r="AZ505" s="378"/>
      <c r="BA505" s="378"/>
      <c r="BB505" s="378"/>
      <c r="BC505" s="378"/>
      <c r="BD505" s="379"/>
      <c r="BE505" s="379"/>
      <c r="BF505" s="115"/>
      <c r="BK505" s="378"/>
      <c r="BL505" s="378"/>
      <c r="BM505" s="378"/>
      <c r="BN505" s="378"/>
      <c r="BO505" s="378"/>
      <c r="BP505" s="317"/>
      <c r="BQ505" s="317"/>
    </row>
    <row r="506" spans="4:69" x14ac:dyDescent="0.25">
      <c r="D506" s="115"/>
      <c r="E506" s="115"/>
      <c r="H506" s="316"/>
      <c r="I506" s="316"/>
      <c r="P506" s="374"/>
      <c r="Q506" s="374"/>
      <c r="R506" s="374"/>
      <c r="S506" s="374"/>
      <c r="U506" s="378"/>
      <c r="V506" s="378"/>
      <c r="W506" s="378"/>
      <c r="X506" s="378"/>
      <c r="Y506" s="378"/>
      <c r="Z506" s="378"/>
      <c r="AA506" s="378"/>
      <c r="AB506" s="378"/>
      <c r="AC506" s="378"/>
      <c r="AD506" s="378"/>
      <c r="AE506" s="378"/>
      <c r="AF506" s="378"/>
      <c r="AG506" s="378"/>
      <c r="AH506" s="379"/>
      <c r="AI506" s="378"/>
      <c r="AJ506" s="378"/>
      <c r="AK506" s="378"/>
      <c r="AL506" s="378"/>
      <c r="AM506" s="378"/>
      <c r="AN506" s="378"/>
      <c r="AO506" s="378"/>
      <c r="AP506" s="378"/>
      <c r="AQ506" s="378"/>
      <c r="AR506" s="378"/>
      <c r="AS506" s="378"/>
      <c r="AT506" s="378"/>
      <c r="AU506" s="378"/>
      <c r="AV506" s="378"/>
      <c r="AW506" s="378"/>
      <c r="AX506" s="378"/>
      <c r="AY506" s="378"/>
      <c r="AZ506" s="378"/>
      <c r="BA506" s="378"/>
      <c r="BB506" s="378"/>
      <c r="BC506" s="378"/>
      <c r="BD506" s="379"/>
      <c r="BE506" s="379"/>
      <c r="BF506" s="115"/>
      <c r="BK506" s="378"/>
      <c r="BL506" s="378"/>
      <c r="BM506" s="378"/>
      <c r="BN506" s="378"/>
      <c r="BO506" s="378"/>
      <c r="BP506" s="317"/>
      <c r="BQ506" s="317"/>
    </row>
    <row r="507" spans="4:69" x14ac:dyDescent="0.25">
      <c r="D507" s="115"/>
      <c r="E507" s="115"/>
      <c r="H507" s="316"/>
      <c r="I507" s="316"/>
      <c r="P507" s="374"/>
      <c r="Q507" s="374"/>
      <c r="R507" s="374"/>
      <c r="S507" s="374"/>
      <c r="U507" s="378"/>
      <c r="V507" s="378"/>
      <c r="W507" s="378"/>
      <c r="X507" s="378"/>
      <c r="Y507" s="378"/>
      <c r="Z507" s="378"/>
      <c r="AA507" s="378"/>
      <c r="AB507" s="378"/>
      <c r="AC507" s="378"/>
      <c r="AD507" s="378"/>
      <c r="AE507" s="378"/>
      <c r="AF507" s="378"/>
      <c r="AG507" s="378"/>
      <c r="AH507" s="379"/>
      <c r="AI507" s="378"/>
      <c r="AJ507" s="378"/>
      <c r="AK507" s="378"/>
      <c r="AL507" s="378"/>
      <c r="AM507" s="378"/>
      <c r="AN507" s="378"/>
      <c r="AO507" s="378"/>
      <c r="AP507" s="378"/>
      <c r="AQ507" s="378"/>
      <c r="AR507" s="378"/>
      <c r="AS507" s="378"/>
      <c r="AT507" s="378"/>
      <c r="AU507" s="378"/>
      <c r="AV507" s="378"/>
      <c r="AW507" s="378"/>
      <c r="AX507" s="378"/>
      <c r="AY507" s="378"/>
      <c r="AZ507" s="378"/>
      <c r="BA507" s="378"/>
      <c r="BB507" s="378"/>
      <c r="BC507" s="378"/>
      <c r="BD507" s="379"/>
      <c r="BE507" s="379"/>
      <c r="BF507" s="115"/>
      <c r="BK507" s="378"/>
      <c r="BL507" s="378"/>
      <c r="BM507" s="378"/>
      <c r="BN507" s="378"/>
      <c r="BO507" s="378"/>
      <c r="BP507" s="317"/>
      <c r="BQ507" s="317"/>
    </row>
    <row r="508" spans="4:69" x14ac:dyDescent="0.25">
      <c r="D508" s="115"/>
      <c r="E508" s="115"/>
      <c r="H508" s="316"/>
      <c r="I508" s="316"/>
      <c r="P508" s="374"/>
      <c r="Q508" s="374"/>
      <c r="R508" s="374"/>
      <c r="S508" s="374"/>
      <c r="U508" s="378"/>
      <c r="V508" s="378"/>
      <c r="W508" s="378"/>
      <c r="X508" s="378"/>
      <c r="Y508" s="378"/>
      <c r="Z508" s="378"/>
      <c r="AA508" s="378"/>
      <c r="AB508" s="378"/>
      <c r="AC508" s="378"/>
      <c r="AD508" s="378"/>
      <c r="AE508" s="378"/>
      <c r="AF508" s="378"/>
      <c r="AG508" s="378"/>
      <c r="AH508" s="379"/>
      <c r="AI508" s="378"/>
      <c r="AJ508" s="378"/>
      <c r="AK508" s="378"/>
      <c r="AL508" s="378"/>
      <c r="AM508" s="378"/>
      <c r="AN508" s="378"/>
      <c r="AO508" s="378"/>
      <c r="AP508" s="378"/>
      <c r="AQ508" s="378"/>
      <c r="AR508" s="378"/>
      <c r="AS508" s="378"/>
      <c r="AT508" s="378"/>
      <c r="AU508" s="378"/>
      <c r="AV508" s="378"/>
      <c r="AW508" s="378"/>
      <c r="AX508" s="378"/>
      <c r="AY508" s="378"/>
      <c r="AZ508" s="378"/>
      <c r="BA508" s="378"/>
      <c r="BB508" s="378"/>
      <c r="BC508" s="378"/>
      <c r="BD508" s="379"/>
      <c r="BE508" s="379"/>
      <c r="BF508" s="115"/>
      <c r="BK508" s="378"/>
      <c r="BL508" s="378"/>
      <c r="BM508" s="378"/>
      <c r="BN508" s="378"/>
      <c r="BO508" s="378"/>
      <c r="BP508" s="317"/>
      <c r="BQ508" s="317"/>
    </row>
    <row r="509" spans="4:69" x14ac:dyDescent="0.25">
      <c r="D509" s="115"/>
      <c r="E509" s="115"/>
      <c r="H509" s="316"/>
      <c r="I509" s="316"/>
      <c r="P509" s="374"/>
      <c r="Q509" s="374"/>
      <c r="R509" s="374"/>
      <c r="S509" s="374"/>
      <c r="U509" s="378"/>
      <c r="V509" s="378"/>
      <c r="W509" s="378"/>
      <c r="X509" s="378"/>
      <c r="Y509" s="378"/>
      <c r="Z509" s="378"/>
      <c r="AA509" s="378"/>
      <c r="AB509" s="378"/>
      <c r="AC509" s="378"/>
      <c r="AD509" s="378"/>
      <c r="AE509" s="378"/>
      <c r="AF509" s="378"/>
      <c r="AG509" s="378"/>
      <c r="AH509" s="379"/>
      <c r="AI509" s="378"/>
      <c r="AJ509" s="378"/>
      <c r="AK509" s="378"/>
      <c r="AL509" s="378"/>
      <c r="AM509" s="378"/>
      <c r="AN509" s="378"/>
      <c r="AO509" s="378"/>
      <c r="AP509" s="378"/>
      <c r="AQ509" s="378"/>
      <c r="AR509" s="378"/>
      <c r="AS509" s="378"/>
      <c r="AT509" s="378"/>
      <c r="AU509" s="378"/>
      <c r="AV509" s="378"/>
      <c r="AW509" s="378"/>
      <c r="AX509" s="378"/>
      <c r="AY509" s="378"/>
      <c r="AZ509" s="378"/>
      <c r="BA509" s="378"/>
      <c r="BB509" s="378"/>
      <c r="BC509" s="378"/>
      <c r="BD509" s="379"/>
      <c r="BE509" s="379"/>
      <c r="BF509" s="115"/>
      <c r="BK509" s="378"/>
      <c r="BL509" s="378"/>
      <c r="BM509" s="378"/>
      <c r="BN509" s="378"/>
      <c r="BO509" s="378"/>
      <c r="BP509" s="317"/>
      <c r="BQ509" s="317"/>
    </row>
    <row r="510" spans="4:69" x14ac:dyDescent="0.25">
      <c r="D510" s="115"/>
      <c r="E510" s="115"/>
      <c r="H510" s="316"/>
      <c r="I510" s="316"/>
      <c r="P510" s="374"/>
      <c r="Q510" s="374"/>
      <c r="R510" s="374"/>
      <c r="S510" s="374"/>
      <c r="U510" s="378"/>
      <c r="V510" s="378"/>
      <c r="W510" s="378"/>
      <c r="X510" s="378"/>
      <c r="Y510" s="378"/>
      <c r="Z510" s="378"/>
      <c r="AA510" s="378"/>
      <c r="AB510" s="378"/>
      <c r="AC510" s="378"/>
      <c r="AD510" s="378"/>
      <c r="AE510" s="378"/>
      <c r="AF510" s="378"/>
      <c r="AG510" s="378"/>
      <c r="AH510" s="379"/>
      <c r="AI510" s="378"/>
      <c r="AJ510" s="378"/>
      <c r="AK510" s="378"/>
      <c r="AL510" s="378"/>
      <c r="AM510" s="378"/>
      <c r="AN510" s="378"/>
      <c r="AO510" s="378"/>
      <c r="AP510" s="378"/>
      <c r="AQ510" s="378"/>
      <c r="AR510" s="378"/>
      <c r="AS510" s="378"/>
      <c r="AT510" s="378"/>
      <c r="AU510" s="378"/>
      <c r="AV510" s="378"/>
      <c r="AW510" s="378"/>
      <c r="AX510" s="378"/>
      <c r="AY510" s="378"/>
      <c r="AZ510" s="378"/>
      <c r="BA510" s="378"/>
      <c r="BB510" s="378"/>
      <c r="BC510" s="378"/>
      <c r="BD510" s="379"/>
      <c r="BE510" s="379"/>
      <c r="BF510" s="115"/>
      <c r="BK510" s="378"/>
      <c r="BL510" s="378"/>
      <c r="BM510" s="378"/>
      <c r="BN510" s="378"/>
      <c r="BO510" s="378"/>
      <c r="BP510" s="317"/>
      <c r="BQ510" s="317"/>
    </row>
    <row r="511" spans="4:69" x14ac:dyDescent="0.25">
      <c r="D511" s="115"/>
      <c r="E511" s="115"/>
      <c r="H511" s="316"/>
      <c r="I511" s="316"/>
      <c r="P511" s="374"/>
      <c r="Q511" s="374"/>
      <c r="R511" s="374"/>
      <c r="S511" s="374"/>
      <c r="U511" s="378"/>
      <c r="V511" s="378"/>
      <c r="W511" s="378"/>
      <c r="X511" s="378"/>
      <c r="Y511" s="378"/>
      <c r="Z511" s="378"/>
      <c r="AA511" s="378"/>
      <c r="AB511" s="378"/>
      <c r="AC511" s="378"/>
      <c r="AD511" s="378"/>
      <c r="AE511" s="378"/>
      <c r="AF511" s="378"/>
      <c r="AG511" s="378"/>
      <c r="AH511" s="379"/>
      <c r="AI511" s="378"/>
      <c r="AJ511" s="378"/>
      <c r="AK511" s="378"/>
      <c r="AL511" s="378"/>
      <c r="AM511" s="378"/>
      <c r="AN511" s="378"/>
      <c r="AO511" s="378"/>
      <c r="AP511" s="378"/>
      <c r="AQ511" s="378"/>
      <c r="AR511" s="378"/>
      <c r="AS511" s="378"/>
      <c r="AT511" s="378"/>
      <c r="AU511" s="378"/>
      <c r="AV511" s="378"/>
      <c r="AW511" s="378"/>
      <c r="AX511" s="378"/>
      <c r="AY511" s="378"/>
      <c r="AZ511" s="378"/>
      <c r="BA511" s="378"/>
      <c r="BB511" s="378"/>
      <c r="BC511" s="378"/>
      <c r="BD511" s="379"/>
      <c r="BE511" s="379"/>
      <c r="BF511" s="115"/>
      <c r="BK511" s="378"/>
      <c r="BL511" s="378"/>
      <c r="BM511" s="378"/>
      <c r="BN511" s="378"/>
      <c r="BO511" s="378"/>
      <c r="BP511" s="317"/>
      <c r="BQ511" s="317"/>
    </row>
    <row r="512" spans="4:69" x14ac:dyDescent="0.25">
      <c r="D512" s="115"/>
      <c r="E512" s="115"/>
      <c r="H512" s="316"/>
      <c r="I512" s="316"/>
      <c r="P512" s="374"/>
      <c r="Q512" s="374"/>
      <c r="R512" s="374"/>
      <c r="S512" s="374"/>
      <c r="U512" s="378"/>
      <c r="V512" s="378"/>
      <c r="W512" s="378"/>
      <c r="X512" s="378"/>
      <c r="Y512" s="378"/>
      <c r="Z512" s="378"/>
      <c r="AA512" s="378"/>
      <c r="AB512" s="378"/>
      <c r="AC512" s="378"/>
      <c r="AD512" s="378"/>
      <c r="AE512" s="378"/>
      <c r="AF512" s="378"/>
      <c r="AG512" s="378"/>
      <c r="AH512" s="379"/>
      <c r="AI512" s="378"/>
      <c r="AJ512" s="378"/>
      <c r="AK512" s="378"/>
      <c r="AL512" s="378"/>
      <c r="AM512" s="378"/>
      <c r="AN512" s="378"/>
      <c r="AO512" s="378"/>
      <c r="AP512" s="378"/>
      <c r="AQ512" s="378"/>
      <c r="AR512" s="378"/>
      <c r="AS512" s="378"/>
      <c r="AT512" s="378"/>
      <c r="AU512" s="378"/>
      <c r="AV512" s="378"/>
      <c r="AW512" s="378"/>
      <c r="AX512" s="378"/>
      <c r="AY512" s="378"/>
      <c r="AZ512" s="378"/>
      <c r="BA512" s="378"/>
      <c r="BB512" s="378"/>
      <c r="BC512" s="378"/>
      <c r="BD512" s="379"/>
      <c r="BE512" s="379"/>
      <c r="BF512" s="115"/>
      <c r="BK512" s="378"/>
      <c r="BL512" s="378"/>
      <c r="BM512" s="378"/>
      <c r="BN512" s="378"/>
      <c r="BO512" s="378"/>
      <c r="BP512" s="317"/>
      <c r="BQ512" s="317"/>
    </row>
    <row r="513" spans="4:69" x14ac:dyDescent="0.25">
      <c r="D513" s="115"/>
      <c r="E513" s="115"/>
      <c r="H513" s="316"/>
      <c r="I513" s="316"/>
      <c r="P513" s="374"/>
      <c r="Q513" s="374"/>
      <c r="R513" s="374"/>
      <c r="S513" s="374"/>
      <c r="U513" s="378"/>
      <c r="V513" s="378"/>
      <c r="W513" s="378"/>
      <c r="X513" s="378"/>
      <c r="Y513" s="378"/>
      <c r="Z513" s="378"/>
      <c r="AA513" s="378"/>
      <c r="AB513" s="378"/>
      <c r="AC513" s="378"/>
      <c r="AD513" s="378"/>
      <c r="AE513" s="378"/>
      <c r="AF513" s="378"/>
      <c r="AG513" s="378"/>
      <c r="AH513" s="379"/>
      <c r="AI513" s="378"/>
      <c r="AJ513" s="378"/>
      <c r="AK513" s="378"/>
      <c r="AL513" s="378"/>
      <c r="AM513" s="378"/>
      <c r="AN513" s="378"/>
      <c r="AO513" s="378"/>
      <c r="AP513" s="378"/>
      <c r="AQ513" s="378"/>
      <c r="AR513" s="378"/>
      <c r="AS513" s="378"/>
      <c r="AT513" s="378"/>
      <c r="AU513" s="378"/>
      <c r="AV513" s="378"/>
      <c r="AW513" s="378"/>
      <c r="AX513" s="378"/>
      <c r="AY513" s="378"/>
      <c r="AZ513" s="378"/>
      <c r="BA513" s="378"/>
      <c r="BB513" s="378"/>
      <c r="BC513" s="378"/>
      <c r="BD513" s="379"/>
      <c r="BE513" s="379"/>
      <c r="BF513" s="115"/>
      <c r="BK513" s="378"/>
      <c r="BL513" s="378"/>
      <c r="BM513" s="378"/>
      <c r="BN513" s="378"/>
      <c r="BO513" s="378"/>
      <c r="BP513" s="317"/>
      <c r="BQ513" s="317"/>
    </row>
    <row r="514" spans="4:69" x14ac:dyDescent="0.25">
      <c r="D514" s="115"/>
      <c r="E514" s="115"/>
      <c r="H514" s="316"/>
      <c r="I514" s="316"/>
      <c r="P514" s="374"/>
      <c r="Q514" s="374"/>
      <c r="R514" s="374"/>
      <c r="S514" s="374"/>
      <c r="U514" s="378"/>
      <c r="V514" s="378"/>
      <c r="W514" s="378"/>
      <c r="X514" s="378"/>
      <c r="Y514" s="378"/>
      <c r="Z514" s="378"/>
      <c r="AA514" s="378"/>
      <c r="AB514" s="378"/>
      <c r="AC514" s="378"/>
      <c r="AD514" s="378"/>
      <c r="AE514" s="378"/>
      <c r="AF514" s="378"/>
      <c r="AG514" s="378"/>
      <c r="AH514" s="379"/>
      <c r="AI514" s="378"/>
      <c r="AJ514" s="378"/>
      <c r="AK514" s="378"/>
      <c r="AL514" s="378"/>
      <c r="AM514" s="378"/>
      <c r="AN514" s="378"/>
      <c r="AO514" s="378"/>
      <c r="AP514" s="378"/>
      <c r="AQ514" s="378"/>
      <c r="AR514" s="378"/>
      <c r="AS514" s="378"/>
      <c r="AT514" s="378"/>
      <c r="AU514" s="378"/>
      <c r="AV514" s="378"/>
      <c r="AW514" s="378"/>
      <c r="AX514" s="378"/>
      <c r="AY514" s="378"/>
      <c r="AZ514" s="378"/>
      <c r="BA514" s="378"/>
      <c r="BB514" s="378"/>
      <c r="BC514" s="378"/>
      <c r="BD514" s="379"/>
      <c r="BE514" s="379"/>
      <c r="BF514" s="115"/>
      <c r="BK514" s="378"/>
      <c r="BL514" s="378"/>
      <c r="BM514" s="378"/>
      <c r="BN514" s="378"/>
      <c r="BO514" s="378"/>
      <c r="BP514" s="317"/>
      <c r="BQ514" s="317"/>
    </row>
    <row r="515" spans="4:69" x14ac:dyDescent="0.25">
      <c r="D515" s="115"/>
      <c r="E515" s="115"/>
      <c r="H515" s="316"/>
      <c r="I515" s="316"/>
      <c r="P515" s="374"/>
      <c r="Q515" s="374"/>
      <c r="R515" s="374"/>
      <c r="S515" s="374"/>
      <c r="U515" s="378"/>
      <c r="V515" s="378"/>
      <c r="W515" s="378"/>
      <c r="X515" s="378"/>
      <c r="Y515" s="378"/>
      <c r="Z515" s="378"/>
      <c r="AA515" s="378"/>
      <c r="AB515" s="378"/>
      <c r="AC515" s="378"/>
      <c r="AD515" s="378"/>
      <c r="AE515" s="378"/>
      <c r="AF515" s="378"/>
      <c r="AG515" s="378"/>
      <c r="AH515" s="379"/>
      <c r="AI515" s="378"/>
      <c r="AJ515" s="378"/>
      <c r="AK515" s="378"/>
      <c r="AL515" s="378"/>
      <c r="AM515" s="378"/>
      <c r="AN515" s="378"/>
      <c r="AO515" s="378"/>
      <c r="AP515" s="378"/>
      <c r="AQ515" s="378"/>
      <c r="AR515" s="378"/>
      <c r="AS515" s="378"/>
      <c r="AT515" s="378"/>
      <c r="AU515" s="378"/>
      <c r="AV515" s="378"/>
      <c r="AW515" s="378"/>
      <c r="AX515" s="378"/>
      <c r="AY515" s="378"/>
      <c r="AZ515" s="378"/>
      <c r="BA515" s="378"/>
      <c r="BB515" s="378"/>
      <c r="BC515" s="378"/>
      <c r="BD515" s="379"/>
      <c r="BE515" s="379"/>
      <c r="BF515" s="115"/>
      <c r="BK515" s="378"/>
      <c r="BL515" s="378"/>
      <c r="BM515" s="378"/>
      <c r="BN515" s="378"/>
      <c r="BO515" s="378"/>
      <c r="BP515" s="317"/>
      <c r="BQ515" s="317"/>
    </row>
    <row r="516" spans="4:69" x14ac:dyDescent="0.25">
      <c r="D516" s="115"/>
      <c r="E516" s="115"/>
      <c r="H516" s="316"/>
      <c r="I516" s="316"/>
      <c r="P516" s="374"/>
      <c r="Q516" s="374"/>
      <c r="R516" s="374"/>
      <c r="S516" s="374"/>
      <c r="U516" s="378"/>
      <c r="V516" s="378"/>
      <c r="W516" s="378"/>
      <c r="X516" s="378"/>
      <c r="Y516" s="378"/>
      <c r="Z516" s="378"/>
      <c r="AA516" s="378"/>
      <c r="AB516" s="378"/>
      <c r="AC516" s="378"/>
      <c r="AD516" s="378"/>
      <c r="AE516" s="378"/>
      <c r="AF516" s="378"/>
      <c r="AG516" s="378"/>
      <c r="AH516" s="379"/>
      <c r="AI516" s="378"/>
      <c r="AJ516" s="378"/>
      <c r="AK516" s="378"/>
      <c r="AL516" s="378"/>
      <c r="AM516" s="378"/>
      <c r="AN516" s="378"/>
      <c r="AO516" s="378"/>
      <c r="AP516" s="378"/>
      <c r="AQ516" s="378"/>
      <c r="AR516" s="378"/>
      <c r="AS516" s="378"/>
      <c r="AT516" s="378"/>
      <c r="AU516" s="378"/>
      <c r="AV516" s="378"/>
      <c r="AW516" s="378"/>
      <c r="AX516" s="378"/>
      <c r="AY516" s="378"/>
      <c r="AZ516" s="378"/>
      <c r="BA516" s="378"/>
      <c r="BB516" s="378"/>
      <c r="BC516" s="378"/>
      <c r="BD516" s="379"/>
      <c r="BE516" s="379"/>
      <c r="BF516" s="115"/>
      <c r="BK516" s="378"/>
      <c r="BL516" s="378"/>
      <c r="BM516" s="378"/>
      <c r="BN516" s="378"/>
      <c r="BO516" s="378"/>
      <c r="BP516" s="317"/>
      <c r="BQ516" s="317"/>
    </row>
    <row r="517" spans="4:69" x14ac:dyDescent="0.25">
      <c r="D517" s="115"/>
      <c r="E517" s="115"/>
      <c r="H517" s="316"/>
      <c r="I517" s="316"/>
      <c r="P517" s="374"/>
      <c r="Q517" s="374"/>
      <c r="R517" s="374"/>
      <c r="S517" s="374"/>
      <c r="U517" s="378"/>
      <c r="V517" s="378"/>
      <c r="W517" s="378"/>
      <c r="X517" s="378"/>
      <c r="Y517" s="378"/>
      <c r="Z517" s="378"/>
      <c r="AA517" s="378"/>
      <c r="AB517" s="378"/>
      <c r="AC517" s="378"/>
      <c r="AD517" s="378"/>
      <c r="AE517" s="378"/>
      <c r="AF517" s="378"/>
      <c r="AG517" s="378"/>
      <c r="AH517" s="379"/>
      <c r="AI517" s="378"/>
      <c r="AJ517" s="378"/>
      <c r="AK517" s="378"/>
      <c r="AL517" s="378"/>
      <c r="AM517" s="378"/>
      <c r="AN517" s="378"/>
      <c r="AO517" s="378"/>
      <c r="AP517" s="378"/>
      <c r="AQ517" s="378"/>
      <c r="AR517" s="378"/>
      <c r="AS517" s="378"/>
      <c r="AT517" s="378"/>
      <c r="AU517" s="378"/>
      <c r="AV517" s="378"/>
      <c r="AW517" s="378"/>
      <c r="AX517" s="378"/>
      <c r="AY517" s="378"/>
      <c r="AZ517" s="378"/>
      <c r="BA517" s="378"/>
      <c r="BB517" s="378"/>
      <c r="BC517" s="378"/>
      <c r="BD517" s="379"/>
      <c r="BE517" s="379"/>
      <c r="BF517" s="115"/>
      <c r="BK517" s="378"/>
      <c r="BL517" s="378"/>
      <c r="BM517" s="378"/>
      <c r="BN517" s="378"/>
      <c r="BO517" s="378"/>
      <c r="BP517" s="317"/>
      <c r="BQ517" s="317"/>
    </row>
    <row r="518" spans="4:69" x14ac:dyDescent="0.25">
      <c r="D518" s="115"/>
      <c r="E518" s="115"/>
      <c r="H518" s="316"/>
      <c r="I518" s="316"/>
      <c r="P518" s="374"/>
      <c r="Q518" s="374"/>
      <c r="R518" s="374"/>
      <c r="S518" s="374"/>
      <c r="U518" s="378"/>
      <c r="V518" s="378"/>
      <c r="W518" s="378"/>
      <c r="X518" s="378"/>
      <c r="Y518" s="378"/>
      <c r="Z518" s="378"/>
      <c r="AA518" s="378"/>
      <c r="AB518" s="378"/>
      <c r="AC518" s="378"/>
      <c r="AD518" s="378"/>
      <c r="AE518" s="378"/>
      <c r="AF518" s="378"/>
      <c r="AG518" s="378"/>
      <c r="AH518" s="379"/>
      <c r="AI518" s="378"/>
      <c r="AJ518" s="378"/>
      <c r="AK518" s="378"/>
      <c r="AL518" s="378"/>
      <c r="AM518" s="378"/>
      <c r="AN518" s="378"/>
      <c r="AO518" s="378"/>
      <c r="AP518" s="378"/>
      <c r="AQ518" s="378"/>
      <c r="AR518" s="378"/>
      <c r="AS518" s="378"/>
      <c r="AT518" s="378"/>
      <c r="AU518" s="378"/>
      <c r="AV518" s="378"/>
      <c r="AW518" s="378"/>
      <c r="AX518" s="378"/>
      <c r="AY518" s="378"/>
      <c r="AZ518" s="378"/>
      <c r="BA518" s="378"/>
      <c r="BB518" s="378"/>
      <c r="BC518" s="378"/>
      <c r="BD518" s="379"/>
      <c r="BE518" s="379"/>
      <c r="BF518" s="115"/>
      <c r="BK518" s="378"/>
      <c r="BL518" s="378"/>
      <c r="BM518" s="378"/>
      <c r="BN518" s="378"/>
      <c r="BO518" s="378"/>
      <c r="BP518" s="317"/>
      <c r="BQ518" s="317"/>
    </row>
    <row r="519" spans="4:69" x14ac:dyDescent="0.25">
      <c r="D519" s="115"/>
      <c r="E519" s="115"/>
      <c r="H519" s="316"/>
      <c r="I519" s="316"/>
      <c r="P519" s="374"/>
      <c r="Q519" s="374"/>
      <c r="R519" s="374"/>
      <c r="S519" s="374"/>
      <c r="U519" s="378"/>
      <c r="V519" s="378"/>
      <c r="W519" s="378"/>
      <c r="X519" s="378"/>
      <c r="Y519" s="378"/>
      <c r="Z519" s="378"/>
      <c r="AA519" s="378"/>
      <c r="AB519" s="378"/>
      <c r="AC519" s="378"/>
      <c r="AD519" s="378"/>
      <c r="AE519" s="378"/>
      <c r="AF519" s="378"/>
      <c r="AG519" s="378"/>
      <c r="AH519" s="379"/>
      <c r="AI519" s="378"/>
      <c r="AJ519" s="378"/>
      <c r="AK519" s="378"/>
      <c r="AL519" s="378"/>
      <c r="AM519" s="378"/>
      <c r="AN519" s="378"/>
      <c r="AO519" s="378"/>
      <c r="AP519" s="378"/>
      <c r="AQ519" s="378"/>
      <c r="AR519" s="378"/>
      <c r="AS519" s="378"/>
      <c r="AT519" s="378"/>
      <c r="AU519" s="378"/>
      <c r="AV519" s="378"/>
      <c r="AW519" s="378"/>
      <c r="AX519" s="378"/>
      <c r="AY519" s="378"/>
      <c r="AZ519" s="378"/>
      <c r="BA519" s="378"/>
      <c r="BB519" s="378"/>
      <c r="BC519" s="378"/>
      <c r="BD519" s="379"/>
      <c r="BE519" s="379"/>
      <c r="BF519" s="115"/>
      <c r="BK519" s="378"/>
      <c r="BL519" s="378"/>
      <c r="BM519" s="378"/>
      <c r="BN519" s="378"/>
      <c r="BO519" s="378"/>
      <c r="BP519" s="317"/>
      <c r="BQ519" s="317"/>
    </row>
    <row r="520" spans="4:69" x14ac:dyDescent="0.25">
      <c r="D520" s="115"/>
      <c r="E520" s="115"/>
      <c r="H520" s="316"/>
      <c r="I520" s="316"/>
      <c r="P520" s="374"/>
      <c r="Q520" s="374"/>
      <c r="R520" s="374"/>
      <c r="S520" s="374"/>
      <c r="U520" s="378"/>
      <c r="V520" s="378"/>
      <c r="W520" s="378"/>
      <c r="X520" s="378"/>
      <c r="Y520" s="378"/>
      <c r="Z520" s="378"/>
      <c r="AA520" s="378"/>
      <c r="AB520" s="378"/>
      <c r="AC520" s="378"/>
      <c r="AD520" s="378"/>
      <c r="AE520" s="378"/>
      <c r="AF520" s="378"/>
      <c r="AG520" s="378"/>
      <c r="AH520" s="379"/>
      <c r="AI520" s="378"/>
      <c r="AJ520" s="378"/>
      <c r="AK520" s="378"/>
      <c r="AL520" s="378"/>
      <c r="AM520" s="378"/>
      <c r="AN520" s="378"/>
      <c r="AO520" s="378"/>
      <c r="AP520" s="378"/>
      <c r="AQ520" s="378"/>
      <c r="AR520" s="378"/>
      <c r="AS520" s="378"/>
      <c r="AT520" s="378"/>
      <c r="AU520" s="378"/>
      <c r="AV520" s="378"/>
      <c r="AW520" s="378"/>
      <c r="AX520" s="378"/>
      <c r="AY520" s="378"/>
      <c r="AZ520" s="378"/>
      <c r="BA520" s="378"/>
      <c r="BB520" s="378"/>
      <c r="BC520" s="378"/>
      <c r="BD520" s="379"/>
      <c r="BE520" s="379"/>
      <c r="BF520" s="115"/>
      <c r="BK520" s="378"/>
      <c r="BL520" s="378"/>
      <c r="BM520" s="378"/>
      <c r="BN520" s="378"/>
      <c r="BO520" s="378"/>
      <c r="BP520" s="317"/>
      <c r="BQ520" s="317"/>
    </row>
    <row r="521" spans="4:69" x14ac:dyDescent="0.25">
      <c r="D521" s="115"/>
      <c r="E521" s="115"/>
      <c r="H521" s="316"/>
      <c r="I521" s="316"/>
      <c r="P521" s="374"/>
      <c r="Q521" s="374"/>
      <c r="R521" s="374"/>
      <c r="S521" s="374"/>
      <c r="U521" s="378"/>
      <c r="V521" s="378"/>
      <c r="W521" s="378"/>
      <c r="X521" s="378"/>
      <c r="Y521" s="378"/>
      <c r="Z521" s="378"/>
      <c r="AA521" s="378"/>
      <c r="AB521" s="378"/>
      <c r="AC521" s="378"/>
      <c r="AD521" s="378"/>
      <c r="AE521" s="378"/>
      <c r="AF521" s="378"/>
      <c r="AG521" s="378"/>
      <c r="AH521" s="379"/>
      <c r="AI521" s="378"/>
      <c r="AJ521" s="378"/>
      <c r="AK521" s="378"/>
      <c r="AL521" s="378"/>
      <c r="AM521" s="378"/>
      <c r="AN521" s="378"/>
      <c r="AO521" s="378"/>
      <c r="AP521" s="378"/>
      <c r="AQ521" s="378"/>
      <c r="AR521" s="378"/>
      <c r="AS521" s="378"/>
      <c r="AT521" s="378"/>
      <c r="AU521" s="378"/>
      <c r="AV521" s="378"/>
      <c r="AW521" s="378"/>
      <c r="AX521" s="378"/>
      <c r="AY521" s="378"/>
      <c r="AZ521" s="378"/>
      <c r="BA521" s="378"/>
      <c r="BB521" s="378"/>
      <c r="BC521" s="378"/>
      <c r="BD521" s="379"/>
      <c r="BE521" s="379"/>
      <c r="BF521" s="115"/>
      <c r="BK521" s="378"/>
      <c r="BL521" s="378"/>
      <c r="BM521" s="378"/>
      <c r="BN521" s="378"/>
      <c r="BO521" s="378"/>
      <c r="BP521" s="317"/>
      <c r="BQ521" s="317"/>
    </row>
    <row r="522" spans="4:69" x14ac:dyDescent="0.25">
      <c r="D522" s="115"/>
      <c r="E522" s="115"/>
      <c r="H522" s="316"/>
      <c r="I522" s="316"/>
      <c r="P522" s="374"/>
      <c r="Q522" s="374"/>
      <c r="R522" s="374"/>
      <c r="S522" s="374"/>
      <c r="U522" s="378"/>
      <c r="V522" s="378"/>
      <c r="W522" s="378"/>
      <c r="X522" s="378"/>
      <c r="Y522" s="378"/>
      <c r="Z522" s="378"/>
      <c r="AA522" s="378"/>
      <c r="AB522" s="378"/>
      <c r="AC522" s="378"/>
      <c r="AD522" s="378"/>
      <c r="AE522" s="378"/>
      <c r="AF522" s="378"/>
      <c r="AG522" s="378"/>
      <c r="AH522" s="379"/>
      <c r="AI522" s="378"/>
      <c r="AJ522" s="378"/>
      <c r="AK522" s="378"/>
      <c r="AL522" s="378"/>
      <c r="AM522" s="378"/>
      <c r="AN522" s="378"/>
      <c r="AO522" s="378"/>
      <c r="AP522" s="378"/>
      <c r="AQ522" s="378"/>
      <c r="AR522" s="378"/>
      <c r="AS522" s="378"/>
      <c r="AT522" s="378"/>
      <c r="AU522" s="378"/>
      <c r="AV522" s="378"/>
      <c r="AW522" s="378"/>
      <c r="AX522" s="378"/>
      <c r="AY522" s="378"/>
      <c r="AZ522" s="378"/>
      <c r="BA522" s="378"/>
      <c r="BB522" s="378"/>
      <c r="BC522" s="378"/>
      <c r="BD522" s="379"/>
      <c r="BE522" s="379"/>
      <c r="BF522" s="115"/>
      <c r="BK522" s="378"/>
      <c r="BL522" s="378"/>
      <c r="BM522" s="378"/>
      <c r="BN522" s="378"/>
      <c r="BO522" s="378"/>
      <c r="BP522" s="317"/>
      <c r="BQ522" s="317"/>
    </row>
    <row r="523" spans="4:69" x14ac:dyDescent="0.25">
      <c r="D523" s="115"/>
      <c r="E523" s="115"/>
      <c r="H523" s="316"/>
      <c r="I523" s="316"/>
      <c r="P523" s="374"/>
      <c r="Q523" s="374"/>
      <c r="R523" s="374"/>
      <c r="S523" s="374"/>
      <c r="U523" s="378"/>
      <c r="V523" s="378"/>
      <c r="W523" s="378"/>
      <c r="X523" s="378"/>
      <c r="Y523" s="378"/>
      <c r="Z523" s="378"/>
      <c r="AA523" s="378"/>
      <c r="AB523" s="378"/>
      <c r="AC523" s="378"/>
      <c r="AD523" s="378"/>
      <c r="AE523" s="378"/>
      <c r="AF523" s="378"/>
      <c r="AG523" s="378"/>
      <c r="AH523" s="379"/>
      <c r="AI523" s="378"/>
      <c r="AJ523" s="378"/>
      <c r="AK523" s="378"/>
      <c r="AL523" s="378"/>
      <c r="AM523" s="378"/>
      <c r="AN523" s="378"/>
      <c r="AO523" s="378"/>
      <c r="AP523" s="378"/>
      <c r="AQ523" s="378"/>
      <c r="AR523" s="378"/>
      <c r="AS523" s="378"/>
      <c r="AT523" s="378"/>
      <c r="AU523" s="378"/>
      <c r="AV523" s="378"/>
      <c r="AW523" s="378"/>
      <c r="AX523" s="378"/>
      <c r="AY523" s="378"/>
      <c r="AZ523" s="378"/>
      <c r="BA523" s="378"/>
      <c r="BB523" s="378"/>
      <c r="BC523" s="378"/>
      <c r="BD523" s="379"/>
      <c r="BE523" s="379"/>
      <c r="BF523" s="115"/>
      <c r="BK523" s="378"/>
      <c r="BL523" s="378"/>
      <c r="BM523" s="378"/>
      <c r="BN523" s="378"/>
      <c r="BO523" s="378"/>
      <c r="BP523" s="317"/>
      <c r="BQ523" s="317"/>
    </row>
    <row r="524" spans="4:69" x14ac:dyDescent="0.25">
      <c r="D524" s="115"/>
      <c r="E524" s="115"/>
      <c r="H524" s="316"/>
      <c r="I524" s="316"/>
      <c r="P524" s="374"/>
      <c r="Q524" s="374"/>
      <c r="R524" s="374"/>
      <c r="S524" s="374"/>
      <c r="U524" s="378"/>
      <c r="V524" s="378"/>
      <c r="W524" s="378"/>
      <c r="X524" s="378"/>
      <c r="Y524" s="378"/>
      <c r="Z524" s="378"/>
      <c r="AA524" s="378"/>
      <c r="AB524" s="378"/>
      <c r="AC524" s="378"/>
      <c r="AD524" s="378"/>
      <c r="AE524" s="378"/>
      <c r="AF524" s="378"/>
      <c r="AG524" s="378"/>
      <c r="AH524" s="379"/>
      <c r="AI524" s="378"/>
      <c r="AJ524" s="378"/>
      <c r="AK524" s="378"/>
      <c r="AL524" s="378"/>
      <c r="AM524" s="378"/>
      <c r="AN524" s="378"/>
      <c r="AO524" s="378"/>
      <c r="AP524" s="378"/>
      <c r="AQ524" s="378"/>
      <c r="AR524" s="378"/>
      <c r="AS524" s="378"/>
      <c r="AT524" s="378"/>
      <c r="AU524" s="378"/>
      <c r="AV524" s="378"/>
      <c r="AW524" s="378"/>
      <c r="AX524" s="378"/>
      <c r="AY524" s="378"/>
      <c r="AZ524" s="378"/>
      <c r="BA524" s="378"/>
      <c r="BB524" s="378"/>
      <c r="BC524" s="378"/>
      <c r="BD524" s="379"/>
      <c r="BE524" s="379"/>
      <c r="BF524" s="115"/>
      <c r="BK524" s="378"/>
      <c r="BL524" s="378"/>
      <c r="BM524" s="378"/>
      <c r="BN524" s="378"/>
      <c r="BO524" s="378"/>
      <c r="BP524" s="317"/>
      <c r="BQ524" s="317"/>
    </row>
    <row r="525" spans="4:69" x14ac:dyDescent="0.25">
      <c r="D525" s="115"/>
      <c r="E525" s="115"/>
      <c r="H525" s="316"/>
      <c r="I525" s="316"/>
      <c r="P525" s="374"/>
      <c r="Q525" s="374"/>
      <c r="R525" s="374"/>
      <c r="S525" s="374"/>
      <c r="U525" s="378"/>
      <c r="V525" s="378"/>
      <c r="W525" s="378"/>
      <c r="X525" s="378"/>
      <c r="Y525" s="378"/>
      <c r="Z525" s="378"/>
      <c r="AA525" s="378"/>
      <c r="AB525" s="378"/>
      <c r="AC525" s="378"/>
      <c r="AD525" s="378"/>
      <c r="AE525" s="378"/>
      <c r="AF525" s="378"/>
      <c r="AG525" s="378"/>
      <c r="AH525" s="379"/>
      <c r="AI525" s="378"/>
      <c r="AJ525" s="378"/>
      <c r="AK525" s="378"/>
      <c r="AL525" s="378"/>
      <c r="AM525" s="378"/>
      <c r="AN525" s="378"/>
      <c r="AO525" s="378"/>
      <c r="AP525" s="378"/>
      <c r="AQ525" s="378"/>
      <c r="AR525" s="378"/>
      <c r="AS525" s="378"/>
      <c r="AT525" s="378"/>
      <c r="AU525" s="378"/>
      <c r="AV525" s="378"/>
      <c r="AW525" s="378"/>
      <c r="AX525" s="378"/>
      <c r="AY525" s="378"/>
      <c r="AZ525" s="378"/>
      <c r="BA525" s="378"/>
      <c r="BB525" s="378"/>
      <c r="BC525" s="378"/>
      <c r="BD525" s="379"/>
      <c r="BE525" s="379"/>
      <c r="BF525" s="115"/>
      <c r="BK525" s="378"/>
      <c r="BL525" s="378"/>
      <c r="BM525" s="378"/>
      <c r="BN525" s="378"/>
      <c r="BO525" s="378"/>
      <c r="BP525" s="317"/>
      <c r="BQ525" s="317"/>
    </row>
    <row r="526" spans="4:69" x14ac:dyDescent="0.25">
      <c r="D526" s="115"/>
      <c r="E526" s="115"/>
      <c r="H526" s="316"/>
      <c r="I526" s="316"/>
      <c r="P526" s="374"/>
      <c r="Q526" s="374"/>
      <c r="R526" s="374"/>
      <c r="S526" s="374"/>
      <c r="U526" s="378"/>
      <c r="V526" s="378"/>
      <c r="W526" s="378"/>
      <c r="X526" s="378"/>
      <c r="Y526" s="378"/>
      <c r="Z526" s="378"/>
      <c r="AA526" s="378"/>
      <c r="AB526" s="378"/>
      <c r="AC526" s="378"/>
      <c r="AD526" s="378"/>
      <c r="AE526" s="378"/>
      <c r="AF526" s="378"/>
      <c r="AG526" s="378"/>
      <c r="AH526" s="379"/>
      <c r="AI526" s="378"/>
      <c r="AJ526" s="378"/>
      <c r="AK526" s="378"/>
      <c r="AL526" s="378"/>
      <c r="AM526" s="378"/>
      <c r="AN526" s="378"/>
      <c r="AO526" s="378"/>
      <c r="AP526" s="378"/>
      <c r="AQ526" s="378"/>
      <c r="AR526" s="378"/>
      <c r="AS526" s="378"/>
      <c r="AT526" s="378"/>
      <c r="AU526" s="378"/>
      <c r="AV526" s="378"/>
      <c r="AW526" s="378"/>
      <c r="AX526" s="378"/>
      <c r="AY526" s="378"/>
      <c r="AZ526" s="378"/>
      <c r="BA526" s="378"/>
      <c r="BB526" s="378"/>
      <c r="BC526" s="378"/>
      <c r="BD526" s="379"/>
      <c r="BE526" s="379"/>
      <c r="BF526" s="115"/>
      <c r="BK526" s="378"/>
      <c r="BL526" s="378"/>
      <c r="BM526" s="378"/>
      <c r="BN526" s="378"/>
      <c r="BO526" s="378"/>
      <c r="BP526" s="317"/>
      <c r="BQ526" s="317"/>
    </row>
    <row r="527" spans="4:69" x14ac:dyDescent="0.25">
      <c r="D527" s="115"/>
      <c r="E527" s="115"/>
      <c r="H527" s="316"/>
      <c r="I527" s="316"/>
      <c r="P527" s="374"/>
      <c r="Q527" s="374"/>
      <c r="R527" s="374"/>
      <c r="S527" s="374"/>
      <c r="U527" s="378"/>
      <c r="V527" s="378"/>
      <c r="W527" s="378"/>
      <c r="X527" s="378"/>
      <c r="Y527" s="378"/>
      <c r="Z527" s="378"/>
      <c r="AA527" s="378"/>
      <c r="AB527" s="378"/>
      <c r="AC527" s="378"/>
      <c r="AD527" s="378"/>
      <c r="AE527" s="378"/>
      <c r="AF527" s="378"/>
      <c r="AG527" s="378"/>
      <c r="AH527" s="379"/>
      <c r="AI527" s="378"/>
      <c r="AJ527" s="378"/>
      <c r="AK527" s="378"/>
      <c r="AL527" s="378"/>
      <c r="AM527" s="378"/>
      <c r="AN527" s="378"/>
      <c r="AO527" s="378"/>
      <c r="AP527" s="378"/>
      <c r="AQ527" s="378"/>
      <c r="AR527" s="378"/>
      <c r="AS527" s="378"/>
      <c r="AT527" s="378"/>
      <c r="AU527" s="378"/>
      <c r="AV527" s="378"/>
      <c r="AW527" s="378"/>
      <c r="AX527" s="378"/>
      <c r="AY527" s="378"/>
      <c r="AZ527" s="378"/>
      <c r="BA527" s="378"/>
      <c r="BB527" s="378"/>
      <c r="BC527" s="378"/>
      <c r="BD527" s="379"/>
      <c r="BE527" s="379"/>
      <c r="BF527" s="115"/>
      <c r="BK527" s="378"/>
      <c r="BL527" s="378"/>
      <c r="BM527" s="378"/>
      <c r="BN527" s="378"/>
      <c r="BO527" s="378"/>
      <c r="BP527" s="317"/>
      <c r="BQ527" s="317"/>
    </row>
    <row r="528" spans="4:69" x14ac:dyDescent="0.25">
      <c r="D528" s="115"/>
      <c r="E528" s="115"/>
      <c r="H528" s="316"/>
      <c r="I528" s="316"/>
      <c r="P528" s="374"/>
      <c r="Q528" s="374"/>
      <c r="R528" s="374"/>
      <c r="S528" s="374"/>
      <c r="U528" s="378"/>
      <c r="V528" s="378"/>
      <c r="W528" s="378"/>
      <c r="X528" s="378"/>
      <c r="Y528" s="378"/>
      <c r="Z528" s="378"/>
      <c r="AA528" s="378"/>
      <c r="AB528" s="378"/>
      <c r="AC528" s="378"/>
      <c r="AD528" s="378"/>
      <c r="AE528" s="378"/>
      <c r="AF528" s="378"/>
      <c r="AG528" s="378"/>
      <c r="AH528" s="379"/>
      <c r="AI528" s="378"/>
      <c r="AJ528" s="378"/>
      <c r="AK528" s="378"/>
      <c r="AL528" s="378"/>
      <c r="AM528" s="378"/>
      <c r="AN528" s="378"/>
      <c r="AO528" s="378"/>
      <c r="AP528" s="378"/>
      <c r="AQ528" s="378"/>
      <c r="AR528" s="378"/>
      <c r="AS528" s="378"/>
      <c r="AT528" s="378"/>
      <c r="AU528" s="378"/>
      <c r="AV528" s="378"/>
      <c r="AW528" s="378"/>
      <c r="AX528" s="378"/>
      <c r="AY528" s="378"/>
      <c r="AZ528" s="378"/>
      <c r="BA528" s="378"/>
      <c r="BB528" s="378"/>
      <c r="BC528" s="378"/>
      <c r="BD528" s="379"/>
      <c r="BE528" s="379"/>
      <c r="BF528" s="115"/>
      <c r="BK528" s="378"/>
      <c r="BL528" s="378"/>
      <c r="BM528" s="378"/>
      <c r="BN528" s="378"/>
      <c r="BO528" s="378"/>
      <c r="BP528" s="317"/>
      <c r="BQ528" s="317"/>
    </row>
    <row r="529" spans="4:69" x14ac:dyDescent="0.25">
      <c r="D529" s="115"/>
      <c r="E529" s="115"/>
      <c r="H529" s="316"/>
      <c r="I529" s="316"/>
      <c r="P529" s="374"/>
      <c r="Q529" s="374"/>
      <c r="R529" s="374"/>
      <c r="S529" s="374"/>
      <c r="U529" s="378"/>
      <c r="V529" s="378"/>
      <c r="W529" s="378"/>
      <c r="X529" s="378"/>
      <c r="Y529" s="378"/>
      <c r="Z529" s="378"/>
      <c r="AA529" s="378"/>
      <c r="AB529" s="378"/>
      <c r="AC529" s="378"/>
      <c r="AD529" s="378"/>
      <c r="AE529" s="378"/>
      <c r="AF529" s="378"/>
      <c r="AG529" s="378"/>
      <c r="AH529" s="379"/>
      <c r="AI529" s="378"/>
      <c r="AJ529" s="378"/>
      <c r="AK529" s="378"/>
      <c r="AL529" s="378"/>
      <c r="AM529" s="378"/>
      <c r="AN529" s="378"/>
      <c r="AO529" s="378"/>
      <c r="AP529" s="378"/>
      <c r="AQ529" s="378"/>
      <c r="AR529" s="378"/>
      <c r="AS529" s="378"/>
      <c r="AT529" s="378"/>
      <c r="AU529" s="378"/>
      <c r="AV529" s="378"/>
      <c r="AW529" s="378"/>
      <c r="AX529" s="378"/>
      <c r="AY529" s="378"/>
      <c r="AZ529" s="378"/>
      <c r="BA529" s="378"/>
      <c r="BB529" s="378"/>
      <c r="BC529" s="378"/>
      <c r="BD529" s="379"/>
      <c r="BE529" s="379"/>
      <c r="BF529" s="115"/>
      <c r="BK529" s="378"/>
      <c r="BL529" s="378"/>
      <c r="BM529" s="378"/>
      <c r="BN529" s="378"/>
      <c r="BO529" s="378"/>
      <c r="BP529" s="317"/>
      <c r="BQ529" s="317"/>
    </row>
    <row r="530" spans="4:69" x14ac:dyDescent="0.25">
      <c r="D530" s="115"/>
      <c r="E530" s="115"/>
      <c r="H530" s="316"/>
      <c r="I530" s="316"/>
      <c r="P530" s="374"/>
      <c r="Q530" s="374"/>
      <c r="R530" s="374"/>
      <c r="S530" s="374"/>
      <c r="U530" s="378"/>
      <c r="V530" s="378"/>
      <c r="W530" s="378"/>
      <c r="X530" s="378"/>
      <c r="Y530" s="378"/>
      <c r="Z530" s="378"/>
      <c r="AA530" s="378"/>
      <c r="AB530" s="378"/>
      <c r="AC530" s="378"/>
      <c r="AD530" s="378"/>
      <c r="AE530" s="378"/>
      <c r="AF530" s="378"/>
      <c r="AG530" s="378"/>
      <c r="AH530" s="379"/>
      <c r="AI530" s="378"/>
      <c r="AJ530" s="378"/>
      <c r="AK530" s="378"/>
      <c r="AL530" s="378"/>
      <c r="AM530" s="378"/>
      <c r="AN530" s="378"/>
      <c r="AO530" s="378"/>
      <c r="AP530" s="378"/>
      <c r="AQ530" s="378"/>
      <c r="AR530" s="378"/>
      <c r="AS530" s="378"/>
      <c r="AT530" s="378"/>
      <c r="AU530" s="378"/>
      <c r="AV530" s="378"/>
      <c r="AW530" s="378"/>
      <c r="AX530" s="378"/>
      <c r="AY530" s="378"/>
      <c r="AZ530" s="378"/>
      <c r="BA530" s="378"/>
      <c r="BB530" s="378"/>
      <c r="BC530" s="378"/>
      <c r="BD530" s="379"/>
      <c r="BE530" s="379"/>
      <c r="BF530" s="115"/>
      <c r="BK530" s="378"/>
      <c r="BL530" s="378"/>
      <c r="BM530" s="378"/>
      <c r="BN530" s="378"/>
      <c r="BO530" s="378"/>
      <c r="BP530" s="317"/>
      <c r="BQ530" s="317"/>
    </row>
    <row r="531" spans="4:69" x14ac:dyDescent="0.25">
      <c r="D531" s="115"/>
      <c r="E531" s="115"/>
      <c r="H531" s="316"/>
      <c r="I531" s="316"/>
      <c r="P531" s="374"/>
      <c r="Q531" s="374"/>
      <c r="R531" s="374"/>
      <c r="S531" s="374"/>
      <c r="U531" s="378"/>
      <c r="V531" s="378"/>
      <c r="W531" s="378"/>
      <c r="X531" s="378"/>
      <c r="Y531" s="378"/>
      <c r="Z531" s="378"/>
      <c r="AA531" s="378"/>
      <c r="AB531" s="378"/>
      <c r="AC531" s="378"/>
      <c r="AD531" s="378"/>
      <c r="AE531" s="378"/>
      <c r="AF531" s="378"/>
      <c r="AG531" s="378"/>
      <c r="AH531" s="379"/>
      <c r="AI531" s="378"/>
      <c r="AJ531" s="378"/>
      <c r="AK531" s="378"/>
      <c r="AL531" s="378"/>
      <c r="AM531" s="378"/>
      <c r="AN531" s="378"/>
      <c r="AO531" s="378"/>
      <c r="AP531" s="378"/>
      <c r="AQ531" s="378"/>
      <c r="AR531" s="378"/>
      <c r="AS531" s="378"/>
      <c r="AT531" s="378"/>
      <c r="AU531" s="378"/>
      <c r="AV531" s="378"/>
      <c r="AW531" s="378"/>
      <c r="AX531" s="378"/>
      <c r="AY531" s="378"/>
      <c r="AZ531" s="378"/>
      <c r="BA531" s="378"/>
      <c r="BB531" s="378"/>
      <c r="BC531" s="378"/>
      <c r="BD531" s="379"/>
      <c r="BE531" s="379"/>
      <c r="BF531" s="115"/>
      <c r="BK531" s="378"/>
      <c r="BL531" s="378"/>
      <c r="BM531" s="378"/>
      <c r="BN531" s="378"/>
      <c r="BO531" s="378"/>
      <c r="BP531" s="317"/>
      <c r="BQ531" s="317"/>
    </row>
    <row r="532" spans="4:69" x14ac:dyDescent="0.25">
      <c r="D532" s="115"/>
      <c r="E532" s="115"/>
      <c r="H532" s="316"/>
      <c r="I532" s="316"/>
      <c r="P532" s="374"/>
      <c r="Q532" s="374"/>
      <c r="R532" s="374"/>
      <c r="S532" s="374"/>
      <c r="U532" s="378"/>
      <c r="V532" s="378"/>
      <c r="W532" s="378"/>
      <c r="X532" s="378"/>
      <c r="Y532" s="378"/>
      <c r="Z532" s="378"/>
      <c r="AA532" s="378"/>
      <c r="AB532" s="378"/>
      <c r="AC532" s="378"/>
      <c r="AD532" s="378"/>
      <c r="AE532" s="378"/>
      <c r="AF532" s="378"/>
      <c r="AG532" s="378"/>
      <c r="AH532" s="379"/>
      <c r="AI532" s="378"/>
      <c r="AJ532" s="378"/>
      <c r="AK532" s="378"/>
      <c r="AL532" s="378"/>
      <c r="AM532" s="378"/>
      <c r="AN532" s="378"/>
      <c r="AO532" s="378"/>
      <c r="AP532" s="378"/>
      <c r="AQ532" s="378"/>
      <c r="AR532" s="378"/>
      <c r="AS532" s="378"/>
      <c r="AT532" s="378"/>
      <c r="AU532" s="378"/>
      <c r="AV532" s="378"/>
      <c r="AW532" s="378"/>
      <c r="AX532" s="378"/>
      <c r="AY532" s="378"/>
      <c r="AZ532" s="378"/>
      <c r="BA532" s="378"/>
      <c r="BB532" s="378"/>
      <c r="BC532" s="378"/>
      <c r="BD532" s="379"/>
      <c r="BE532" s="379"/>
      <c r="BF532" s="115"/>
      <c r="BK532" s="378"/>
      <c r="BL532" s="378"/>
      <c r="BM532" s="378"/>
      <c r="BN532" s="378"/>
      <c r="BO532" s="378"/>
      <c r="BP532" s="317"/>
      <c r="BQ532" s="317"/>
    </row>
    <row r="533" spans="4:69" x14ac:dyDescent="0.25">
      <c r="D533" s="115"/>
      <c r="E533" s="115"/>
      <c r="H533" s="316"/>
      <c r="I533" s="316"/>
      <c r="P533" s="374"/>
      <c r="Q533" s="374"/>
      <c r="R533" s="374"/>
      <c r="S533" s="374"/>
      <c r="U533" s="378"/>
      <c r="V533" s="378"/>
      <c r="W533" s="378"/>
      <c r="X533" s="378"/>
      <c r="Y533" s="378"/>
      <c r="Z533" s="378"/>
      <c r="AA533" s="378"/>
      <c r="AB533" s="378"/>
      <c r="AC533" s="378"/>
      <c r="AD533" s="378"/>
      <c r="AE533" s="378"/>
      <c r="AF533" s="378"/>
      <c r="AG533" s="378"/>
      <c r="AH533" s="379"/>
      <c r="AI533" s="378"/>
      <c r="AJ533" s="378"/>
      <c r="AK533" s="378"/>
      <c r="AL533" s="378"/>
      <c r="AM533" s="378"/>
      <c r="AN533" s="378"/>
      <c r="AO533" s="378"/>
      <c r="AP533" s="378"/>
      <c r="AQ533" s="378"/>
      <c r="AR533" s="378"/>
      <c r="AS533" s="378"/>
      <c r="AT533" s="378"/>
      <c r="AU533" s="378"/>
      <c r="AV533" s="378"/>
      <c r="AW533" s="378"/>
      <c r="AX533" s="378"/>
      <c r="AY533" s="378"/>
      <c r="AZ533" s="378"/>
      <c r="BA533" s="378"/>
      <c r="BB533" s="378"/>
      <c r="BC533" s="378"/>
      <c r="BD533" s="379"/>
      <c r="BE533" s="379"/>
      <c r="BF533" s="115"/>
      <c r="BK533" s="378"/>
      <c r="BL533" s="378"/>
      <c r="BM533" s="378"/>
      <c r="BN533" s="378"/>
      <c r="BO533" s="378"/>
      <c r="BP533" s="317"/>
      <c r="BQ533" s="317"/>
    </row>
    <row r="534" spans="4:69" x14ac:dyDescent="0.25">
      <c r="D534" s="115"/>
      <c r="E534" s="115"/>
      <c r="H534" s="316"/>
      <c r="I534" s="316"/>
      <c r="P534" s="374"/>
      <c r="Q534" s="374"/>
      <c r="R534" s="374"/>
      <c r="S534" s="374"/>
      <c r="U534" s="378"/>
      <c r="V534" s="378"/>
      <c r="W534" s="378"/>
      <c r="X534" s="378"/>
      <c r="Y534" s="378"/>
      <c r="Z534" s="378"/>
      <c r="AA534" s="378"/>
      <c r="AB534" s="378"/>
      <c r="AC534" s="378"/>
      <c r="AD534" s="378"/>
      <c r="AE534" s="378"/>
      <c r="AF534" s="378"/>
      <c r="AG534" s="378"/>
      <c r="AH534" s="379"/>
      <c r="AI534" s="378"/>
      <c r="AJ534" s="378"/>
      <c r="AK534" s="378"/>
      <c r="AL534" s="378"/>
      <c r="AM534" s="378"/>
      <c r="AN534" s="378"/>
      <c r="AO534" s="378"/>
      <c r="AP534" s="378"/>
      <c r="AQ534" s="378"/>
      <c r="AR534" s="378"/>
      <c r="AS534" s="378"/>
      <c r="AT534" s="378"/>
      <c r="AU534" s="378"/>
      <c r="AV534" s="378"/>
      <c r="AW534" s="378"/>
      <c r="AX534" s="378"/>
      <c r="AY534" s="378"/>
      <c r="AZ534" s="378"/>
      <c r="BA534" s="378"/>
      <c r="BB534" s="378"/>
      <c r="BC534" s="378"/>
      <c r="BD534" s="379"/>
      <c r="BE534" s="379"/>
      <c r="BF534" s="115"/>
      <c r="BK534" s="378"/>
      <c r="BL534" s="378"/>
      <c r="BM534" s="378"/>
      <c r="BN534" s="378"/>
      <c r="BO534" s="378"/>
      <c r="BP534" s="317"/>
      <c r="BQ534" s="317"/>
    </row>
    <row r="535" spans="4:69" x14ac:dyDescent="0.25">
      <c r="D535" s="115"/>
      <c r="E535" s="115"/>
      <c r="H535" s="316"/>
      <c r="I535" s="316"/>
      <c r="P535" s="374"/>
      <c r="Q535" s="374"/>
      <c r="R535" s="374"/>
      <c r="S535" s="374"/>
      <c r="U535" s="378"/>
      <c r="V535" s="378"/>
      <c r="W535" s="378"/>
      <c r="X535" s="378"/>
      <c r="Y535" s="378"/>
      <c r="Z535" s="378"/>
      <c r="AA535" s="378"/>
      <c r="AB535" s="378"/>
      <c r="AC535" s="378"/>
      <c r="AD535" s="378"/>
      <c r="AE535" s="378"/>
      <c r="AF535" s="378"/>
      <c r="AG535" s="378"/>
      <c r="AH535" s="379"/>
      <c r="AI535" s="378"/>
      <c r="AJ535" s="378"/>
      <c r="AK535" s="378"/>
      <c r="AL535" s="378"/>
      <c r="AM535" s="378"/>
      <c r="AN535" s="378"/>
      <c r="AO535" s="378"/>
      <c r="AP535" s="378"/>
      <c r="AQ535" s="378"/>
      <c r="AR535" s="378"/>
      <c r="AS535" s="378"/>
      <c r="AT535" s="378"/>
      <c r="AU535" s="378"/>
      <c r="AV535" s="378"/>
      <c r="AW535" s="378"/>
      <c r="AX535" s="378"/>
      <c r="AY535" s="378"/>
      <c r="AZ535" s="378"/>
      <c r="BA535" s="378"/>
      <c r="BB535" s="378"/>
      <c r="BC535" s="378"/>
      <c r="BD535" s="379"/>
      <c r="BE535" s="379"/>
      <c r="BF535" s="115"/>
      <c r="BK535" s="378"/>
      <c r="BL535" s="378"/>
      <c r="BM535" s="378"/>
      <c r="BN535" s="378"/>
      <c r="BO535" s="378"/>
      <c r="BP535" s="317"/>
      <c r="BQ535" s="317"/>
    </row>
    <row r="536" spans="4:69" x14ac:dyDescent="0.25">
      <c r="D536" s="115"/>
      <c r="E536" s="115"/>
      <c r="H536" s="316"/>
      <c r="I536" s="316"/>
      <c r="P536" s="374"/>
      <c r="Q536" s="374"/>
      <c r="R536" s="374"/>
      <c r="S536" s="374"/>
      <c r="U536" s="378"/>
      <c r="V536" s="378"/>
      <c r="W536" s="378"/>
      <c r="X536" s="378"/>
      <c r="Y536" s="378"/>
      <c r="Z536" s="378"/>
      <c r="AA536" s="378"/>
      <c r="AB536" s="378"/>
      <c r="AC536" s="378"/>
      <c r="AD536" s="378"/>
      <c r="AE536" s="378"/>
      <c r="AF536" s="378"/>
      <c r="AG536" s="378"/>
      <c r="AH536" s="379"/>
      <c r="AI536" s="378"/>
      <c r="AJ536" s="378"/>
      <c r="AK536" s="378"/>
      <c r="AL536" s="378"/>
      <c r="AM536" s="378"/>
      <c r="AN536" s="378"/>
      <c r="AO536" s="378"/>
      <c r="AP536" s="378"/>
      <c r="AQ536" s="378"/>
      <c r="AR536" s="378"/>
      <c r="AS536" s="378"/>
      <c r="AT536" s="378"/>
      <c r="AU536" s="378"/>
      <c r="AV536" s="378"/>
      <c r="AW536" s="378"/>
      <c r="AX536" s="378"/>
      <c r="AY536" s="378"/>
      <c r="AZ536" s="378"/>
      <c r="BA536" s="378"/>
      <c r="BB536" s="378"/>
      <c r="BC536" s="378"/>
      <c r="BD536" s="379"/>
      <c r="BE536" s="379"/>
      <c r="BF536" s="115"/>
      <c r="BK536" s="378"/>
      <c r="BL536" s="378"/>
      <c r="BM536" s="378"/>
      <c r="BN536" s="378"/>
      <c r="BO536" s="378"/>
      <c r="BP536" s="317"/>
      <c r="BQ536" s="317"/>
    </row>
    <row r="537" spans="4:69" x14ac:dyDescent="0.25">
      <c r="D537" s="115"/>
      <c r="E537" s="115"/>
      <c r="H537" s="316"/>
      <c r="I537" s="316"/>
      <c r="P537" s="374"/>
      <c r="Q537" s="374"/>
      <c r="R537" s="374"/>
      <c r="S537" s="374"/>
      <c r="U537" s="378"/>
      <c r="V537" s="378"/>
      <c r="W537" s="378"/>
      <c r="X537" s="378"/>
      <c r="Y537" s="378"/>
      <c r="Z537" s="378"/>
      <c r="AA537" s="378"/>
      <c r="AB537" s="378"/>
      <c r="AC537" s="378"/>
      <c r="AD537" s="378"/>
      <c r="AE537" s="378"/>
      <c r="AF537" s="378"/>
      <c r="AG537" s="378"/>
      <c r="AH537" s="379"/>
      <c r="AI537" s="378"/>
      <c r="AJ537" s="378"/>
      <c r="AK537" s="378"/>
      <c r="AL537" s="378"/>
      <c r="AM537" s="378"/>
      <c r="AN537" s="378"/>
      <c r="AO537" s="378"/>
      <c r="AP537" s="378"/>
      <c r="AQ537" s="378"/>
      <c r="AR537" s="378"/>
      <c r="AS537" s="378"/>
      <c r="AT537" s="378"/>
      <c r="AU537" s="378"/>
      <c r="AV537" s="378"/>
      <c r="AW537" s="378"/>
      <c r="AX537" s="378"/>
      <c r="AY537" s="378"/>
      <c r="AZ537" s="378"/>
      <c r="BA537" s="378"/>
      <c r="BB537" s="378"/>
      <c r="BC537" s="378"/>
      <c r="BD537" s="379"/>
      <c r="BE537" s="379"/>
      <c r="BF537" s="115"/>
      <c r="BK537" s="378"/>
      <c r="BL537" s="378"/>
      <c r="BM537" s="378"/>
      <c r="BN537" s="378"/>
      <c r="BO537" s="378"/>
      <c r="BP537" s="317"/>
      <c r="BQ537" s="317"/>
    </row>
    <row r="538" spans="4:69" x14ac:dyDescent="0.25">
      <c r="D538" s="115"/>
      <c r="E538" s="115"/>
      <c r="H538" s="316"/>
      <c r="I538" s="316"/>
      <c r="P538" s="374"/>
      <c r="Q538" s="374"/>
      <c r="R538" s="374"/>
      <c r="S538" s="374"/>
      <c r="U538" s="378"/>
      <c r="V538" s="378"/>
      <c r="W538" s="378"/>
      <c r="X538" s="378"/>
      <c r="Y538" s="378"/>
      <c r="Z538" s="378"/>
      <c r="AA538" s="378"/>
      <c r="AB538" s="378"/>
      <c r="AC538" s="378"/>
      <c r="AD538" s="378"/>
      <c r="AE538" s="378"/>
      <c r="AF538" s="378"/>
      <c r="AG538" s="378"/>
      <c r="AH538" s="379"/>
      <c r="AI538" s="378"/>
      <c r="AJ538" s="378"/>
      <c r="AK538" s="378"/>
      <c r="AL538" s="378"/>
      <c r="AM538" s="378"/>
      <c r="AN538" s="378"/>
      <c r="AO538" s="378"/>
      <c r="AP538" s="378"/>
      <c r="AQ538" s="378"/>
      <c r="AR538" s="378"/>
      <c r="AS538" s="378"/>
      <c r="AT538" s="378"/>
      <c r="AU538" s="378"/>
      <c r="AV538" s="378"/>
      <c r="AW538" s="378"/>
      <c r="AX538" s="378"/>
      <c r="AY538" s="378"/>
      <c r="AZ538" s="378"/>
      <c r="BA538" s="378"/>
      <c r="BB538" s="378"/>
      <c r="BC538" s="378"/>
      <c r="BD538" s="379"/>
      <c r="BE538" s="379"/>
      <c r="BF538" s="115"/>
      <c r="BK538" s="378"/>
      <c r="BL538" s="378"/>
      <c r="BM538" s="378"/>
      <c r="BN538" s="378"/>
      <c r="BO538" s="378"/>
      <c r="BP538" s="317"/>
      <c r="BQ538" s="317"/>
    </row>
    <row r="539" spans="4:69" x14ac:dyDescent="0.25">
      <c r="D539" s="115"/>
      <c r="E539" s="115"/>
      <c r="H539" s="316"/>
      <c r="I539" s="316"/>
      <c r="P539" s="374"/>
      <c r="Q539" s="374"/>
      <c r="R539" s="374"/>
      <c r="S539" s="374"/>
      <c r="U539" s="378"/>
      <c r="V539" s="378"/>
      <c r="W539" s="378"/>
      <c r="X539" s="378"/>
      <c r="Y539" s="378"/>
      <c r="Z539" s="378"/>
      <c r="AA539" s="378"/>
      <c r="AB539" s="378"/>
      <c r="AC539" s="378"/>
      <c r="AD539" s="378"/>
      <c r="AE539" s="378"/>
      <c r="AF539" s="378"/>
      <c r="AG539" s="378"/>
      <c r="AH539" s="379"/>
      <c r="AI539" s="378"/>
      <c r="AJ539" s="378"/>
      <c r="AK539" s="378"/>
      <c r="AL539" s="378"/>
      <c r="AM539" s="378"/>
      <c r="AN539" s="378"/>
      <c r="AO539" s="378"/>
      <c r="AP539" s="378"/>
      <c r="AQ539" s="378"/>
      <c r="AR539" s="378"/>
      <c r="AS539" s="378"/>
      <c r="AT539" s="378"/>
      <c r="AU539" s="378"/>
      <c r="AV539" s="378"/>
      <c r="AW539" s="378"/>
      <c r="AX539" s="378"/>
      <c r="AY539" s="378"/>
      <c r="AZ539" s="378"/>
      <c r="BA539" s="378"/>
      <c r="BB539" s="378"/>
      <c r="BC539" s="378"/>
      <c r="BD539" s="379"/>
      <c r="BE539" s="379"/>
      <c r="BF539" s="115"/>
      <c r="BK539" s="378"/>
      <c r="BL539" s="378"/>
      <c r="BM539" s="378"/>
      <c r="BN539" s="378"/>
      <c r="BO539" s="378"/>
      <c r="BP539" s="317"/>
      <c r="BQ539" s="317"/>
    </row>
    <row r="540" spans="4:69" x14ac:dyDescent="0.25">
      <c r="D540" s="115"/>
      <c r="E540" s="115"/>
      <c r="H540" s="316"/>
      <c r="I540" s="316"/>
      <c r="P540" s="374"/>
      <c r="Q540" s="374"/>
      <c r="R540" s="374"/>
      <c r="S540" s="374"/>
      <c r="U540" s="378"/>
      <c r="V540" s="378"/>
      <c r="W540" s="378"/>
      <c r="X540" s="378"/>
      <c r="Y540" s="378"/>
      <c r="Z540" s="378"/>
      <c r="AA540" s="378"/>
      <c r="AB540" s="378"/>
      <c r="AC540" s="378"/>
      <c r="AD540" s="378"/>
      <c r="AE540" s="378"/>
      <c r="AF540" s="378"/>
      <c r="AG540" s="378"/>
      <c r="AH540" s="379"/>
      <c r="AI540" s="378"/>
      <c r="AJ540" s="378"/>
      <c r="AK540" s="378"/>
      <c r="AL540" s="378"/>
      <c r="AM540" s="378"/>
      <c r="AN540" s="378"/>
      <c r="AO540" s="378"/>
      <c r="AP540" s="378"/>
      <c r="AQ540" s="378"/>
      <c r="AR540" s="378"/>
      <c r="AS540" s="378"/>
      <c r="AT540" s="378"/>
      <c r="AU540" s="378"/>
      <c r="AV540" s="378"/>
      <c r="AW540" s="378"/>
      <c r="AX540" s="378"/>
      <c r="AY540" s="378"/>
      <c r="AZ540" s="378"/>
      <c r="BA540" s="378"/>
      <c r="BB540" s="378"/>
      <c r="BC540" s="378"/>
      <c r="BD540" s="379"/>
      <c r="BE540" s="379"/>
      <c r="BF540" s="115"/>
      <c r="BK540" s="378"/>
      <c r="BL540" s="378"/>
      <c r="BM540" s="378"/>
      <c r="BN540" s="378"/>
      <c r="BO540" s="378"/>
      <c r="BP540" s="317"/>
      <c r="BQ540" s="317"/>
    </row>
    <row r="541" spans="4:69" x14ac:dyDescent="0.25">
      <c r="D541" s="115"/>
      <c r="E541" s="115"/>
      <c r="H541" s="316"/>
      <c r="I541" s="316"/>
      <c r="P541" s="374"/>
      <c r="Q541" s="374"/>
      <c r="R541" s="374"/>
      <c r="S541" s="374"/>
      <c r="U541" s="378"/>
      <c r="V541" s="378"/>
      <c r="W541" s="378"/>
      <c r="X541" s="378"/>
      <c r="Y541" s="378"/>
      <c r="Z541" s="378"/>
      <c r="AA541" s="378"/>
      <c r="AB541" s="378"/>
      <c r="AC541" s="378"/>
      <c r="AD541" s="378"/>
      <c r="AE541" s="378"/>
      <c r="AF541" s="378"/>
      <c r="AG541" s="378"/>
      <c r="AH541" s="379"/>
      <c r="AI541" s="378"/>
      <c r="AJ541" s="378"/>
      <c r="AK541" s="378"/>
      <c r="AL541" s="378"/>
      <c r="AM541" s="378"/>
      <c r="AN541" s="378"/>
      <c r="AO541" s="378"/>
      <c r="AP541" s="378"/>
      <c r="AQ541" s="378"/>
      <c r="AR541" s="378"/>
      <c r="AS541" s="378"/>
      <c r="AT541" s="378"/>
      <c r="AU541" s="378"/>
      <c r="AV541" s="378"/>
      <c r="AW541" s="378"/>
      <c r="AX541" s="378"/>
      <c r="AY541" s="378"/>
      <c r="AZ541" s="378"/>
      <c r="BA541" s="378"/>
      <c r="BB541" s="378"/>
      <c r="BC541" s="378"/>
      <c r="BD541" s="379"/>
      <c r="BE541" s="379"/>
      <c r="BF541" s="115"/>
      <c r="BK541" s="378"/>
      <c r="BL541" s="378"/>
      <c r="BM541" s="378"/>
      <c r="BN541" s="378"/>
      <c r="BO541" s="378"/>
      <c r="BP541" s="317"/>
      <c r="BQ541" s="317"/>
    </row>
    <row r="542" spans="4:69" x14ac:dyDescent="0.25">
      <c r="D542" s="115"/>
      <c r="E542" s="115"/>
      <c r="H542" s="316"/>
      <c r="I542" s="316"/>
      <c r="P542" s="374"/>
      <c r="Q542" s="374"/>
      <c r="R542" s="374"/>
      <c r="S542" s="374"/>
      <c r="U542" s="378"/>
      <c r="V542" s="378"/>
      <c r="W542" s="378"/>
      <c r="X542" s="378"/>
      <c r="Y542" s="378"/>
      <c r="Z542" s="378"/>
      <c r="AA542" s="378"/>
      <c r="AB542" s="378"/>
      <c r="AC542" s="378"/>
      <c r="AD542" s="378"/>
      <c r="AE542" s="378"/>
      <c r="AF542" s="378"/>
      <c r="AG542" s="378"/>
      <c r="AH542" s="379"/>
      <c r="AI542" s="378"/>
      <c r="AJ542" s="378"/>
      <c r="AK542" s="378"/>
      <c r="AL542" s="378"/>
      <c r="AM542" s="378"/>
      <c r="AN542" s="378"/>
      <c r="AO542" s="378"/>
      <c r="AP542" s="378"/>
      <c r="AQ542" s="378"/>
      <c r="AR542" s="378"/>
      <c r="AS542" s="378"/>
      <c r="AT542" s="378"/>
      <c r="AU542" s="378"/>
      <c r="AV542" s="378"/>
      <c r="AW542" s="378"/>
      <c r="AX542" s="378"/>
      <c r="AY542" s="378"/>
      <c r="AZ542" s="378"/>
      <c r="BA542" s="378"/>
      <c r="BB542" s="378"/>
      <c r="BC542" s="378"/>
      <c r="BD542" s="379"/>
      <c r="BE542" s="379"/>
      <c r="BF542" s="115"/>
      <c r="BK542" s="378"/>
      <c r="BL542" s="378"/>
      <c r="BM542" s="378"/>
      <c r="BN542" s="378"/>
      <c r="BO542" s="378"/>
      <c r="BP542" s="317"/>
      <c r="BQ542" s="317"/>
    </row>
    <row r="543" spans="4:69" x14ac:dyDescent="0.25">
      <c r="D543" s="115"/>
      <c r="E543" s="115"/>
      <c r="H543" s="316"/>
      <c r="I543" s="316"/>
      <c r="P543" s="374"/>
      <c r="Q543" s="374"/>
      <c r="R543" s="374"/>
      <c r="S543" s="374"/>
      <c r="U543" s="378"/>
      <c r="V543" s="378"/>
      <c r="W543" s="378"/>
      <c r="X543" s="378"/>
      <c r="Y543" s="378"/>
      <c r="Z543" s="378"/>
      <c r="AA543" s="378"/>
      <c r="AB543" s="378"/>
      <c r="AC543" s="378"/>
      <c r="AD543" s="378"/>
      <c r="AE543" s="378"/>
      <c r="AF543" s="378"/>
      <c r="AG543" s="378"/>
      <c r="AH543" s="379"/>
      <c r="AI543" s="378"/>
      <c r="AJ543" s="378"/>
      <c r="AK543" s="378"/>
      <c r="AL543" s="378"/>
      <c r="AM543" s="378"/>
      <c r="AN543" s="378"/>
      <c r="AO543" s="378"/>
      <c r="AP543" s="378"/>
      <c r="AQ543" s="378"/>
      <c r="AR543" s="378"/>
      <c r="AS543" s="378"/>
      <c r="AT543" s="378"/>
      <c r="AU543" s="378"/>
      <c r="AV543" s="378"/>
      <c r="AW543" s="378"/>
      <c r="AX543" s="378"/>
      <c r="AY543" s="378"/>
      <c r="AZ543" s="378"/>
      <c r="BA543" s="378"/>
      <c r="BB543" s="378"/>
      <c r="BC543" s="378"/>
      <c r="BD543" s="379"/>
      <c r="BE543" s="379"/>
      <c r="BF543" s="115"/>
      <c r="BK543" s="378"/>
      <c r="BL543" s="378"/>
      <c r="BM543" s="378"/>
      <c r="BN543" s="378"/>
      <c r="BO543" s="378"/>
      <c r="BP543" s="317"/>
      <c r="BQ543" s="317"/>
    </row>
    <row r="544" spans="4:69" x14ac:dyDescent="0.25">
      <c r="D544" s="115"/>
      <c r="E544" s="115"/>
      <c r="H544" s="316"/>
      <c r="I544" s="316"/>
      <c r="P544" s="374"/>
      <c r="Q544" s="374"/>
      <c r="R544" s="374"/>
      <c r="S544" s="374"/>
      <c r="U544" s="378"/>
      <c r="V544" s="378"/>
      <c r="W544" s="378"/>
      <c r="X544" s="378"/>
      <c r="Y544" s="378"/>
      <c r="Z544" s="378"/>
      <c r="AA544" s="378"/>
      <c r="AB544" s="378"/>
      <c r="AC544" s="378"/>
      <c r="AD544" s="378"/>
      <c r="AE544" s="378"/>
      <c r="AF544" s="378"/>
      <c r="AG544" s="378"/>
      <c r="AH544" s="379"/>
      <c r="AI544" s="378"/>
      <c r="AJ544" s="378"/>
      <c r="AK544" s="378"/>
      <c r="AL544" s="378"/>
      <c r="AM544" s="378"/>
      <c r="AN544" s="378"/>
      <c r="AO544" s="378"/>
      <c r="AP544" s="378"/>
      <c r="AQ544" s="378"/>
      <c r="AR544" s="378"/>
      <c r="AS544" s="378"/>
      <c r="AT544" s="378"/>
      <c r="AU544" s="378"/>
      <c r="AV544" s="378"/>
      <c r="AW544" s="378"/>
      <c r="AX544" s="378"/>
      <c r="AY544" s="378"/>
      <c r="AZ544" s="378"/>
      <c r="BA544" s="378"/>
      <c r="BB544" s="378"/>
      <c r="BC544" s="378"/>
      <c r="BD544" s="379"/>
      <c r="BE544" s="379"/>
      <c r="BF544" s="115"/>
      <c r="BK544" s="378"/>
      <c r="BL544" s="378"/>
      <c r="BM544" s="378"/>
      <c r="BN544" s="378"/>
      <c r="BO544" s="378"/>
      <c r="BP544" s="317"/>
      <c r="BQ544" s="317"/>
    </row>
    <row r="545" spans="4:69" x14ac:dyDescent="0.25">
      <c r="D545" s="115"/>
      <c r="E545" s="115"/>
      <c r="H545" s="316"/>
      <c r="I545" s="316"/>
      <c r="P545" s="374"/>
      <c r="Q545" s="374"/>
      <c r="R545" s="374"/>
      <c r="S545" s="374"/>
      <c r="U545" s="378"/>
      <c r="V545" s="378"/>
      <c r="W545" s="378"/>
      <c r="X545" s="378"/>
      <c r="Y545" s="378"/>
      <c r="Z545" s="378"/>
      <c r="AA545" s="378"/>
      <c r="AB545" s="378"/>
      <c r="AC545" s="378"/>
      <c r="AD545" s="378"/>
      <c r="AE545" s="378"/>
      <c r="AF545" s="378"/>
      <c r="AG545" s="378"/>
      <c r="AH545" s="379"/>
      <c r="AI545" s="378"/>
      <c r="AJ545" s="378"/>
      <c r="AK545" s="378"/>
      <c r="AL545" s="378"/>
      <c r="AM545" s="378"/>
      <c r="AN545" s="378"/>
      <c r="AO545" s="378"/>
      <c r="AP545" s="378"/>
      <c r="AQ545" s="378"/>
      <c r="AR545" s="378"/>
      <c r="AS545" s="378"/>
      <c r="AT545" s="378"/>
      <c r="AU545" s="378"/>
      <c r="AV545" s="378"/>
      <c r="AW545" s="378"/>
      <c r="AX545" s="378"/>
      <c r="AY545" s="378"/>
      <c r="AZ545" s="378"/>
      <c r="BA545" s="378"/>
      <c r="BB545" s="378"/>
      <c r="BC545" s="378"/>
      <c r="BD545" s="379"/>
      <c r="BE545" s="379"/>
      <c r="BF545" s="115"/>
      <c r="BK545" s="378"/>
      <c r="BL545" s="378"/>
      <c r="BM545" s="378"/>
      <c r="BN545" s="378"/>
      <c r="BO545" s="378"/>
      <c r="BP545" s="317"/>
      <c r="BQ545" s="317"/>
    </row>
    <row r="546" spans="4:69" x14ac:dyDescent="0.25">
      <c r="D546" s="115"/>
      <c r="E546" s="115"/>
      <c r="H546" s="316"/>
      <c r="I546" s="316"/>
      <c r="P546" s="374"/>
      <c r="Q546" s="374"/>
      <c r="R546" s="374"/>
      <c r="S546" s="374"/>
      <c r="U546" s="378"/>
      <c r="V546" s="378"/>
      <c r="W546" s="378"/>
      <c r="X546" s="378"/>
      <c r="Y546" s="378"/>
      <c r="Z546" s="378"/>
      <c r="AA546" s="378"/>
      <c r="AB546" s="378"/>
      <c r="AC546" s="378"/>
      <c r="AD546" s="378"/>
      <c r="AE546" s="378"/>
      <c r="AF546" s="378"/>
      <c r="AG546" s="378"/>
      <c r="AH546" s="379"/>
      <c r="AI546" s="378"/>
      <c r="AJ546" s="378"/>
      <c r="AK546" s="378"/>
      <c r="AL546" s="378"/>
      <c r="AM546" s="378"/>
      <c r="AN546" s="378"/>
      <c r="AO546" s="378"/>
      <c r="AP546" s="378"/>
      <c r="AQ546" s="378"/>
      <c r="AR546" s="378"/>
      <c r="AS546" s="378"/>
      <c r="AT546" s="378"/>
      <c r="AU546" s="378"/>
      <c r="AV546" s="378"/>
      <c r="AW546" s="378"/>
      <c r="AX546" s="378"/>
      <c r="AY546" s="378"/>
      <c r="AZ546" s="378"/>
      <c r="BA546" s="378"/>
      <c r="BB546" s="378"/>
      <c r="BC546" s="378"/>
      <c r="BD546" s="379"/>
      <c r="BE546" s="379"/>
      <c r="BF546" s="115"/>
      <c r="BK546" s="378"/>
      <c r="BL546" s="378"/>
      <c r="BM546" s="378"/>
      <c r="BN546" s="378"/>
      <c r="BO546" s="378"/>
      <c r="BP546" s="317"/>
      <c r="BQ546" s="317"/>
    </row>
    <row r="547" spans="4:69" x14ac:dyDescent="0.25">
      <c r="D547" s="115"/>
      <c r="E547" s="115"/>
      <c r="H547" s="316"/>
      <c r="I547" s="316"/>
      <c r="P547" s="374"/>
      <c r="Q547" s="374"/>
      <c r="R547" s="374"/>
      <c r="S547" s="374"/>
      <c r="U547" s="378"/>
      <c r="V547" s="378"/>
      <c r="W547" s="378"/>
      <c r="X547" s="378"/>
      <c r="Y547" s="378"/>
      <c r="Z547" s="378"/>
      <c r="AA547" s="378"/>
      <c r="AB547" s="378"/>
      <c r="AC547" s="378"/>
      <c r="AD547" s="378"/>
      <c r="AE547" s="378"/>
      <c r="AF547" s="378"/>
      <c r="AG547" s="378"/>
      <c r="AH547" s="379"/>
      <c r="AI547" s="378"/>
      <c r="AJ547" s="378"/>
      <c r="AK547" s="378"/>
      <c r="AL547" s="378"/>
      <c r="AM547" s="378"/>
      <c r="AN547" s="378"/>
      <c r="AO547" s="378"/>
      <c r="AP547" s="378"/>
      <c r="AQ547" s="378"/>
      <c r="AR547" s="378"/>
      <c r="AS547" s="378"/>
      <c r="AT547" s="378"/>
      <c r="AU547" s="378"/>
      <c r="AV547" s="378"/>
      <c r="AW547" s="378"/>
      <c r="AX547" s="378"/>
      <c r="AY547" s="378"/>
      <c r="AZ547" s="378"/>
      <c r="BA547" s="378"/>
      <c r="BB547" s="378"/>
      <c r="BC547" s="378"/>
      <c r="BD547" s="379"/>
      <c r="BE547" s="379"/>
      <c r="BF547" s="115"/>
      <c r="BK547" s="378"/>
      <c r="BL547" s="378"/>
      <c r="BM547" s="378"/>
      <c r="BN547" s="378"/>
      <c r="BO547" s="378"/>
      <c r="BP547" s="317"/>
      <c r="BQ547" s="317"/>
    </row>
    <row r="548" spans="4:69" x14ac:dyDescent="0.25">
      <c r="D548" s="115"/>
      <c r="E548" s="115"/>
      <c r="H548" s="316"/>
      <c r="I548" s="316"/>
      <c r="P548" s="374"/>
      <c r="Q548" s="374"/>
      <c r="R548" s="374"/>
      <c r="S548" s="374"/>
      <c r="U548" s="378"/>
      <c r="V548" s="378"/>
      <c r="W548" s="378"/>
      <c r="X548" s="378"/>
      <c r="Y548" s="378"/>
      <c r="Z548" s="378"/>
      <c r="AA548" s="378"/>
      <c r="AB548" s="378"/>
      <c r="AC548" s="378"/>
      <c r="AD548" s="378"/>
      <c r="AE548" s="378"/>
      <c r="AF548" s="378"/>
      <c r="AG548" s="378"/>
      <c r="AH548" s="379"/>
      <c r="AI548" s="378"/>
      <c r="AJ548" s="378"/>
      <c r="AK548" s="378"/>
      <c r="AL548" s="378"/>
      <c r="AM548" s="378"/>
      <c r="AN548" s="378"/>
      <c r="AO548" s="378"/>
      <c r="AP548" s="378"/>
      <c r="AQ548" s="378"/>
      <c r="AR548" s="378"/>
      <c r="AS548" s="378"/>
      <c r="AT548" s="378"/>
      <c r="AU548" s="378"/>
      <c r="AV548" s="378"/>
      <c r="AW548" s="378"/>
      <c r="AX548" s="378"/>
      <c r="AY548" s="378"/>
      <c r="AZ548" s="378"/>
      <c r="BA548" s="378"/>
      <c r="BB548" s="378"/>
      <c r="BC548" s="378"/>
      <c r="BD548" s="379"/>
      <c r="BE548" s="379"/>
      <c r="BF548" s="115"/>
      <c r="BK548" s="378"/>
      <c r="BL548" s="378"/>
      <c r="BM548" s="378"/>
      <c r="BN548" s="378"/>
      <c r="BO548" s="378"/>
      <c r="BP548" s="317"/>
      <c r="BQ548" s="317"/>
    </row>
    <row r="549" spans="4:69" x14ac:dyDescent="0.25">
      <c r="D549" s="115"/>
      <c r="E549" s="115"/>
      <c r="H549" s="316"/>
      <c r="I549" s="316"/>
      <c r="P549" s="374"/>
      <c r="Q549" s="374"/>
      <c r="R549" s="374"/>
      <c r="S549" s="374"/>
      <c r="U549" s="378"/>
      <c r="V549" s="378"/>
      <c r="W549" s="378"/>
      <c r="X549" s="378"/>
      <c r="Y549" s="378"/>
      <c r="Z549" s="378"/>
      <c r="AA549" s="378"/>
      <c r="AB549" s="378"/>
      <c r="AC549" s="378"/>
      <c r="AD549" s="378"/>
      <c r="AE549" s="378"/>
      <c r="AF549" s="378"/>
      <c r="AG549" s="378"/>
      <c r="AH549" s="379"/>
      <c r="AI549" s="378"/>
      <c r="AJ549" s="378"/>
      <c r="AK549" s="378"/>
      <c r="AL549" s="378"/>
      <c r="AM549" s="378"/>
      <c r="AN549" s="378"/>
      <c r="AO549" s="378"/>
      <c r="AP549" s="378"/>
      <c r="AQ549" s="378"/>
      <c r="AR549" s="378"/>
      <c r="AS549" s="378"/>
      <c r="AT549" s="378"/>
      <c r="AU549" s="378"/>
      <c r="AV549" s="378"/>
      <c r="AW549" s="378"/>
      <c r="AX549" s="378"/>
      <c r="AY549" s="378"/>
      <c r="AZ549" s="378"/>
      <c r="BA549" s="378"/>
      <c r="BB549" s="378"/>
      <c r="BC549" s="378"/>
      <c r="BD549" s="379"/>
      <c r="BE549" s="379"/>
      <c r="BF549" s="115"/>
      <c r="BK549" s="378"/>
      <c r="BL549" s="378"/>
      <c r="BM549" s="378"/>
      <c r="BN549" s="378"/>
      <c r="BO549" s="378"/>
      <c r="BP549" s="317"/>
      <c r="BQ549" s="317"/>
    </row>
    <row r="550" spans="4:69" x14ac:dyDescent="0.25">
      <c r="D550" s="115"/>
      <c r="E550" s="115"/>
      <c r="H550" s="316"/>
      <c r="I550" s="316"/>
      <c r="P550" s="374"/>
      <c r="Q550" s="374"/>
      <c r="R550" s="374"/>
      <c r="S550" s="374"/>
      <c r="U550" s="378"/>
      <c r="V550" s="378"/>
      <c r="W550" s="378"/>
      <c r="X550" s="378"/>
      <c r="Y550" s="378"/>
      <c r="Z550" s="378"/>
      <c r="AA550" s="378"/>
      <c r="AB550" s="378"/>
      <c r="AC550" s="378"/>
      <c r="AD550" s="378"/>
      <c r="AE550" s="378"/>
      <c r="AF550" s="378"/>
      <c r="AG550" s="378"/>
      <c r="AH550" s="379"/>
      <c r="AI550" s="378"/>
      <c r="AJ550" s="378"/>
      <c r="AK550" s="378"/>
      <c r="AL550" s="378"/>
      <c r="AM550" s="378"/>
      <c r="AN550" s="378"/>
      <c r="AO550" s="378"/>
      <c r="AP550" s="378"/>
      <c r="AQ550" s="378"/>
      <c r="AR550" s="378"/>
      <c r="AS550" s="378"/>
      <c r="AT550" s="378"/>
      <c r="AU550" s="378"/>
      <c r="AV550" s="378"/>
      <c r="AW550" s="378"/>
      <c r="AX550" s="378"/>
      <c r="AY550" s="378"/>
      <c r="AZ550" s="378"/>
      <c r="BA550" s="378"/>
      <c r="BB550" s="378"/>
      <c r="BC550" s="378"/>
      <c r="BD550" s="379"/>
      <c r="BE550" s="379"/>
      <c r="BF550" s="115"/>
      <c r="BK550" s="378"/>
      <c r="BL550" s="378"/>
      <c r="BM550" s="378"/>
      <c r="BN550" s="378"/>
      <c r="BO550" s="378"/>
      <c r="BP550" s="317"/>
      <c r="BQ550" s="317"/>
    </row>
    <row r="551" spans="4:69" x14ac:dyDescent="0.25">
      <c r="D551" s="115"/>
      <c r="E551" s="115"/>
      <c r="H551" s="316"/>
      <c r="I551" s="316"/>
      <c r="P551" s="374"/>
      <c r="Q551" s="374"/>
      <c r="R551" s="374"/>
      <c r="S551" s="374"/>
      <c r="U551" s="378"/>
      <c r="V551" s="378"/>
      <c r="W551" s="378"/>
      <c r="X551" s="378"/>
      <c r="Y551" s="378"/>
      <c r="Z551" s="378"/>
      <c r="AA551" s="378"/>
      <c r="AB551" s="378"/>
      <c r="AC551" s="378"/>
      <c r="AD551" s="378"/>
      <c r="AE551" s="378"/>
      <c r="AF551" s="378"/>
      <c r="AG551" s="378"/>
      <c r="AH551" s="379"/>
      <c r="AI551" s="378"/>
      <c r="AJ551" s="378"/>
      <c r="AK551" s="378"/>
      <c r="AL551" s="378"/>
      <c r="AM551" s="378"/>
      <c r="AN551" s="378"/>
      <c r="AO551" s="378"/>
      <c r="AP551" s="378"/>
      <c r="AQ551" s="378"/>
      <c r="AR551" s="378"/>
      <c r="AS551" s="378"/>
      <c r="AT551" s="378"/>
      <c r="AU551" s="378"/>
      <c r="AV551" s="378"/>
      <c r="AW551" s="378"/>
      <c r="AX551" s="378"/>
      <c r="AY551" s="378"/>
      <c r="AZ551" s="378"/>
      <c r="BA551" s="378"/>
      <c r="BB551" s="378"/>
      <c r="BC551" s="378"/>
      <c r="BD551" s="379"/>
      <c r="BE551" s="379"/>
      <c r="BF551" s="115"/>
      <c r="BK551" s="378"/>
      <c r="BL551" s="378"/>
      <c r="BM551" s="378"/>
      <c r="BN551" s="378"/>
      <c r="BO551" s="378"/>
      <c r="BP551" s="317"/>
      <c r="BQ551" s="317"/>
    </row>
    <row r="552" spans="4:69" x14ac:dyDescent="0.25">
      <c r="D552" s="115"/>
      <c r="E552" s="115"/>
      <c r="H552" s="316"/>
      <c r="I552" s="316"/>
      <c r="P552" s="374"/>
      <c r="Q552" s="374"/>
      <c r="R552" s="374"/>
      <c r="S552" s="374"/>
      <c r="U552" s="378"/>
      <c r="V552" s="378"/>
      <c r="W552" s="378"/>
      <c r="X552" s="378"/>
      <c r="Y552" s="378"/>
      <c r="Z552" s="378"/>
      <c r="AA552" s="378"/>
      <c r="AB552" s="378"/>
      <c r="AC552" s="378"/>
      <c r="AD552" s="378"/>
      <c r="AE552" s="378"/>
      <c r="AF552" s="378"/>
      <c r="AG552" s="378"/>
      <c r="AH552" s="379"/>
      <c r="AI552" s="378"/>
      <c r="AJ552" s="378"/>
      <c r="AK552" s="378"/>
      <c r="AL552" s="378"/>
      <c r="AM552" s="378"/>
      <c r="AN552" s="378"/>
      <c r="AO552" s="378"/>
      <c r="AP552" s="378"/>
      <c r="AQ552" s="378"/>
      <c r="AR552" s="378"/>
      <c r="AS552" s="378"/>
      <c r="AT552" s="378"/>
      <c r="AU552" s="378"/>
      <c r="AV552" s="378"/>
      <c r="AW552" s="378"/>
      <c r="AX552" s="378"/>
      <c r="AY552" s="378"/>
      <c r="AZ552" s="378"/>
      <c r="BA552" s="378"/>
      <c r="BB552" s="378"/>
      <c r="BC552" s="378"/>
      <c r="BD552" s="379"/>
      <c r="BE552" s="379"/>
      <c r="BF552" s="115"/>
      <c r="BK552" s="378"/>
      <c r="BL552" s="378"/>
      <c r="BM552" s="378"/>
      <c r="BN552" s="378"/>
      <c r="BO552" s="378"/>
      <c r="BP552" s="317"/>
      <c r="BQ552" s="317"/>
    </row>
    <row r="553" spans="4:69" x14ac:dyDescent="0.25">
      <c r="D553" s="115"/>
      <c r="E553" s="115"/>
      <c r="H553" s="316"/>
      <c r="I553" s="316"/>
      <c r="P553" s="374"/>
      <c r="Q553" s="374"/>
      <c r="R553" s="374"/>
      <c r="S553" s="374"/>
      <c r="U553" s="378"/>
      <c r="V553" s="378"/>
      <c r="W553" s="378"/>
      <c r="X553" s="378"/>
      <c r="Y553" s="378"/>
      <c r="Z553" s="378"/>
      <c r="AA553" s="378"/>
      <c r="AB553" s="378"/>
      <c r="AC553" s="378"/>
      <c r="AD553" s="378"/>
      <c r="AE553" s="378"/>
      <c r="AF553" s="378"/>
      <c r="AG553" s="378"/>
      <c r="AH553" s="379"/>
      <c r="AI553" s="378"/>
      <c r="AJ553" s="378"/>
      <c r="AK553" s="378"/>
      <c r="AL553" s="378"/>
      <c r="AM553" s="378"/>
      <c r="AN553" s="378"/>
      <c r="AO553" s="378"/>
      <c r="AP553" s="378"/>
      <c r="AQ553" s="378"/>
      <c r="AR553" s="378"/>
      <c r="AS553" s="378"/>
      <c r="AT553" s="378"/>
      <c r="AU553" s="378"/>
      <c r="AV553" s="378"/>
      <c r="AW553" s="378"/>
      <c r="AX553" s="378"/>
      <c r="AY553" s="378"/>
      <c r="AZ553" s="378"/>
      <c r="BA553" s="378"/>
      <c r="BB553" s="378"/>
      <c r="BC553" s="378"/>
      <c r="BD553" s="379"/>
      <c r="BE553" s="379"/>
      <c r="BF553" s="115"/>
      <c r="BK553" s="378"/>
      <c r="BL553" s="378"/>
      <c r="BM553" s="378"/>
      <c r="BN553" s="378"/>
      <c r="BO553" s="378"/>
      <c r="BP553" s="317"/>
      <c r="BQ553" s="317"/>
    </row>
    <row r="554" spans="4:69" x14ac:dyDescent="0.25">
      <c r="D554" s="115"/>
      <c r="E554" s="115"/>
      <c r="H554" s="316"/>
      <c r="I554" s="316"/>
      <c r="P554" s="374"/>
      <c r="Q554" s="374"/>
      <c r="R554" s="374"/>
      <c r="S554" s="374"/>
      <c r="U554" s="378"/>
      <c r="V554" s="378"/>
      <c r="W554" s="378"/>
      <c r="X554" s="378"/>
      <c r="Y554" s="378"/>
      <c r="Z554" s="378"/>
      <c r="AA554" s="378"/>
      <c r="AB554" s="378"/>
      <c r="AC554" s="378"/>
      <c r="AD554" s="378"/>
      <c r="AE554" s="378"/>
      <c r="AF554" s="378"/>
      <c r="AG554" s="378"/>
      <c r="AH554" s="379"/>
      <c r="AI554" s="378"/>
      <c r="AJ554" s="378"/>
      <c r="AK554" s="378"/>
      <c r="AL554" s="378"/>
      <c r="AM554" s="378"/>
      <c r="AN554" s="378"/>
      <c r="AO554" s="378"/>
      <c r="AP554" s="378"/>
      <c r="AQ554" s="378"/>
      <c r="AR554" s="378"/>
      <c r="AS554" s="378"/>
      <c r="AT554" s="378"/>
      <c r="AU554" s="378"/>
      <c r="AV554" s="378"/>
      <c r="AW554" s="378"/>
      <c r="AX554" s="378"/>
      <c r="AY554" s="378"/>
      <c r="AZ554" s="378"/>
      <c r="BA554" s="378"/>
      <c r="BB554" s="378"/>
      <c r="BC554" s="378"/>
      <c r="BD554" s="379"/>
      <c r="BE554" s="379"/>
      <c r="BF554" s="115"/>
      <c r="BK554" s="378"/>
      <c r="BL554" s="378"/>
      <c r="BM554" s="378"/>
      <c r="BN554" s="378"/>
      <c r="BO554" s="378"/>
      <c r="BP554" s="317"/>
      <c r="BQ554" s="317"/>
    </row>
    <row r="555" spans="4:69" x14ac:dyDescent="0.25">
      <c r="D555" s="115"/>
      <c r="E555" s="115"/>
      <c r="H555" s="316"/>
      <c r="I555" s="316"/>
      <c r="P555" s="374"/>
      <c r="Q555" s="374"/>
      <c r="R555" s="374"/>
      <c r="S555" s="374"/>
      <c r="U555" s="378"/>
      <c r="V555" s="378"/>
      <c r="W555" s="378"/>
      <c r="X555" s="378"/>
      <c r="Y555" s="378"/>
      <c r="Z555" s="378"/>
      <c r="AA555" s="378"/>
      <c r="AB555" s="378"/>
      <c r="AC555" s="378"/>
      <c r="AD555" s="378"/>
      <c r="AE555" s="378"/>
      <c r="AF555" s="378"/>
      <c r="AG555" s="378"/>
      <c r="AH555" s="379"/>
      <c r="AI555" s="378"/>
      <c r="AJ555" s="378"/>
      <c r="AK555" s="378"/>
      <c r="AL555" s="378"/>
      <c r="AM555" s="378"/>
      <c r="AN555" s="378"/>
      <c r="AO555" s="378"/>
      <c r="AP555" s="378"/>
      <c r="AQ555" s="378"/>
      <c r="AR555" s="378"/>
      <c r="AS555" s="378"/>
      <c r="AT555" s="378"/>
      <c r="AU555" s="378"/>
      <c r="AV555" s="378"/>
      <c r="AW555" s="378"/>
      <c r="AX555" s="378"/>
      <c r="AY555" s="378"/>
      <c r="AZ555" s="378"/>
      <c r="BA555" s="378"/>
      <c r="BB555" s="378"/>
      <c r="BC555" s="378"/>
      <c r="BD555" s="379"/>
      <c r="BE555" s="379"/>
      <c r="BF555" s="115"/>
      <c r="BK555" s="378"/>
      <c r="BL555" s="378"/>
      <c r="BM555" s="378"/>
      <c r="BN555" s="378"/>
      <c r="BO555" s="378"/>
      <c r="BP555" s="317"/>
      <c r="BQ555" s="317"/>
    </row>
    <row r="556" spans="4:69" x14ac:dyDescent="0.25">
      <c r="D556" s="115"/>
      <c r="E556" s="115"/>
      <c r="H556" s="316"/>
      <c r="I556" s="316"/>
      <c r="P556" s="374"/>
      <c r="Q556" s="374"/>
      <c r="R556" s="374"/>
      <c r="S556" s="374"/>
      <c r="U556" s="378"/>
      <c r="V556" s="378"/>
      <c r="W556" s="378"/>
      <c r="X556" s="378"/>
      <c r="Y556" s="378"/>
      <c r="Z556" s="378"/>
      <c r="AA556" s="378"/>
      <c r="AB556" s="378"/>
      <c r="AC556" s="378"/>
      <c r="AD556" s="378"/>
      <c r="AE556" s="378"/>
      <c r="AF556" s="378"/>
      <c r="AG556" s="378"/>
      <c r="AH556" s="379"/>
      <c r="AI556" s="378"/>
      <c r="AJ556" s="378"/>
      <c r="AK556" s="378"/>
      <c r="AL556" s="378"/>
      <c r="AM556" s="378"/>
      <c r="AN556" s="378"/>
      <c r="AO556" s="378"/>
      <c r="AP556" s="378"/>
      <c r="AQ556" s="378"/>
      <c r="AR556" s="378"/>
      <c r="AS556" s="378"/>
      <c r="AT556" s="378"/>
      <c r="AU556" s="378"/>
      <c r="AV556" s="378"/>
      <c r="AW556" s="378"/>
      <c r="AX556" s="378"/>
      <c r="AY556" s="378"/>
      <c r="AZ556" s="378"/>
      <c r="BA556" s="378"/>
      <c r="BB556" s="378"/>
      <c r="BC556" s="378"/>
      <c r="BD556" s="379"/>
      <c r="BE556" s="379"/>
      <c r="BF556" s="115"/>
      <c r="BK556" s="378"/>
      <c r="BL556" s="378"/>
      <c r="BM556" s="378"/>
      <c r="BN556" s="378"/>
      <c r="BO556" s="378"/>
      <c r="BP556" s="317"/>
      <c r="BQ556" s="317"/>
    </row>
    <row r="557" spans="4:69" x14ac:dyDescent="0.25">
      <c r="D557" s="115"/>
      <c r="E557" s="115"/>
      <c r="H557" s="316"/>
      <c r="I557" s="316"/>
      <c r="P557" s="374"/>
      <c r="Q557" s="374"/>
      <c r="R557" s="374"/>
      <c r="S557" s="374"/>
      <c r="U557" s="378"/>
      <c r="V557" s="378"/>
      <c r="W557" s="378"/>
      <c r="X557" s="378"/>
      <c r="Y557" s="378"/>
      <c r="Z557" s="378"/>
      <c r="AA557" s="378"/>
      <c r="AB557" s="378"/>
      <c r="AC557" s="378"/>
      <c r="AD557" s="378"/>
      <c r="AE557" s="378"/>
      <c r="AF557" s="378"/>
      <c r="AG557" s="378"/>
      <c r="AH557" s="379"/>
      <c r="AI557" s="378"/>
      <c r="AJ557" s="378"/>
      <c r="AK557" s="378"/>
      <c r="AL557" s="378"/>
      <c r="AM557" s="378"/>
      <c r="AN557" s="378"/>
      <c r="AO557" s="378"/>
      <c r="AP557" s="378"/>
      <c r="AQ557" s="378"/>
      <c r="AR557" s="378"/>
      <c r="AS557" s="378"/>
      <c r="AT557" s="378"/>
      <c r="AU557" s="378"/>
      <c r="AV557" s="378"/>
      <c r="AW557" s="378"/>
      <c r="AX557" s="378"/>
      <c r="AY557" s="378"/>
      <c r="AZ557" s="378"/>
      <c r="BA557" s="378"/>
      <c r="BB557" s="378"/>
      <c r="BC557" s="378"/>
      <c r="BD557" s="379"/>
      <c r="BE557" s="379"/>
      <c r="BF557" s="115"/>
      <c r="BK557" s="378"/>
      <c r="BL557" s="378"/>
      <c r="BM557" s="378"/>
      <c r="BN557" s="378"/>
      <c r="BO557" s="378"/>
      <c r="BP557" s="317"/>
      <c r="BQ557" s="317"/>
    </row>
    <row r="558" spans="4:69" x14ac:dyDescent="0.25">
      <c r="D558" s="115"/>
      <c r="E558" s="115"/>
      <c r="H558" s="316"/>
      <c r="I558" s="316"/>
      <c r="P558" s="374"/>
      <c r="Q558" s="374"/>
      <c r="R558" s="374"/>
      <c r="S558" s="374"/>
      <c r="U558" s="378"/>
      <c r="V558" s="378"/>
      <c r="W558" s="378"/>
      <c r="X558" s="378"/>
      <c r="Y558" s="378"/>
      <c r="Z558" s="378"/>
      <c r="AA558" s="378"/>
      <c r="AB558" s="378"/>
      <c r="AC558" s="378"/>
      <c r="AD558" s="378"/>
      <c r="AE558" s="378"/>
      <c r="AF558" s="378"/>
      <c r="AG558" s="378"/>
      <c r="AH558" s="379"/>
      <c r="AI558" s="378"/>
      <c r="AJ558" s="378"/>
      <c r="AK558" s="378"/>
      <c r="AL558" s="378"/>
      <c r="AM558" s="378"/>
      <c r="AN558" s="378"/>
      <c r="AO558" s="378"/>
      <c r="AP558" s="378"/>
      <c r="AQ558" s="378"/>
      <c r="AR558" s="378"/>
      <c r="AS558" s="378"/>
      <c r="AT558" s="378"/>
      <c r="AU558" s="378"/>
      <c r="AV558" s="378"/>
      <c r="AW558" s="378"/>
      <c r="AX558" s="378"/>
      <c r="AY558" s="378"/>
      <c r="AZ558" s="378"/>
      <c r="BA558" s="378"/>
      <c r="BB558" s="378"/>
      <c r="BC558" s="378"/>
      <c r="BD558" s="379"/>
      <c r="BE558" s="379"/>
      <c r="BF558" s="115"/>
      <c r="BK558" s="378"/>
      <c r="BL558" s="378"/>
      <c r="BM558" s="378"/>
      <c r="BN558" s="378"/>
      <c r="BO558" s="378"/>
      <c r="BP558" s="317"/>
      <c r="BQ558" s="317"/>
    </row>
    <row r="559" spans="4:69" x14ac:dyDescent="0.25">
      <c r="D559" s="115"/>
      <c r="E559" s="115"/>
      <c r="H559" s="316"/>
      <c r="I559" s="316"/>
      <c r="P559" s="374"/>
      <c r="Q559" s="374"/>
      <c r="R559" s="374"/>
      <c r="S559" s="374"/>
      <c r="U559" s="378"/>
      <c r="V559" s="378"/>
      <c r="W559" s="378"/>
      <c r="X559" s="378"/>
      <c r="Y559" s="378"/>
      <c r="Z559" s="378"/>
      <c r="AA559" s="378"/>
      <c r="AB559" s="378"/>
      <c r="AC559" s="378"/>
      <c r="AD559" s="378"/>
      <c r="AE559" s="378"/>
      <c r="AF559" s="378"/>
      <c r="AG559" s="378"/>
      <c r="AH559" s="379"/>
      <c r="AI559" s="378"/>
      <c r="AJ559" s="378"/>
      <c r="AK559" s="378"/>
      <c r="AL559" s="378"/>
      <c r="AM559" s="378"/>
      <c r="AN559" s="378"/>
      <c r="AO559" s="378"/>
      <c r="AP559" s="378"/>
      <c r="AQ559" s="378"/>
      <c r="AR559" s="378"/>
      <c r="AS559" s="378"/>
      <c r="AT559" s="378"/>
      <c r="AU559" s="378"/>
      <c r="AV559" s="378"/>
      <c r="AW559" s="378"/>
      <c r="AX559" s="378"/>
      <c r="AY559" s="378"/>
      <c r="AZ559" s="378"/>
      <c r="BA559" s="378"/>
      <c r="BB559" s="378"/>
      <c r="BC559" s="378"/>
      <c r="BD559" s="379"/>
      <c r="BE559" s="379"/>
      <c r="BF559" s="115"/>
      <c r="BK559" s="378"/>
      <c r="BL559" s="378"/>
      <c r="BM559" s="378"/>
      <c r="BN559" s="378"/>
      <c r="BO559" s="378"/>
      <c r="BP559" s="317"/>
      <c r="BQ559" s="317"/>
    </row>
    <row r="560" spans="4:69" x14ac:dyDescent="0.25">
      <c r="D560" s="115"/>
      <c r="E560" s="115"/>
      <c r="H560" s="316"/>
      <c r="I560" s="316"/>
      <c r="P560" s="374"/>
      <c r="Q560" s="374"/>
      <c r="R560" s="374"/>
      <c r="S560" s="374"/>
      <c r="U560" s="378"/>
      <c r="V560" s="378"/>
      <c r="W560" s="378"/>
      <c r="X560" s="378"/>
      <c r="Y560" s="378"/>
      <c r="Z560" s="378"/>
      <c r="AA560" s="378"/>
      <c r="AB560" s="378"/>
      <c r="AC560" s="378"/>
      <c r="AD560" s="378"/>
      <c r="AE560" s="378"/>
      <c r="AF560" s="378"/>
      <c r="AG560" s="378"/>
      <c r="AH560" s="379"/>
      <c r="AI560" s="378"/>
      <c r="AJ560" s="378"/>
      <c r="AK560" s="378"/>
      <c r="AL560" s="378"/>
      <c r="AM560" s="378"/>
      <c r="AN560" s="378"/>
      <c r="AO560" s="378"/>
      <c r="AP560" s="378"/>
      <c r="AQ560" s="378"/>
      <c r="AR560" s="378"/>
      <c r="AS560" s="378"/>
      <c r="AT560" s="378"/>
      <c r="AU560" s="378"/>
      <c r="AV560" s="378"/>
      <c r="AW560" s="378"/>
      <c r="AX560" s="378"/>
      <c r="AY560" s="378"/>
      <c r="AZ560" s="378"/>
      <c r="BA560" s="378"/>
      <c r="BB560" s="378"/>
      <c r="BC560" s="378"/>
      <c r="BD560" s="379"/>
      <c r="BE560" s="379"/>
      <c r="BF560" s="115"/>
      <c r="BK560" s="378"/>
      <c r="BL560" s="378"/>
      <c r="BM560" s="378"/>
      <c r="BN560" s="378"/>
      <c r="BO560" s="378"/>
      <c r="BP560" s="317"/>
      <c r="BQ560" s="317"/>
    </row>
    <row r="561" spans="4:69" x14ac:dyDescent="0.25">
      <c r="D561" s="115"/>
      <c r="E561" s="115"/>
      <c r="H561" s="316"/>
      <c r="I561" s="316"/>
      <c r="P561" s="374"/>
      <c r="Q561" s="374"/>
      <c r="R561" s="374"/>
      <c r="S561" s="374"/>
      <c r="U561" s="378"/>
      <c r="V561" s="378"/>
      <c r="W561" s="378"/>
      <c r="X561" s="378"/>
      <c r="Y561" s="378"/>
      <c r="Z561" s="378"/>
      <c r="AA561" s="378"/>
      <c r="AB561" s="378"/>
      <c r="AC561" s="378"/>
      <c r="AD561" s="378"/>
      <c r="AE561" s="378"/>
      <c r="AF561" s="378"/>
      <c r="AG561" s="378"/>
      <c r="AH561" s="379"/>
      <c r="AI561" s="378"/>
      <c r="AJ561" s="378"/>
      <c r="AK561" s="378"/>
      <c r="AL561" s="378"/>
      <c r="AM561" s="378"/>
      <c r="AN561" s="378"/>
      <c r="AO561" s="378"/>
      <c r="AP561" s="378"/>
      <c r="AQ561" s="378"/>
      <c r="AR561" s="378"/>
      <c r="AS561" s="378"/>
      <c r="AT561" s="378"/>
      <c r="AU561" s="378"/>
      <c r="AV561" s="378"/>
      <c r="AW561" s="378"/>
      <c r="AX561" s="378"/>
      <c r="AY561" s="378"/>
      <c r="AZ561" s="378"/>
      <c r="BA561" s="378"/>
      <c r="BB561" s="378"/>
      <c r="BC561" s="378"/>
      <c r="BD561" s="379"/>
      <c r="BE561" s="379"/>
      <c r="BF561" s="115"/>
      <c r="BK561" s="378"/>
      <c r="BL561" s="378"/>
      <c r="BM561" s="378"/>
      <c r="BN561" s="378"/>
      <c r="BO561" s="378"/>
      <c r="BP561" s="317"/>
      <c r="BQ561" s="317"/>
    </row>
    <row r="562" spans="4:69" x14ac:dyDescent="0.25">
      <c r="D562" s="115"/>
      <c r="E562" s="115"/>
      <c r="H562" s="316"/>
      <c r="I562" s="316"/>
      <c r="P562" s="374"/>
      <c r="Q562" s="374"/>
      <c r="R562" s="374"/>
      <c r="S562" s="374"/>
      <c r="U562" s="378"/>
      <c r="V562" s="378"/>
      <c r="W562" s="378"/>
      <c r="X562" s="378"/>
      <c r="Y562" s="378"/>
      <c r="Z562" s="378"/>
      <c r="AA562" s="378"/>
      <c r="AB562" s="378"/>
      <c r="AC562" s="378"/>
      <c r="AD562" s="378"/>
      <c r="AE562" s="378"/>
      <c r="AF562" s="378"/>
      <c r="AG562" s="378"/>
      <c r="AH562" s="379"/>
      <c r="AI562" s="378"/>
      <c r="AJ562" s="378"/>
      <c r="AK562" s="378"/>
      <c r="AL562" s="378"/>
      <c r="AM562" s="378"/>
      <c r="AN562" s="378"/>
      <c r="AO562" s="378"/>
      <c r="AP562" s="378"/>
      <c r="AQ562" s="378"/>
      <c r="AR562" s="378"/>
      <c r="AS562" s="378"/>
      <c r="AT562" s="378"/>
      <c r="AU562" s="378"/>
      <c r="AV562" s="378"/>
      <c r="AW562" s="378"/>
      <c r="AX562" s="378"/>
      <c r="AY562" s="378"/>
      <c r="AZ562" s="378"/>
      <c r="BA562" s="378"/>
      <c r="BB562" s="378"/>
      <c r="BC562" s="378"/>
      <c r="BD562" s="379"/>
      <c r="BE562" s="379"/>
      <c r="BF562" s="115"/>
      <c r="BK562" s="378"/>
      <c r="BL562" s="378"/>
      <c r="BM562" s="378"/>
      <c r="BN562" s="378"/>
      <c r="BO562" s="378"/>
      <c r="BP562" s="317"/>
      <c r="BQ562" s="317"/>
    </row>
    <row r="563" spans="4:69" x14ac:dyDescent="0.25">
      <c r="D563" s="115"/>
      <c r="E563" s="115"/>
      <c r="H563" s="316"/>
      <c r="I563" s="316"/>
      <c r="P563" s="374"/>
      <c r="Q563" s="374"/>
      <c r="R563" s="374"/>
      <c r="S563" s="374"/>
      <c r="U563" s="378"/>
      <c r="V563" s="378"/>
      <c r="W563" s="378"/>
      <c r="X563" s="378"/>
      <c r="Y563" s="378"/>
      <c r="Z563" s="378"/>
      <c r="AA563" s="378"/>
      <c r="AB563" s="378"/>
      <c r="AC563" s="378"/>
      <c r="AD563" s="378"/>
      <c r="AE563" s="378"/>
      <c r="AF563" s="378"/>
      <c r="AG563" s="378"/>
      <c r="AH563" s="379"/>
      <c r="AI563" s="378"/>
      <c r="AJ563" s="378"/>
      <c r="AK563" s="378"/>
      <c r="AL563" s="378"/>
      <c r="AM563" s="378"/>
      <c r="AN563" s="378"/>
      <c r="AO563" s="378"/>
      <c r="AP563" s="378"/>
      <c r="AQ563" s="378"/>
      <c r="AR563" s="378"/>
      <c r="AS563" s="378"/>
      <c r="AT563" s="378"/>
      <c r="AU563" s="378"/>
      <c r="AV563" s="378"/>
      <c r="AW563" s="378"/>
      <c r="AX563" s="378"/>
      <c r="AY563" s="378"/>
      <c r="AZ563" s="378"/>
      <c r="BA563" s="378"/>
      <c r="BB563" s="378"/>
      <c r="BC563" s="378"/>
      <c r="BD563" s="379"/>
      <c r="BE563" s="379"/>
      <c r="BF563" s="115"/>
      <c r="BK563" s="378"/>
      <c r="BL563" s="378"/>
      <c r="BM563" s="378"/>
      <c r="BN563" s="378"/>
      <c r="BO563" s="378"/>
      <c r="BP563" s="317"/>
      <c r="BQ563" s="317"/>
    </row>
    <row r="564" spans="4:69" x14ac:dyDescent="0.25">
      <c r="D564" s="115"/>
      <c r="E564" s="115"/>
      <c r="H564" s="316"/>
      <c r="I564" s="316"/>
      <c r="P564" s="374"/>
      <c r="Q564" s="374"/>
      <c r="R564" s="374"/>
      <c r="S564" s="374"/>
      <c r="U564" s="378"/>
      <c r="V564" s="378"/>
      <c r="W564" s="378"/>
      <c r="X564" s="378"/>
      <c r="Y564" s="378"/>
      <c r="Z564" s="378"/>
      <c r="AA564" s="378"/>
      <c r="AB564" s="378"/>
      <c r="AC564" s="378"/>
      <c r="AD564" s="378"/>
      <c r="AE564" s="378"/>
      <c r="AF564" s="378"/>
      <c r="AG564" s="378"/>
      <c r="AH564" s="379"/>
      <c r="AI564" s="378"/>
      <c r="AJ564" s="378"/>
      <c r="AK564" s="378"/>
      <c r="AL564" s="378"/>
      <c r="AM564" s="378"/>
      <c r="AN564" s="378"/>
      <c r="AO564" s="378"/>
      <c r="AP564" s="378"/>
      <c r="AQ564" s="378"/>
      <c r="AR564" s="378"/>
      <c r="AS564" s="378"/>
      <c r="AT564" s="378"/>
      <c r="AU564" s="378"/>
      <c r="AV564" s="378"/>
      <c r="AW564" s="378"/>
      <c r="AX564" s="378"/>
      <c r="AY564" s="378"/>
      <c r="AZ564" s="378"/>
      <c r="BA564" s="378"/>
      <c r="BB564" s="378"/>
      <c r="BC564" s="378"/>
      <c r="BD564" s="379"/>
      <c r="BE564" s="379"/>
      <c r="BF564" s="115"/>
      <c r="BK564" s="378"/>
      <c r="BL564" s="378"/>
      <c r="BM564" s="378"/>
      <c r="BN564" s="378"/>
      <c r="BO564" s="378"/>
      <c r="BP564" s="317"/>
      <c r="BQ564" s="317"/>
    </row>
    <row r="565" spans="4:69" x14ac:dyDescent="0.25">
      <c r="D565" s="115"/>
      <c r="E565" s="115"/>
      <c r="H565" s="316"/>
      <c r="I565" s="316"/>
      <c r="P565" s="374"/>
      <c r="Q565" s="374"/>
      <c r="R565" s="374"/>
      <c r="S565" s="374"/>
      <c r="U565" s="378"/>
      <c r="V565" s="378"/>
      <c r="W565" s="378"/>
      <c r="X565" s="378"/>
      <c r="Y565" s="378"/>
      <c r="Z565" s="378"/>
      <c r="AA565" s="378"/>
      <c r="AB565" s="378"/>
      <c r="AC565" s="378"/>
      <c r="AD565" s="378"/>
      <c r="AE565" s="378"/>
      <c r="AF565" s="378"/>
      <c r="AG565" s="378"/>
      <c r="AH565" s="379"/>
      <c r="AI565" s="378"/>
      <c r="AJ565" s="378"/>
      <c r="AK565" s="378"/>
      <c r="AL565" s="378"/>
      <c r="AM565" s="378"/>
      <c r="AN565" s="378"/>
      <c r="AO565" s="378"/>
      <c r="AP565" s="378"/>
      <c r="AQ565" s="378"/>
      <c r="AR565" s="378"/>
      <c r="AS565" s="378"/>
      <c r="AT565" s="378"/>
      <c r="AU565" s="378"/>
      <c r="AV565" s="378"/>
      <c r="AW565" s="378"/>
      <c r="AX565" s="378"/>
      <c r="AY565" s="378"/>
      <c r="AZ565" s="378"/>
      <c r="BA565" s="378"/>
      <c r="BB565" s="378"/>
      <c r="BC565" s="378"/>
      <c r="BD565" s="379"/>
      <c r="BE565" s="379"/>
      <c r="BF565" s="115"/>
      <c r="BK565" s="378"/>
      <c r="BL565" s="378"/>
      <c r="BM565" s="378"/>
      <c r="BN565" s="378"/>
      <c r="BO565" s="378"/>
      <c r="BP565" s="317"/>
      <c r="BQ565" s="317"/>
    </row>
    <row r="566" spans="4:69" x14ac:dyDescent="0.25">
      <c r="D566" s="115"/>
      <c r="E566" s="115"/>
      <c r="H566" s="316"/>
      <c r="I566" s="316"/>
      <c r="P566" s="374"/>
      <c r="Q566" s="374"/>
      <c r="R566" s="374"/>
      <c r="S566" s="374"/>
      <c r="U566" s="378"/>
      <c r="V566" s="378"/>
      <c r="W566" s="378"/>
      <c r="X566" s="378"/>
      <c r="Y566" s="378"/>
      <c r="Z566" s="378"/>
      <c r="AA566" s="378"/>
      <c r="AB566" s="378"/>
      <c r="AC566" s="378"/>
      <c r="AD566" s="378"/>
      <c r="AE566" s="378"/>
      <c r="AF566" s="378"/>
      <c r="AG566" s="378"/>
      <c r="AH566" s="379"/>
      <c r="AI566" s="378"/>
      <c r="AJ566" s="378"/>
      <c r="AK566" s="378"/>
      <c r="AL566" s="378"/>
      <c r="AM566" s="378"/>
      <c r="AN566" s="378"/>
      <c r="AO566" s="378"/>
      <c r="AP566" s="378"/>
      <c r="AQ566" s="378"/>
      <c r="AR566" s="378"/>
      <c r="AS566" s="378"/>
      <c r="AT566" s="378"/>
      <c r="AU566" s="378"/>
      <c r="AV566" s="378"/>
      <c r="AW566" s="378"/>
      <c r="AX566" s="378"/>
      <c r="AY566" s="378"/>
      <c r="AZ566" s="378"/>
      <c r="BA566" s="378"/>
      <c r="BB566" s="378"/>
      <c r="BC566" s="378"/>
      <c r="BD566" s="379"/>
      <c r="BE566" s="379"/>
      <c r="BF566" s="115"/>
      <c r="BK566" s="378"/>
      <c r="BL566" s="378"/>
      <c r="BM566" s="378"/>
      <c r="BN566" s="378"/>
      <c r="BO566" s="378"/>
      <c r="BP566" s="317"/>
      <c r="BQ566" s="317"/>
    </row>
    <row r="567" spans="4:69" x14ac:dyDescent="0.25">
      <c r="D567" s="115"/>
      <c r="E567" s="115"/>
      <c r="H567" s="316"/>
      <c r="I567" s="316"/>
      <c r="P567" s="374"/>
      <c r="Q567" s="374"/>
      <c r="R567" s="374"/>
      <c r="S567" s="374"/>
      <c r="U567" s="378"/>
      <c r="V567" s="378"/>
      <c r="W567" s="378"/>
      <c r="X567" s="378"/>
      <c r="Y567" s="378"/>
      <c r="Z567" s="378"/>
      <c r="AA567" s="378"/>
      <c r="AB567" s="378"/>
      <c r="AC567" s="378"/>
      <c r="AD567" s="378"/>
      <c r="AE567" s="378"/>
      <c r="AF567" s="378"/>
      <c r="AG567" s="378"/>
      <c r="AH567" s="379"/>
      <c r="AI567" s="378"/>
      <c r="AJ567" s="378"/>
      <c r="AK567" s="378"/>
      <c r="AL567" s="378"/>
      <c r="AM567" s="378"/>
      <c r="AN567" s="378"/>
      <c r="AO567" s="378"/>
      <c r="AP567" s="378"/>
      <c r="AQ567" s="378"/>
      <c r="AR567" s="378"/>
      <c r="AS567" s="378"/>
      <c r="AT567" s="378"/>
      <c r="AU567" s="378"/>
      <c r="AV567" s="378"/>
      <c r="AW567" s="378"/>
      <c r="AX567" s="378"/>
      <c r="AY567" s="378"/>
      <c r="AZ567" s="378"/>
      <c r="BA567" s="378"/>
      <c r="BB567" s="378"/>
      <c r="BC567" s="378"/>
      <c r="BD567" s="379"/>
      <c r="BE567" s="379"/>
      <c r="BF567" s="115"/>
      <c r="BK567" s="378"/>
      <c r="BL567" s="378"/>
      <c r="BM567" s="378"/>
      <c r="BN567" s="378"/>
      <c r="BO567" s="378"/>
      <c r="BP567" s="317"/>
      <c r="BQ567" s="317"/>
    </row>
    <row r="568" spans="4:69" x14ac:dyDescent="0.25">
      <c r="D568" s="115"/>
      <c r="E568" s="115"/>
      <c r="H568" s="316"/>
      <c r="I568" s="316"/>
      <c r="P568" s="374"/>
      <c r="Q568" s="374"/>
      <c r="R568" s="374"/>
      <c r="S568" s="374"/>
      <c r="U568" s="378"/>
      <c r="V568" s="378"/>
      <c r="W568" s="378"/>
      <c r="X568" s="378"/>
      <c r="Y568" s="378"/>
      <c r="Z568" s="378"/>
      <c r="AA568" s="378"/>
      <c r="AB568" s="378"/>
      <c r="AC568" s="378"/>
      <c r="AD568" s="378"/>
      <c r="AE568" s="378"/>
      <c r="AF568" s="378"/>
      <c r="AG568" s="378"/>
      <c r="AH568" s="379"/>
      <c r="AI568" s="378"/>
      <c r="AJ568" s="378"/>
      <c r="AK568" s="378"/>
      <c r="AL568" s="378"/>
      <c r="AM568" s="378"/>
      <c r="AN568" s="378"/>
      <c r="AO568" s="378"/>
      <c r="AP568" s="378"/>
      <c r="AQ568" s="378"/>
      <c r="AR568" s="378"/>
      <c r="AS568" s="378"/>
      <c r="AT568" s="378"/>
      <c r="AU568" s="378"/>
      <c r="AV568" s="378"/>
      <c r="AW568" s="378"/>
      <c r="AX568" s="378"/>
      <c r="AY568" s="378"/>
      <c r="AZ568" s="378"/>
      <c r="BA568" s="378"/>
      <c r="BB568" s="378"/>
      <c r="BC568" s="378"/>
      <c r="BD568" s="379"/>
      <c r="BE568" s="379"/>
      <c r="BF568" s="115"/>
      <c r="BK568" s="378"/>
      <c r="BL568" s="378"/>
      <c r="BM568" s="378"/>
      <c r="BN568" s="378"/>
      <c r="BO568" s="378"/>
      <c r="BP568" s="317"/>
      <c r="BQ568" s="317"/>
    </row>
    <row r="569" spans="4:69" x14ac:dyDescent="0.25">
      <c r="D569" s="115"/>
      <c r="E569" s="115"/>
      <c r="H569" s="316"/>
      <c r="I569" s="316"/>
      <c r="P569" s="374"/>
      <c r="Q569" s="374"/>
      <c r="R569" s="374"/>
      <c r="S569" s="374"/>
      <c r="U569" s="378"/>
      <c r="V569" s="378"/>
      <c r="W569" s="378"/>
      <c r="X569" s="378"/>
      <c r="Y569" s="378"/>
      <c r="Z569" s="378"/>
      <c r="AA569" s="378"/>
      <c r="AB569" s="378"/>
      <c r="AC569" s="378"/>
      <c r="AD569" s="378"/>
      <c r="AE569" s="378"/>
      <c r="AF569" s="378"/>
      <c r="AG569" s="378"/>
      <c r="AH569" s="379"/>
      <c r="AI569" s="378"/>
      <c r="AJ569" s="378"/>
      <c r="AK569" s="378"/>
      <c r="AL569" s="378"/>
      <c r="AM569" s="378"/>
      <c r="AN569" s="378"/>
      <c r="AO569" s="378"/>
      <c r="AP569" s="378"/>
      <c r="AQ569" s="378"/>
      <c r="AR569" s="378"/>
      <c r="AS569" s="378"/>
      <c r="AT569" s="378"/>
      <c r="AU569" s="378"/>
      <c r="AV569" s="378"/>
      <c r="AW569" s="378"/>
      <c r="AX569" s="378"/>
      <c r="AY569" s="378"/>
      <c r="AZ569" s="378"/>
      <c r="BA569" s="378"/>
      <c r="BB569" s="378"/>
      <c r="BC569" s="378"/>
      <c r="BD569" s="379"/>
      <c r="BE569" s="379"/>
      <c r="BF569" s="115"/>
      <c r="BK569" s="378"/>
      <c r="BL569" s="378"/>
      <c r="BM569" s="378"/>
      <c r="BN569" s="378"/>
      <c r="BO569" s="378"/>
      <c r="BP569" s="317"/>
      <c r="BQ569" s="317"/>
    </row>
    <row r="570" spans="4:69" x14ac:dyDescent="0.25">
      <c r="D570" s="115"/>
      <c r="E570" s="115"/>
      <c r="H570" s="316"/>
      <c r="I570" s="316"/>
      <c r="P570" s="374"/>
      <c r="Q570" s="374"/>
      <c r="R570" s="374"/>
      <c r="S570" s="374"/>
      <c r="U570" s="378"/>
      <c r="V570" s="378"/>
      <c r="W570" s="378"/>
      <c r="X570" s="378"/>
      <c r="Y570" s="378"/>
      <c r="Z570" s="378"/>
      <c r="AA570" s="378"/>
      <c r="AB570" s="378"/>
      <c r="AC570" s="378"/>
      <c r="AD570" s="378"/>
      <c r="AE570" s="378"/>
      <c r="AF570" s="378"/>
      <c r="AG570" s="378"/>
      <c r="AH570" s="379"/>
      <c r="AI570" s="378"/>
      <c r="AJ570" s="378"/>
      <c r="AK570" s="378"/>
      <c r="AL570" s="378"/>
      <c r="AM570" s="378"/>
      <c r="AN570" s="378"/>
      <c r="AO570" s="378"/>
      <c r="AP570" s="378"/>
      <c r="AQ570" s="378"/>
      <c r="AR570" s="378"/>
      <c r="AS570" s="378"/>
      <c r="AT570" s="378"/>
      <c r="AU570" s="378"/>
      <c r="AV570" s="378"/>
      <c r="AW570" s="378"/>
      <c r="AX570" s="378"/>
      <c r="AY570" s="378"/>
      <c r="AZ570" s="378"/>
      <c r="BA570" s="378"/>
      <c r="BB570" s="378"/>
      <c r="BC570" s="378"/>
      <c r="BD570" s="379"/>
      <c r="BE570" s="379"/>
      <c r="BF570" s="115"/>
      <c r="BK570" s="378"/>
      <c r="BL570" s="378"/>
      <c r="BM570" s="378"/>
      <c r="BN570" s="378"/>
      <c r="BO570" s="378"/>
      <c r="BP570" s="317"/>
      <c r="BQ570" s="317"/>
    </row>
    <row r="571" spans="4:69" x14ac:dyDescent="0.25">
      <c r="D571" s="115"/>
      <c r="E571" s="115"/>
      <c r="H571" s="316"/>
      <c r="I571" s="316"/>
      <c r="P571" s="374"/>
      <c r="Q571" s="374"/>
      <c r="R571" s="374"/>
      <c r="S571" s="374"/>
      <c r="U571" s="378"/>
      <c r="V571" s="378"/>
      <c r="W571" s="378"/>
      <c r="X571" s="378"/>
      <c r="Y571" s="378"/>
      <c r="Z571" s="378"/>
      <c r="AA571" s="378"/>
      <c r="AB571" s="378"/>
      <c r="AC571" s="378"/>
      <c r="AD571" s="378"/>
      <c r="AE571" s="378"/>
      <c r="AF571" s="378"/>
      <c r="AG571" s="378"/>
      <c r="AH571" s="379"/>
      <c r="AI571" s="378"/>
      <c r="AJ571" s="378"/>
      <c r="AK571" s="378"/>
      <c r="AL571" s="378"/>
      <c r="AM571" s="378"/>
      <c r="AN571" s="378"/>
      <c r="AO571" s="378"/>
      <c r="AP571" s="378"/>
      <c r="AQ571" s="378"/>
      <c r="AR571" s="378"/>
      <c r="AS571" s="378"/>
      <c r="AT571" s="378"/>
      <c r="AU571" s="378"/>
      <c r="AV571" s="378"/>
      <c r="AW571" s="378"/>
      <c r="AX571" s="378"/>
      <c r="AY571" s="378"/>
      <c r="AZ571" s="378"/>
      <c r="BA571" s="378"/>
      <c r="BB571" s="378"/>
      <c r="BC571" s="378"/>
      <c r="BD571" s="379"/>
      <c r="BE571" s="379"/>
      <c r="BF571" s="115"/>
      <c r="BK571" s="378"/>
      <c r="BL571" s="378"/>
      <c r="BM571" s="378"/>
      <c r="BN571" s="378"/>
      <c r="BO571" s="378"/>
      <c r="BP571" s="317"/>
      <c r="BQ571" s="317"/>
    </row>
    <row r="572" spans="4:69" x14ac:dyDescent="0.25">
      <c r="D572" s="115"/>
      <c r="E572" s="115"/>
      <c r="H572" s="316"/>
      <c r="I572" s="316"/>
      <c r="P572" s="374"/>
      <c r="Q572" s="374"/>
      <c r="R572" s="374"/>
      <c r="S572" s="374"/>
      <c r="U572" s="378"/>
      <c r="V572" s="378"/>
      <c r="W572" s="378"/>
      <c r="X572" s="378"/>
      <c r="Y572" s="378"/>
      <c r="Z572" s="378"/>
      <c r="AA572" s="378"/>
      <c r="AB572" s="378"/>
      <c r="AC572" s="378"/>
      <c r="AD572" s="378"/>
      <c r="AE572" s="378"/>
      <c r="AF572" s="378"/>
      <c r="AG572" s="378"/>
      <c r="AH572" s="379"/>
      <c r="AI572" s="378"/>
      <c r="AJ572" s="378"/>
      <c r="AK572" s="378"/>
      <c r="AL572" s="378"/>
      <c r="AM572" s="378"/>
      <c r="AN572" s="378"/>
      <c r="AO572" s="378"/>
      <c r="AP572" s="378"/>
      <c r="AQ572" s="378"/>
      <c r="AR572" s="378"/>
      <c r="AS572" s="378"/>
      <c r="AT572" s="378"/>
      <c r="AU572" s="378"/>
      <c r="AV572" s="378"/>
      <c r="AW572" s="378"/>
      <c r="AX572" s="378"/>
      <c r="AY572" s="378"/>
      <c r="AZ572" s="378"/>
      <c r="BA572" s="378"/>
      <c r="BB572" s="378"/>
      <c r="BC572" s="378"/>
      <c r="BD572" s="379"/>
      <c r="BE572" s="379"/>
      <c r="BF572" s="115"/>
      <c r="BK572" s="378"/>
      <c r="BL572" s="378"/>
      <c r="BM572" s="378"/>
      <c r="BN572" s="378"/>
      <c r="BO572" s="378"/>
      <c r="BP572" s="317"/>
      <c r="BQ572" s="317"/>
    </row>
    <row r="573" spans="4:69" x14ac:dyDescent="0.25">
      <c r="D573" s="115"/>
      <c r="E573" s="115"/>
      <c r="H573" s="316"/>
      <c r="I573" s="316"/>
      <c r="P573" s="374"/>
      <c r="Q573" s="374"/>
      <c r="R573" s="374"/>
      <c r="S573" s="374"/>
      <c r="U573" s="378"/>
      <c r="V573" s="378"/>
      <c r="W573" s="378"/>
      <c r="X573" s="378"/>
      <c r="Y573" s="378"/>
      <c r="Z573" s="378"/>
      <c r="AA573" s="378"/>
      <c r="AB573" s="378"/>
      <c r="AC573" s="378"/>
      <c r="AD573" s="378"/>
      <c r="AE573" s="378"/>
      <c r="AF573" s="378"/>
      <c r="AG573" s="378"/>
      <c r="AH573" s="379"/>
      <c r="AI573" s="378"/>
      <c r="AJ573" s="378"/>
      <c r="AK573" s="378"/>
      <c r="AL573" s="378"/>
      <c r="AM573" s="378"/>
      <c r="AN573" s="378"/>
      <c r="AO573" s="378"/>
      <c r="AP573" s="378"/>
      <c r="AQ573" s="378"/>
      <c r="AR573" s="378"/>
      <c r="AS573" s="378"/>
      <c r="AT573" s="378"/>
      <c r="AU573" s="378"/>
      <c r="AV573" s="378"/>
      <c r="AW573" s="378"/>
      <c r="AX573" s="378"/>
      <c r="AY573" s="378"/>
      <c r="AZ573" s="378"/>
      <c r="BA573" s="378"/>
      <c r="BB573" s="378"/>
      <c r="BC573" s="378"/>
      <c r="BD573" s="379"/>
      <c r="BE573" s="379"/>
      <c r="BF573" s="115"/>
      <c r="BK573" s="378"/>
      <c r="BL573" s="378"/>
      <c r="BM573" s="378"/>
      <c r="BN573" s="378"/>
      <c r="BO573" s="378"/>
      <c r="BP573" s="317"/>
      <c r="BQ573" s="317"/>
    </row>
    <row r="574" spans="4:69" x14ac:dyDescent="0.25">
      <c r="D574" s="115"/>
      <c r="E574" s="115"/>
      <c r="H574" s="316"/>
      <c r="I574" s="316"/>
      <c r="P574" s="374"/>
      <c r="Q574" s="374"/>
      <c r="R574" s="374"/>
      <c r="S574" s="374"/>
      <c r="U574" s="378"/>
      <c r="V574" s="378"/>
      <c r="W574" s="378"/>
      <c r="X574" s="378"/>
      <c r="Y574" s="378"/>
      <c r="Z574" s="378"/>
      <c r="AA574" s="378"/>
      <c r="AB574" s="378"/>
      <c r="AC574" s="378"/>
      <c r="AD574" s="378"/>
      <c r="AE574" s="378"/>
      <c r="AF574" s="378"/>
      <c r="AG574" s="378"/>
      <c r="AH574" s="379"/>
      <c r="AI574" s="378"/>
      <c r="AJ574" s="378"/>
      <c r="AK574" s="378"/>
      <c r="AL574" s="378"/>
      <c r="AM574" s="378"/>
      <c r="AN574" s="378"/>
      <c r="AO574" s="378"/>
      <c r="AP574" s="378"/>
      <c r="AQ574" s="378"/>
      <c r="AR574" s="378"/>
      <c r="AS574" s="378"/>
      <c r="AT574" s="378"/>
      <c r="AU574" s="378"/>
      <c r="AV574" s="378"/>
      <c r="AW574" s="378"/>
      <c r="AX574" s="378"/>
      <c r="AY574" s="378"/>
      <c r="AZ574" s="378"/>
      <c r="BA574" s="378"/>
      <c r="BB574" s="378"/>
      <c r="BC574" s="378"/>
      <c r="BD574" s="379"/>
      <c r="BE574" s="379"/>
      <c r="BF574" s="115"/>
      <c r="BK574" s="378"/>
      <c r="BL574" s="378"/>
      <c r="BM574" s="378"/>
      <c r="BN574" s="378"/>
      <c r="BO574" s="378"/>
      <c r="BP574" s="317"/>
      <c r="BQ574" s="317"/>
    </row>
    <row r="575" spans="4:69" x14ac:dyDescent="0.25">
      <c r="D575" s="115"/>
      <c r="E575" s="115"/>
      <c r="H575" s="316"/>
      <c r="I575" s="316"/>
      <c r="P575" s="374"/>
      <c r="Q575" s="374"/>
      <c r="R575" s="374"/>
      <c r="S575" s="374"/>
      <c r="U575" s="378"/>
      <c r="V575" s="378"/>
      <c r="W575" s="378"/>
      <c r="X575" s="378"/>
      <c r="Y575" s="378"/>
      <c r="Z575" s="378"/>
      <c r="AA575" s="378"/>
      <c r="AB575" s="378"/>
      <c r="AC575" s="378"/>
      <c r="AD575" s="378"/>
      <c r="AE575" s="378"/>
      <c r="AF575" s="378"/>
      <c r="AG575" s="378"/>
      <c r="AH575" s="379"/>
      <c r="AI575" s="378"/>
      <c r="AJ575" s="378"/>
      <c r="AK575" s="378"/>
      <c r="AL575" s="378"/>
      <c r="AM575" s="378"/>
      <c r="AN575" s="378"/>
      <c r="AO575" s="378"/>
      <c r="AP575" s="378"/>
      <c r="AQ575" s="378"/>
      <c r="AR575" s="378"/>
      <c r="AS575" s="378"/>
      <c r="AT575" s="378"/>
      <c r="AU575" s="378"/>
      <c r="AV575" s="378"/>
      <c r="AW575" s="378"/>
      <c r="AX575" s="378"/>
      <c r="AY575" s="378"/>
      <c r="AZ575" s="378"/>
      <c r="BA575" s="378"/>
      <c r="BB575" s="378"/>
      <c r="BC575" s="378"/>
      <c r="BD575" s="379"/>
      <c r="BE575" s="379"/>
      <c r="BF575" s="115"/>
      <c r="BK575" s="378"/>
      <c r="BL575" s="378"/>
      <c r="BM575" s="378"/>
      <c r="BN575" s="378"/>
      <c r="BO575" s="378"/>
      <c r="BP575" s="317"/>
      <c r="BQ575" s="317"/>
    </row>
    <row r="576" spans="4:69" x14ac:dyDescent="0.25">
      <c r="D576" s="115"/>
      <c r="E576" s="115"/>
      <c r="H576" s="316"/>
      <c r="I576" s="316"/>
      <c r="P576" s="374"/>
      <c r="Q576" s="374"/>
      <c r="R576" s="374"/>
      <c r="S576" s="374"/>
      <c r="U576" s="378"/>
      <c r="V576" s="378"/>
      <c r="W576" s="378"/>
      <c r="X576" s="378"/>
      <c r="Y576" s="378"/>
      <c r="Z576" s="378"/>
      <c r="AA576" s="378"/>
      <c r="AB576" s="378"/>
      <c r="AC576" s="378"/>
      <c r="AD576" s="378"/>
      <c r="AE576" s="378"/>
      <c r="AF576" s="378"/>
      <c r="AG576" s="378"/>
      <c r="AH576" s="379"/>
      <c r="AI576" s="378"/>
      <c r="AJ576" s="378"/>
      <c r="AK576" s="378"/>
      <c r="AL576" s="378"/>
      <c r="AM576" s="378"/>
      <c r="AN576" s="378"/>
      <c r="AO576" s="378"/>
      <c r="AP576" s="378"/>
      <c r="AQ576" s="378"/>
      <c r="AR576" s="378"/>
      <c r="AS576" s="378"/>
      <c r="AT576" s="378"/>
      <c r="AU576" s="378"/>
      <c r="AV576" s="378"/>
      <c r="AW576" s="378"/>
      <c r="AX576" s="378"/>
      <c r="AY576" s="378"/>
      <c r="AZ576" s="378"/>
      <c r="BA576" s="378"/>
      <c r="BB576" s="378"/>
      <c r="BC576" s="378"/>
      <c r="BD576" s="379"/>
      <c r="BE576" s="379"/>
      <c r="BF576" s="115"/>
      <c r="BK576" s="378"/>
      <c r="BL576" s="378"/>
      <c r="BM576" s="378"/>
      <c r="BN576" s="378"/>
      <c r="BO576" s="378"/>
      <c r="BP576" s="317"/>
      <c r="BQ576" s="317"/>
    </row>
    <row r="577" spans="4:69" x14ac:dyDescent="0.25">
      <c r="D577" s="115"/>
      <c r="E577" s="115"/>
      <c r="H577" s="316"/>
      <c r="I577" s="316"/>
      <c r="P577" s="374"/>
      <c r="Q577" s="374"/>
      <c r="R577" s="374"/>
      <c r="S577" s="374"/>
      <c r="U577" s="378"/>
      <c r="V577" s="378"/>
      <c r="W577" s="378"/>
      <c r="X577" s="378"/>
      <c r="Y577" s="378"/>
      <c r="Z577" s="378"/>
      <c r="AA577" s="378"/>
      <c r="AB577" s="378"/>
      <c r="AC577" s="378"/>
      <c r="AD577" s="378"/>
      <c r="AE577" s="378"/>
      <c r="AF577" s="378"/>
      <c r="AG577" s="378"/>
      <c r="AH577" s="379"/>
      <c r="AI577" s="378"/>
      <c r="AJ577" s="378"/>
      <c r="AK577" s="378"/>
      <c r="AL577" s="378"/>
      <c r="AM577" s="378"/>
      <c r="AN577" s="378"/>
      <c r="AO577" s="378"/>
      <c r="AP577" s="378"/>
      <c r="AQ577" s="378"/>
      <c r="AR577" s="378"/>
      <c r="AS577" s="378"/>
      <c r="AT577" s="378"/>
      <c r="AU577" s="378"/>
      <c r="AV577" s="378"/>
      <c r="AW577" s="378"/>
      <c r="AX577" s="378"/>
      <c r="AY577" s="378"/>
      <c r="AZ577" s="378"/>
      <c r="BA577" s="378"/>
      <c r="BB577" s="378"/>
      <c r="BC577" s="378"/>
      <c r="BD577" s="379"/>
      <c r="BE577" s="379"/>
      <c r="BF577" s="115"/>
      <c r="BK577" s="378"/>
      <c r="BL577" s="378"/>
      <c r="BM577" s="378"/>
      <c r="BN577" s="378"/>
      <c r="BO577" s="378"/>
      <c r="BP577" s="317"/>
      <c r="BQ577" s="317"/>
    </row>
    <row r="578" spans="4:69" x14ac:dyDescent="0.25">
      <c r="D578" s="115"/>
      <c r="E578" s="115"/>
      <c r="H578" s="316"/>
      <c r="I578" s="316"/>
      <c r="P578" s="374"/>
      <c r="Q578" s="374"/>
      <c r="R578" s="374"/>
      <c r="S578" s="374"/>
      <c r="U578" s="378"/>
      <c r="V578" s="378"/>
      <c r="W578" s="378"/>
      <c r="X578" s="378"/>
      <c r="Y578" s="378"/>
      <c r="Z578" s="378"/>
      <c r="AA578" s="378"/>
      <c r="AB578" s="378"/>
      <c r="AC578" s="378"/>
      <c r="AD578" s="378"/>
      <c r="AE578" s="378"/>
      <c r="AF578" s="378"/>
      <c r="AG578" s="378"/>
      <c r="AH578" s="379"/>
      <c r="AI578" s="378"/>
      <c r="AJ578" s="378"/>
      <c r="AK578" s="378"/>
      <c r="AL578" s="378"/>
      <c r="AM578" s="378"/>
      <c r="AN578" s="378"/>
      <c r="AO578" s="378"/>
      <c r="AP578" s="378"/>
      <c r="AQ578" s="378"/>
      <c r="AR578" s="378"/>
      <c r="AS578" s="378"/>
      <c r="AT578" s="378"/>
      <c r="AU578" s="378"/>
      <c r="AV578" s="378"/>
      <c r="AW578" s="378"/>
      <c r="AX578" s="378"/>
      <c r="AY578" s="378"/>
      <c r="AZ578" s="378"/>
      <c r="BA578" s="378"/>
      <c r="BB578" s="378"/>
      <c r="BC578" s="378"/>
      <c r="BD578" s="379"/>
      <c r="BE578" s="379"/>
      <c r="BF578" s="115"/>
      <c r="BK578" s="378"/>
      <c r="BL578" s="378"/>
      <c r="BM578" s="378"/>
      <c r="BN578" s="378"/>
      <c r="BO578" s="378"/>
      <c r="BP578" s="317"/>
      <c r="BQ578" s="317"/>
    </row>
    <row r="579" spans="4:69" x14ac:dyDescent="0.25">
      <c r="D579" s="115"/>
      <c r="E579" s="115"/>
      <c r="H579" s="316"/>
      <c r="I579" s="316"/>
      <c r="P579" s="374"/>
      <c r="Q579" s="374"/>
      <c r="R579" s="374"/>
      <c r="S579" s="374"/>
      <c r="U579" s="378"/>
      <c r="V579" s="378"/>
      <c r="W579" s="378"/>
      <c r="X579" s="378"/>
      <c r="Y579" s="378"/>
      <c r="Z579" s="378"/>
      <c r="AA579" s="378"/>
      <c r="AB579" s="378"/>
      <c r="AC579" s="378"/>
      <c r="AD579" s="378"/>
      <c r="AE579" s="378"/>
      <c r="AF579" s="378"/>
      <c r="AG579" s="378"/>
      <c r="AH579" s="379"/>
      <c r="AI579" s="378"/>
      <c r="AJ579" s="378"/>
      <c r="AK579" s="378"/>
      <c r="AL579" s="378"/>
      <c r="AM579" s="378"/>
      <c r="AN579" s="378"/>
      <c r="AO579" s="378"/>
      <c r="AP579" s="378"/>
      <c r="AQ579" s="378"/>
      <c r="AR579" s="378"/>
      <c r="AS579" s="378"/>
      <c r="AT579" s="378"/>
      <c r="AU579" s="378"/>
      <c r="AV579" s="378"/>
      <c r="AW579" s="378"/>
      <c r="AX579" s="378"/>
      <c r="AY579" s="378"/>
      <c r="AZ579" s="378"/>
      <c r="BA579" s="378"/>
      <c r="BB579" s="378"/>
      <c r="BC579" s="378"/>
      <c r="BD579" s="379"/>
      <c r="BE579" s="379"/>
      <c r="BF579" s="115"/>
      <c r="BK579" s="378"/>
      <c r="BL579" s="378"/>
      <c r="BM579" s="378"/>
      <c r="BN579" s="378"/>
      <c r="BO579" s="378"/>
      <c r="BP579" s="317"/>
      <c r="BQ579" s="317"/>
    </row>
    <row r="580" spans="4:69" x14ac:dyDescent="0.25">
      <c r="D580" s="115"/>
      <c r="E580" s="115"/>
      <c r="H580" s="316"/>
      <c r="I580" s="316"/>
      <c r="P580" s="374"/>
      <c r="Q580" s="374"/>
      <c r="R580" s="374"/>
      <c r="S580" s="374"/>
      <c r="U580" s="378"/>
      <c r="V580" s="378"/>
      <c r="W580" s="378"/>
      <c r="X580" s="378"/>
      <c r="Y580" s="378"/>
      <c r="Z580" s="378"/>
      <c r="AA580" s="378"/>
      <c r="AB580" s="378"/>
      <c r="AC580" s="378"/>
      <c r="AD580" s="378"/>
      <c r="AE580" s="378"/>
      <c r="AF580" s="378"/>
      <c r="AG580" s="378"/>
      <c r="AH580" s="379"/>
      <c r="AI580" s="378"/>
      <c r="AJ580" s="378"/>
      <c r="AK580" s="378"/>
      <c r="AL580" s="378"/>
      <c r="AM580" s="378"/>
      <c r="AN580" s="378"/>
      <c r="AO580" s="378"/>
      <c r="AP580" s="378"/>
      <c r="AQ580" s="378"/>
      <c r="AR580" s="378"/>
      <c r="AS580" s="378"/>
      <c r="AT580" s="378"/>
      <c r="AU580" s="378"/>
      <c r="AV580" s="378"/>
      <c r="AW580" s="378"/>
      <c r="AX580" s="378"/>
      <c r="AY580" s="378"/>
      <c r="AZ580" s="378"/>
      <c r="BA580" s="378"/>
      <c r="BB580" s="378"/>
      <c r="BC580" s="378"/>
      <c r="BD580" s="379"/>
      <c r="BE580" s="379"/>
      <c r="BF580" s="115"/>
      <c r="BK580" s="378"/>
      <c r="BL580" s="378"/>
      <c r="BM580" s="378"/>
      <c r="BN580" s="378"/>
      <c r="BO580" s="378"/>
      <c r="BP580" s="317"/>
      <c r="BQ580" s="317"/>
    </row>
    <row r="581" spans="4:69" x14ac:dyDescent="0.25">
      <c r="D581" s="115"/>
      <c r="E581" s="115"/>
      <c r="H581" s="316"/>
      <c r="I581" s="316"/>
      <c r="P581" s="374"/>
      <c r="Q581" s="374"/>
      <c r="R581" s="374"/>
      <c r="S581" s="374"/>
      <c r="U581" s="378"/>
      <c r="V581" s="378"/>
      <c r="W581" s="378"/>
      <c r="X581" s="378"/>
      <c r="Y581" s="378"/>
      <c r="Z581" s="378"/>
      <c r="AA581" s="378"/>
      <c r="AB581" s="378"/>
      <c r="AC581" s="378"/>
      <c r="AD581" s="378"/>
      <c r="AE581" s="378"/>
      <c r="AF581" s="378"/>
      <c r="AG581" s="378"/>
      <c r="AH581" s="379"/>
      <c r="AI581" s="378"/>
      <c r="AJ581" s="378"/>
      <c r="AK581" s="378"/>
      <c r="AL581" s="378"/>
      <c r="AM581" s="378"/>
      <c r="AN581" s="378"/>
      <c r="AO581" s="378"/>
      <c r="AP581" s="378"/>
      <c r="AQ581" s="378"/>
      <c r="AR581" s="378"/>
      <c r="AS581" s="378"/>
      <c r="AT581" s="378"/>
      <c r="AU581" s="378"/>
      <c r="AV581" s="378"/>
      <c r="AW581" s="378"/>
      <c r="AX581" s="378"/>
      <c r="AY581" s="378"/>
      <c r="AZ581" s="378"/>
      <c r="BA581" s="378"/>
      <c r="BB581" s="378"/>
      <c r="BC581" s="378"/>
      <c r="BD581" s="379"/>
      <c r="BE581" s="379"/>
      <c r="BF581" s="115"/>
      <c r="BK581" s="378"/>
      <c r="BL581" s="378"/>
      <c r="BM581" s="378"/>
      <c r="BN581" s="378"/>
      <c r="BO581" s="378"/>
      <c r="BP581" s="317"/>
      <c r="BQ581" s="317"/>
    </row>
    <row r="582" spans="4:69" x14ac:dyDescent="0.25">
      <c r="D582" s="115"/>
      <c r="E582" s="115"/>
      <c r="H582" s="316"/>
      <c r="I582" s="316"/>
      <c r="P582" s="374"/>
      <c r="Q582" s="374"/>
      <c r="R582" s="374"/>
      <c r="S582" s="374"/>
      <c r="U582" s="378"/>
      <c r="V582" s="378"/>
      <c r="W582" s="378"/>
      <c r="X582" s="378"/>
      <c r="Y582" s="378"/>
      <c r="Z582" s="378"/>
      <c r="AA582" s="378"/>
      <c r="AB582" s="378"/>
      <c r="AC582" s="378"/>
      <c r="AD582" s="378"/>
      <c r="AE582" s="378"/>
      <c r="AF582" s="378"/>
      <c r="AG582" s="378"/>
      <c r="AH582" s="379"/>
      <c r="AI582" s="378"/>
      <c r="AJ582" s="378"/>
      <c r="AK582" s="378"/>
      <c r="AL582" s="378"/>
      <c r="AM582" s="378"/>
      <c r="AN582" s="378"/>
      <c r="AO582" s="378"/>
      <c r="AP582" s="378"/>
      <c r="AQ582" s="378"/>
      <c r="AR582" s="378"/>
      <c r="AS582" s="378"/>
      <c r="AT582" s="378"/>
      <c r="AU582" s="378"/>
      <c r="AV582" s="378"/>
      <c r="AW582" s="378"/>
      <c r="AX582" s="378"/>
      <c r="AY582" s="378"/>
      <c r="AZ582" s="378"/>
      <c r="BA582" s="378"/>
      <c r="BB582" s="378"/>
      <c r="BC582" s="378"/>
      <c r="BD582" s="379"/>
      <c r="BE582" s="379"/>
      <c r="BF582" s="115"/>
      <c r="BK582" s="378"/>
      <c r="BL582" s="378"/>
      <c r="BM582" s="378"/>
      <c r="BN582" s="378"/>
      <c r="BO582" s="378"/>
      <c r="BP582" s="317"/>
      <c r="BQ582" s="317"/>
    </row>
    <row r="583" spans="4:69" x14ac:dyDescent="0.25">
      <c r="D583" s="115"/>
      <c r="E583" s="115"/>
      <c r="H583" s="316"/>
      <c r="I583" s="316"/>
      <c r="P583" s="374"/>
      <c r="Q583" s="374"/>
      <c r="R583" s="374"/>
      <c r="S583" s="374"/>
      <c r="U583" s="378"/>
      <c r="V583" s="378"/>
      <c r="W583" s="378"/>
      <c r="X583" s="378"/>
      <c r="Y583" s="378"/>
      <c r="Z583" s="378"/>
      <c r="AA583" s="378"/>
      <c r="AB583" s="378"/>
      <c r="AC583" s="378"/>
      <c r="AD583" s="378"/>
      <c r="AE583" s="378"/>
      <c r="AF583" s="378"/>
      <c r="AG583" s="378"/>
      <c r="AH583" s="379"/>
      <c r="AI583" s="378"/>
      <c r="AJ583" s="378"/>
      <c r="AK583" s="378"/>
      <c r="AL583" s="378"/>
      <c r="AM583" s="378"/>
      <c r="AN583" s="378"/>
      <c r="AO583" s="378"/>
      <c r="AP583" s="378"/>
      <c r="AQ583" s="378"/>
      <c r="AR583" s="378"/>
      <c r="AS583" s="378"/>
      <c r="AT583" s="378"/>
      <c r="AU583" s="378"/>
      <c r="AV583" s="378"/>
      <c r="AW583" s="378"/>
      <c r="AX583" s="378"/>
      <c r="AY583" s="378"/>
      <c r="AZ583" s="378"/>
      <c r="BA583" s="378"/>
      <c r="BB583" s="378"/>
      <c r="BC583" s="378"/>
      <c r="BD583" s="379"/>
      <c r="BE583" s="379"/>
      <c r="BF583" s="115"/>
      <c r="BK583" s="378"/>
      <c r="BL583" s="378"/>
      <c r="BM583" s="378"/>
      <c r="BN583" s="378"/>
      <c r="BO583" s="378"/>
      <c r="BP583" s="317"/>
      <c r="BQ583" s="317"/>
    </row>
    <row r="584" spans="4:69" x14ac:dyDescent="0.25">
      <c r="D584" s="115"/>
      <c r="E584" s="115"/>
      <c r="H584" s="316"/>
      <c r="I584" s="316"/>
      <c r="P584" s="374"/>
      <c r="Q584" s="374"/>
      <c r="R584" s="374"/>
      <c r="S584" s="374"/>
      <c r="U584" s="378"/>
      <c r="V584" s="378"/>
      <c r="W584" s="378"/>
      <c r="X584" s="378"/>
      <c r="Y584" s="378"/>
      <c r="Z584" s="378"/>
      <c r="AA584" s="378"/>
      <c r="AB584" s="378"/>
      <c r="AC584" s="378"/>
      <c r="AD584" s="378"/>
      <c r="AE584" s="378"/>
      <c r="AF584" s="378"/>
      <c r="AG584" s="378"/>
      <c r="AH584" s="379"/>
      <c r="AI584" s="378"/>
      <c r="AJ584" s="378"/>
      <c r="AK584" s="378"/>
      <c r="AL584" s="378"/>
      <c r="AM584" s="378"/>
      <c r="AN584" s="378"/>
      <c r="AO584" s="378"/>
      <c r="AP584" s="378"/>
      <c r="AQ584" s="378"/>
      <c r="AR584" s="378"/>
      <c r="AS584" s="378"/>
      <c r="AT584" s="378"/>
      <c r="AU584" s="378"/>
      <c r="AV584" s="378"/>
      <c r="AW584" s="378"/>
      <c r="AX584" s="378"/>
      <c r="AY584" s="378"/>
      <c r="AZ584" s="378"/>
      <c r="BA584" s="378"/>
      <c r="BB584" s="378"/>
      <c r="BC584" s="378"/>
      <c r="BD584" s="379"/>
      <c r="BE584" s="379"/>
      <c r="BF584" s="115"/>
      <c r="BK584" s="378"/>
      <c r="BL584" s="378"/>
      <c r="BM584" s="378"/>
      <c r="BN584" s="378"/>
      <c r="BO584" s="378"/>
      <c r="BP584" s="317"/>
      <c r="BQ584" s="317"/>
    </row>
    <row r="585" spans="4:69" x14ac:dyDescent="0.25">
      <c r="D585" s="115"/>
      <c r="E585" s="115"/>
      <c r="H585" s="316"/>
      <c r="I585" s="316"/>
      <c r="P585" s="374"/>
      <c r="Q585" s="374"/>
      <c r="R585" s="374"/>
      <c r="S585" s="374"/>
      <c r="U585" s="378"/>
      <c r="V585" s="378"/>
      <c r="W585" s="378"/>
      <c r="X585" s="378"/>
      <c r="Y585" s="378"/>
      <c r="Z585" s="378"/>
      <c r="AA585" s="378"/>
      <c r="AB585" s="378"/>
      <c r="AC585" s="378"/>
      <c r="AD585" s="378"/>
      <c r="AE585" s="378"/>
      <c r="AF585" s="378"/>
      <c r="AG585" s="378"/>
      <c r="AH585" s="379"/>
      <c r="AI585" s="378"/>
      <c r="AJ585" s="378"/>
      <c r="AK585" s="378"/>
      <c r="AL585" s="378"/>
      <c r="AM585" s="378"/>
      <c r="AN585" s="378"/>
      <c r="AO585" s="378"/>
      <c r="AP585" s="378"/>
      <c r="AQ585" s="378"/>
      <c r="AR585" s="378"/>
      <c r="AS585" s="378"/>
      <c r="AT585" s="378"/>
      <c r="AU585" s="378"/>
      <c r="AV585" s="378"/>
      <c r="AW585" s="378"/>
      <c r="AX585" s="378"/>
      <c r="AY585" s="378"/>
      <c r="AZ585" s="378"/>
      <c r="BA585" s="378"/>
      <c r="BB585" s="378"/>
      <c r="BC585" s="378"/>
      <c r="BD585" s="379"/>
      <c r="BE585" s="379"/>
      <c r="BF585" s="115"/>
      <c r="BK585" s="378"/>
      <c r="BL585" s="378"/>
      <c r="BM585" s="378"/>
      <c r="BN585" s="378"/>
      <c r="BO585" s="378"/>
      <c r="BP585" s="317"/>
      <c r="BQ585" s="317"/>
    </row>
    <row r="586" spans="4:69" x14ac:dyDescent="0.25">
      <c r="D586" s="115"/>
      <c r="E586" s="115"/>
      <c r="H586" s="316"/>
      <c r="I586" s="316"/>
      <c r="P586" s="374"/>
      <c r="Q586" s="374"/>
      <c r="R586" s="374"/>
      <c r="S586" s="374"/>
      <c r="U586" s="378"/>
      <c r="V586" s="378"/>
      <c r="W586" s="378"/>
      <c r="X586" s="378"/>
      <c r="Y586" s="378"/>
      <c r="Z586" s="378"/>
      <c r="AA586" s="378"/>
      <c r="AB586" s="378"/>
      <c r="AC586" s="378"/>
      <c r="AD586" s="378"/>
      <c r="AE586" s="378"/>
      <c r="AF586" s="378"/>
      <c r="AG586" s="378"/>
      <c r="AH586" s="379"/>
      <c r="AI586" s="378"/>
      <c r="AJ586" s="378"/>
      <c r="AK586" s="378"/>
      <c r="AL586" s="378"/>
      <c r="AM586" s="378"/>
      <c r="AN586" s="378"/>
      <c r="AO586" s="378"/>
      <c r="AP586" s="378"/>
      <c r="AQ586" s="378"/>
      <c r="AR586" s="378"/>
      <c r="AS586" s="378"/>
      <c r="AT586" s="378"/>
      <c r="AU586" s="378"/>
      <c r="AV586" s="378"/>
      <c r="AW586" s="378"/>
      <c r="AX586" s="378"/>
      <c r="AY586" s="378"/>
      <c r="AZ586" s="378"/>
      <c r="BA586" s="378"/>
      <c r="BB586" s="378"/>
      <c r="BC586" s="378"/>
      <c r="BD586" s="379"/>
      <c r="BE586" s="379"/>
      <c r="BF586" s="115"/>
      <c r="BK586" s="378"/>
      <c r="BL586" s="378"/>
      <c r="BM586" s="378"/>
      <c r="BN586" s="378"/>
      <c r="BO586" s="378"/>
      <c r="BP586" s="317"/>
      <c r="BQ586" s="317"/>
    </row>
    <row r="587" spans="4:69" x14ac:dyDescent="0.25">
      <c r="D587" s="115"/>
      <c r="E587" s="115"/>
      <c r="H587" s="316"/>
      <c r="I587" s="316"/>
      <c r="P587" s="374"/>
      <c r="Q587" s="374"/>
      <c r="R587" s="374"/>
      <c r="S587" s="374"/>
      <c r="U587" s="378"/>
      <c r="V587" s="378"/>
      <c r="W587" s="378"/>
      <c r="X587" s="378"/>
      <c r="Y587" s="378"/>
      <c r="Z587" s="378"/>
      <c r="AA587" s="378"/>
      <c r="AB587" s="378"/>
      <c r="AC587" s="378"/>
      <c r="AD587" s="378"/>
      <c r="AE587" s="378"/>
      <c r="AF587" s="378"/>
      <c r="AG587" s="378"/>
      <c r="AH587" s="379"/>
      <c r="AI587" s="378"/>
      <c r="AJ587" s="378"/>
      <c r="AK587" s="378"/>
      <c r="AL587" s="378"/>
      <c r="AM587" s="378"/>
      <c r="AN587" s="378"/>
      <c r="AO587" s="378"/>
      <c r="AP587" s="378"/>
      <c r="AQ587" s="378"/>
      <c r="AR587" s="378"/>
      <c r="AS587" s="378"/>
      <c r="AT587" s="378"/>
      <c r="AU587" s="378"/>
      <c r="AV587" s="378"/>
      <c r="AW587" s="378"/>
      <c r="AX587" s="378"/>
      <c r="AY587" s="378"/>
      <c r="AZ587" s="378"/>
      <c r="BA587" s="378"/>
      <c r="BB587" s="378"/>
      <c r="BC587" s="378"/>
      <c r="BD587" s="379"/>
      <c r="BE587" s="379"/>
      <c r="BF587" s="115"/>
      <c r="BK587" s="378"/>
      <c r="BL587" s="378"/>
      <c r="BM587" s="378"/>
      <c r="BN587" s="378"/>
      <c r="BO587" s="378"/>
      <c r="BP587" s="317"/>
      <c r="BQ587" s="317"/>
    </row>
    <row r="588" spans="4:69" x14ac:dyDescent="0.25">
      <c r="D588" s="115"/>
      <c r="E588" s="115"/>
      <c r="H588" s="316"/>
      <c r="I588" s="316"/>
      <c r="P588" s="374"/>
      <c r="Q588" s="374"/>
      <c r="R588" s="374"/>
      <c r="S588" s="374"/>
      <c r="U588" s="378"/>
      <c r="V588" s="378"/>
      <c r="W588" s="378"/>
      <c r="X588" s="378"/>
      <c r="Y588" s="378"/>
      <c r="Z588" s="378"/>
      <c r="AA588" s="378"/>
      <c r="AB588" s="378"/>
      <c r="AC588" s="378"/>
      <c r="AD588" s="378"/>
      <c r="AE588" s="378"/>
      <c r="AF588" s="378"/>
      <c r="AG588" s="378"/>
      <c r="AH588" s="379"/>
      <c r="AI588" s="378"/>
      <c r="AJ588" s="378"/>
      <c r="AK588" s="378"/>
      <c r="AL588" s="378"/>
      <c r="AM588" s="378"/>
      <c r="AN588" s="378"/>
      <c r="AO588" s="378"/>
      <c r="AP588" s="378"/>
      <c r="AQ588" s="378"/>
      <c r="AR588" s="378"/>
      <c r="AS588" s="378"/>
      <c r="AT588" s="378"/>
      <c r="AU588" s="378"/>
      <c r="AV588" s="378"/>
      <c r="AW588" s="378"/>
      <c r="AX588" s="378"/>
      <c r="AY588" s="378"/>
      <c r="AZ588" s="378"/>
      <c r="BA588" s="378"/>
      <c r="BB588" s="378"/>
      <c r="BC588" s="378"/>
      <c r="BD588" s="379"/>
      <c r="BE588" s="379"/>
      <c r="BF588" s="115"/>
      <c r="BK588" s="378"/>
      <c r="BL588" s="378"/>
      <c r="BM588" s="378"/>
      <c r="BN588" s="378"/>
      <c r="BO588" s="378"/>
      <c r="BP588" s="317"/>
      <c r="BQ588" s="317"/>
    </row>
    <row r="589" spans="4:69" x14ac:dyDescent="0.25">
      <c r="D589" s="115"/>
      <c r="E589" s="115"/>
      <c r="H589" s="316"/>
      <c r="I589" s="316"/>
      <c r="P589" s="374"/>
      <c r="Q589" s="374"/>
      <c r="R589" s="374"/>
      <c r="S589" s="374"/>
      <c r="U589" s="378"/>
      <c r="V589" s="378"/>
      <c r="W589" s="378"/>
      <c r="X589" s="378"/>
      <c r="Y589" s="378"/>
      <c r="Z589" s="378"/>
      <c r="AA589" s="378"/>
      <c r="AB589" s="378"/>
      <c r="AC589" s="378"/>
      <c r="AD589" s="378"/>
      <c r="AE589" s="378"/>
      <c r="AF589" s="378"/>
      <c r="AG589" s="378"/>
      <c r="AH589" s="379"/>
      <c r="AI589" s="378"/>
      <c r="AJ589" s="378"/>
      <c r="AK589" s="378"/>
      <c r="AL589" s="378"/>
      <c r="AM589" s="378"/>
      <c r="AN589" s="378"/>
      <c r="AO589" s="378"/>
      <c r="AP589" s="378"/>
      <c r="AQ589" s="378"/>
      <c r="AR589" s="378"/>
      <c r="AS589" s="378"/>
      <c r="AT589" s="378"/>
      <c r="AU589" s="378"/>
      <c r="AV589" s="378"/>
      <c r="AW589" s="378"/>
      <c r="AX589" s="378"/>
      <c r="AY589" s="378"/>
      <c r="AZ589" s="378"/>
      <c r="BA589" s="378"/>
      <c r="BB589" s="378"/>
      <c r="BC589" s="378"/>
      <c r="BD589" s="379"/>
      <c r="BE589" s="379"/>
      <c r="BF589" s="115"/>
      <c r="BK589" s="378"/>
      <c r="BL589" s="378"/>
      <c r="BM589" s="378"/>
      <c r="BN589" s="378"/>
      <c r="BO589" s="378"/>
      <c r="BP589" s="317"/>
      <c r="BQ589" s="317"/>
    </row>
    <row r="590" spans="4:69" x14ac:dyDescent="0.25">
      <c r="D590" s="115"/>
      <c r="E590" s="115"/>
      <c r="H590" s="316"/>
      <c r="I590" s="316"/>
      <c r="P590" s="374"/>
      <c r="Q590" s="374"/>
      <c r="R590" s="374"/>
      <c r="S590" s="374"/>
      <c r="U590" s="378"/>
      <c r="V590" s="378"/>
      <c r="W590" s="378"/>
      <c r="X590" s="378"/>
      <c r="Y590" s="378"/>
      <c r="Z590" s="378"/>
      <c r="AA590" s="378"/>
      <c r="AB590" s="378"/>
      <c r="AC590" s="378"/>
      <c r="AD590" s="378"/>
      <c r="AE590" s="378"/>
      <c r="AF590" s="378"/>
      <c r="AG590" s="378"/>
      <c r="AH590" s="379"/>
      <c r="AI590" s="378"/>
      <c r="AJ590" s="378"/>
      <c r="AK590" s="378"/>
      <c r="AL590" s="378"/>
      <c r="AM590" s="378"/>
      <c r="AN590" s="378"/>
      <c r="AO590" s="378"/>
      <c r="AP590" s="378"/>
      <c r="AQ590" s="378"/>
      <c r="AR590" s="378"/>
      <c r="AS590" s="378"/>
      <c r="AT590" s="378"/>
      <c r="AU590" s="378"/>
      <c r="AV590" s="378"/>
      <c r="AW590" s="378"/>
      <c r="AX590" s="378"/>
      <c r="AY590" s="378"/>
      <c r="AZ590" s="378"/>
      <c r="BA590" s="378"/>
      <c r="BB590" s="378"/>
      <c r="BC590" s="378"/>
      <c r="BD590" s="379"/>
      <c r="BE590" s="379"/>
      <c r="BF590" s="115"/>
      <c r="BK590" s="378"/>
      <c r="BL590" s="378"/>
      <c r="BM590" s="378"/>
      <c r="BN590" s="378"/>
      <c r="BO590" s="378"/>
      <c r="BP590" s="317"/>
      <c r="BQ590" s="317"/>
    </row>
    <row r="591" spans="4:69" x14ac:dyDescent="0.25">
      <c r="D591" s="115"/>
      <c r="E591" s="115"/>
      <c r="H591" s="316"/>
      <c r="I591" s="316"/>
      <c r="P591" s="374"/>
      <c r="Q591" s="374"/>
      <c r="R591" s="374"/>
      <c r="S591" s="374"/>
      <c r="U591" s="378"/>
      <c r="V591" s="378"/>
      <c r="W591" s="378"/>
      <c r="X591" s="378"/>
      <c r="Y591" s="378"/>
      <c r="Z591" s="378"/>
      <c r="AA591" s="378"/>
      <c r="AB591" s="378"/>
      <c r="AC591" s="378"/>
      <c r="AD591" s="378"/>
      <c r="AE591" s="378"/>
      <c r="AF591" s="378"/>
      <c r="AG591" s="378"/>
      <c r="AH591" s="379"/>
      <c r="AI591" s="378"/>
      <c r="AJ591" s="378"/>
      <c r="AK591" s="378"/>
      <c r="AL591" s="378"/>
      <c r="AM591" s="378"/>
      <c r="AN591" s="378"/>
      <c r="AO591" s="378"/>
      <c r="AP591" s="378"/>
      <c r="AQ591" s="378"/>
      <c r="AR591" s="378"/>
      <c r="AS591" s="378"/>
      <c r="AT591" s="378"/>
      <c r="AU591" s="378"/>
      <c r="AV591" s="378"/>
      <c r="AW591" s="378"/>
      <c r="AX591" s="378"/>
      <c r="AY591" s="378"/>
      <c r="AZ591" s="378"/>
      <c r="BA591" s="378"/>
      <c r="BB591" s="378"/>
      <c r="BC591" s="378"/>
      <c r="BD591" s="379"/>
      <c r="BE591" s="379"/>
      <c r="BF591" s="115"/>
      <c r="BK591" s="378"/>
      <c r="BL591" s="378"/>
      <c r="BM591" s="378"/>
      <c r="BN591" s="378"/>
      <c r="BO591" s="378"/>
      <c r="BP591" s="317"/>
      <c r="BQ591" s="317"/>
    </row>
    <row r="592" spans="4:69" x14ac:dyDescent="0.25">
      <c r="D592" s="115"/>
      <c r="E592" s="115"/>
      <c r="H592" s="316"/>
      <c r="I592" s="316"/>
      <c r="P592" s="374"/>
      <c r="Q592" s="374"/>
      <c r="R592" s="374"/>
      <c r="S592" s="374"/>
      <c r="U592" s="378"/>
      <c r="V592" s="378"/>
      <c r="W592" s="378"/>
      <c r="X592" s="378"/>
      <c r="Y592" s="378"/>
      <c r="Z592" s="378"/>
      <c r="AA592" s="378"/>
      <c r="AB592" s="378"/>
      <c r="AC592" s="378"/>
      <c r="AD592" s="378"/>
      <c r="AE592" s="378"/>
      <c r="AF592" s="378"/>
      <c r="AG592" s="378"/>
      <c r="AH592" s="379"/>
      <c r="AI592" s="378"/>
      <c r="AJ592" s="378"/>
      <c r="AK592" s="378"/>
      <c r="AL592" s="378"/>
      <c r="AM592" s="378"/>
      <c r="AN592" s="378"/>
      <c r="AO592" s="378"/>
      <c r="AP592" s="378"/>
      <c r="AQ592" s="378"/>
      <c r="AR592" s="378"/>
      <c r="AS592" s="378"/>
      <c r="AT592" s="378"/>
      <c r="AU592" s="378"/>
      <c r="AV592" s="378"/>
      <c r="AW592" s="378"/>
      <c r="AX592" s="378"/>
      <c r="AY592" s="378"/>
      <c r="AZ592" s="378"/>
      <c r="BA592" s="378"/>
      <c r="BB592" s="378"/>
      <c r="BC592" s="378"/>
      <c r="BD592" s="379"/>
      <c r="BE592" s="379"/>
      <c r="BF592" s="115"/>
      <c r="BK592" s="378"/>
      <c r="BL592" s="378"/>
      <c r="BM592" s="378"/>
      <c r="BN592" s="378"/>
      <c r="BO592" s="378"/>
      <c r="BP592" s="317"/>
      <c r="BQ592" s="317"/>
    </row>
    <row r="593" spans="4:69" x14ac:dyDescent="0.25">
      <c r="D593" s="115"/>
      <c r="E593" s="115"/>
      <c r="H593" s="316"/>
      <c r="I593" s="316"/>
      <c r="P593" s="374"/>
      <c r="Q593" s="374"/>
      <c r="R593" s="374"/>
      <c r="S593" s="374"/>
      <c r="U593" s="378"/>
      <c r="V593" s="378"/>
      <c r="W593" s="378"/>
      <c r="X593" s="378"/>
      <c r="Y593" s="378"/>
      <c r="Z593" s="378"/>
      <c r="AA593" s="378"/>
      <c r="AB593" s="378"/>
      <c r="AC593" s="378"/>
      <c r="AD593" s="378"/>
      <c r="AE593" s="378"/>
      <c r="AF593" s="378"/>
      <c r="AG593" s="378"/>
      <c r="AH593" s="379"/>
      <c r="AI593" s="378"/>
      <c r="AJ593" s="378"/>
      <c r="AK593" s="378"/>
      <c r="AL593" s="378"/>
      <c r="AM593" s="378"/>
      <c r="AN593" s="378"/>
      <c r="AO593" s="378"/>
      <c r="AP593" s="378"/>
      <c r="AQ593" s="378"/>
      <c r="AR593" s="378"/>
      <c r="AS593" s="378"/>
      <c r="AT593" s="378"/>
      <c r="AU593" s="378"/>
      <c r="AV593" s="378"/>
      <c r="AW593" s="378"/>
      <c r="AX593" s="378"/>
      <c r="AY593" s="378"/>
      <c r="AZ593" s="378"/>
      <c r="BA593" s="378"/>
      <c r="BB593" s="378"/>
      <c r="BC593" s="378"/>
      <c r="BD593" s="379"/>
      <c r="BE593" s="379"/>
      <c r="BF593" s="115"/>
      <c r="BK593" s="378"/>
      <c r="BL593" s="378"/>
      <c r="BM593" s="378"/>
      <c r="BN593" s="378"/>
      <c r="BO593" s="378"/>
      <c r="BP593" s="317"/>
      <c r="BQ593" s="317"/>
    </row>
    <row r="594" spans="4:69" x14ac:dyDescent="0.25">
      <c r="D594" s="115"/>
      <c r="E594" s="115"/>
      <c r="H594" s="316"/>
      <c r="I594" s="316"/>
      <c r="P594" s="374"/>
      <c r="Q594" s="374"/>
      <c r="R594" s="374"/>
      <c r="S594" s="374"/>
      <c r="U594" s="378"/>
      <c r="V594" s="378"/>
      <c r="W594" s="378"/>
      <c r="X594" s="378"/>
      <c r="Y594" s="378"/>
      <c r="Z594" s="378"/>
      <c r="AA594" s="378"/>
      <c r="AB594" s="378"/>
      <c r="AC594" s="378"/>
      <c r="AD594" s="378"/>
      <c r="AE594" s="378"/>
      <c r="AF594" s="378"/>
      <c r="AG594" s="378"/>
      <c r="AH594" s="379"/>
      <c r="AI594" s="378"/>
      <c r="AJ594" s="378"/>
      <c r="AK594" s="378"/>
      <c r="AL594" s="378"/>
      <c r="AM594" s="378"/>
      <c r="AN594" s="378"/>
      <c r="AO594" s="378"/>
      <c r="AP594" s="378"/>
      <c r="AQ594" s="378"/>
      <c r="AR594" s="378"/>
      <c r="AS594" s="378"/>
      <c r="AT594" s="378"/>
      <c r="AU594" s="378"/>
      <c r="AV594" s="378"/>
      <c r="AW594" s="378"/>
      <c r="AX594" s="378"/>
      <c r="AY594" s="378"/>
      <c r="AZ594" s="378"/>
      <c r="BA594" s="378"/>
      <c r="BB594" s="378"/>
      <c r="BC594" s="378"/>
      <c r="BD594" s="379"/>
      <c r="BE594" s="379"/>
      <c r="BF594" s="115"/>
      <c r="BK594" s="378"/>
      <c r="BL594" s="378"/>
      <c r="BM594" s="378"/>
      <c r="BN594" s="378"/>
      <c r="BO594" s="378"/>
      <c r="BP594" s="317"/>
      <c r="BQ594" s="317"/>
    </row>
    <row r="595" spans="4:69" x14ac:dyDescent="0.25">
      <c r="D595" s="115"/>
      <c r="E595" s="115"/>
      <c r="H595" s="316"/>
      <c r="I595" s="316"/>
      <c r="P595" s="374"/>
      <c r="Q595" s="374"/>
      <c r="R595" s="374"/>
      <c r="S595" s="374"/>
      <c r="U595" s="378"/>
      <c r="V595" s="378"/>
      <c r="W595" s="378"/>
      <c r="X595" s="378"/>
      <c r="Y595" s="378"/>
      <c r="Z595" s="378"/>
      <c r="AA595" s="378"/>
      <c r="AB595" s="378"/>
      <c r="AC595" s="378"/>
      <c r="AD595" s="378"/>
      <c r="AE595" s="378"/>
      <c r="AF595" s="378"/>
      <c r="AG595" s="378"/>
      <c r="AH595" s="379"/>
      <c r="AI595" s="378"/>
      <c r="AJ595" s="378"/>
      <c r="AK595" s="378"/>
      <c r="AL595" s="378"/>
      <c r="AM595" s="378"/>
      <c r="AN595" s="378"/>
      <c r="AO595" s="378"/>
      <c r="AP595" s="378"/>
      <c r="AQ595" s="378"/>
      <c r="AR595" s="378"/>
      <c r="AS595" s="378"/>
      <c r="AT595" s="378"/>
      <c r="AU595" s="378"/>
      <c r="AV595" s="378"/>
      <c r="AW595" s="378"/>
      <c r="AX595" s="378"/>
      <c r="AY595" s="378"/>
      <c r="AZ595" s="378"/>
      <c r="BA595" s="378"/>
      <c r="BB595" s="378"/>
      <c r="BC595" s="378"/>
      <c r="BD595" s="379"/>
      <c r="BE595" s="379"/>
      <c r="BF595" s="115"/>
      <c r="BK595" s="378"/>
      <c r="BL595" s="378"/>
      <c r="BM595" s="378"/>
      <c r="BN595" s="378"/>
      <c r="BO595" s="378"/>
      <c r="BP595" s="317"/>
      <c r="BQ595" s="317"/>
    </row>
    <row r="596" spans="4:69" x14ac:dyDescent="0.25">
      <c r="D596" s="115"/>
      <c r="E596" s="115"/>
      <c r="H596" s="316"/>
      <c r="I596" s="316"/>
      <c r="P596" s="374"/>
      <c r="Q596" s="374"/>
      <c r="R596" s="374"/>
      <c r="S596" s="374"/>
      <c r="U596" s="378"/>
      <c r="V596" s="378"/>
      <c r="W596" s="378"/>
      <c r="X596" s="378"/>
      <c r="Y596" s="378"/>
      <c r="Z596" s="378"/>
      <c r="AA596" s="378"/>
      <c r="AB596" s="378"/>
      <c r="AC596" s="378"/>
      <c r="AD596" s="378"/>
      <c r="AE596" s="378"/>
      <c r="AF596" s="378"/>
      <c r="AG596" s="378"/>
      <c r="AH596" s="379"/>
      <c r="AI596" s="378"/>
      <c r="AJ596" s="378"/>
      <c r="AK596" s="378"/>
      <c r="AL596" s="378"/>
      <c r="AM596" s="378"/>
      <c r="AN596" s="378"/>
      <c r="AO596" s="378"/>
      <c r="AP596" s="378"/>
      <c r="AQ596" s="378"/>
      <c r="AR596" s="378"/>
      <c r="AS596" s="378"/>
      <c r="AT596" s="378"/>
      <c r="AU596" s="378"/>
      <c r="AV596" s="378"/>
      <c r="AW596" s="378"/>
      <c r="AX596" s="378"/>
      <c r="AY596" s="378"/>
      <c r="AZ596" s="378"/>
      <c r="BA596" s="378"/>
      <c r="BB596" s="378"/>
      <c r="BC596" s="378"/>
      <c r="BD596" s="379"/>
      <c r="BE596" s="379"/>
      <c r="BF596" s="115"/>
      <c r="BK596" s="378"/>
      <c r="BL596" s="378"/>
      <c r="BM596" s="378"/>
      <c r="BN596" s="378"/>
      <c r="BO596" s="378"/>
      <c r="BP596" s="317"/>
      <c r="BQ596" s="317"/>
    </row>
    <row r="597" spans="4:69" x14ac:dyDescent="0.25">
      <c r="D597" s="115"/>
      <c r="E597" s="115"/>
      <c r="H597" s="316"/>
      <c r="I597" s="316"/>
      <c r="P597" s="374"/>
      <c r="Q597" s="374"/>
      <c r="R597" s="374"/>
      <c r="S597" s="374"/>
      <c r="U597" s="378"/>
      <c r="V597" s="378"/>
      <c r="W597" s="378"/>
      <c r="X597" s="378"/>
      <c r="Y597" s="378"/>
      <c r="Z597" s="378"/>
      <c r="AA597" s="378"/>
      <c r="AB597" s="378"/>
      <c r="AC597" s="378"/>
      <c r="AD597" s="378"/>
      <c r="AE597" s="378"/>
      <c r="AF597" s="378"/>
      <c r="AG597" s="378"/>
      <c r="AH597" s="379"/>
      <c r="AI597" s="378"/>
      <c r="AJ597" s="378"/>
      <c r="AK597" s="378"/>
      <c r="AL597" s="378"/>
      <c r="AM597" s="378"/>
      <c r="AN597" s="378"/>
      <c r="AO597" s="378"/>
      <c r="AP597" s="378"/>
      <c r="AQ597" s="378"/>
      <c r="AR597" s="378"/>
      <c r="AS597" s="378"/>
      <c r="AT597" s="378"/>
      <c r="AU597" s="378"/>
      <c r="AV597" s="378"/>
      <c r="AW597" s="378"/>
      <c r="AX597" s="378"/>
      <c r="AY597" s="378"/>
      <c r="AZ597" s="378"/>
      <c r="BA597" s="378"/>
      <c r="BB597" s="378"/>
      <c r="BC597" s="378"/>
      <c r="BD597" s="379"/>
      <c r="BE597" s="379"/>
      <c r="BF597" s="115"/>
      <c r="BK597" s="378"/>
      <c r="BL597" s="378"/>
      <c r="BM597" s="378"/>
      <c r="BN597" s="378"/>
      <c r="BO597" s="378"/>
      <c r="BP597" s="317"/>
      <c r="BQ597" s="317"/>
    </row>
    <row r="598" spans="4:69" x14ac:dyDescent="0.25">
      <c r="D598" s="115"/>
      <c r="E598" s="115"/>
      <c r="H598" s="316"/>
      <c r="I598" s="316"/>
      <c r="P598" s="374"/>
      <c r="Q598" s="374"/>
      <c r="R598" s="374"/>
      <c r="S598" s="374"/>
      <c r="U598" s="378"/>
      <c r="V598" s="378"/>
      <c r="W598" s="378"/>
      <c r="X598" s="378"/>
      <c r="Y598" s="378"/>
      <c r="Z598" s="378"/>
      <c r="AA598" s="378"/>
      <c r="AB598" s="378"/>
      <c r="AC598" s="378"/>
      <c r="AD598" s="378"/>
      <c r="AE598" s="378"/>
      <c r="AF598" s="378"/>
      <c r="AG598" s="378"/>
      <c r="AH598" s="379"/>
      <c r="AI598" s="378"/>
      <c r="AJ598" s="378"/>
      <c r="AK598" s="378"/>
      <c r="AL598" s="378"/>
      <c r="AM598" s="378"/>
      <c r="AN598" s="378"/>
      <c r="AO598" s="378"/>
      <c r="AP598" s="378"/>
      <c r="AQ598" s="378"/>
      <c r="AR598" s="378"/>
      <c r="AS598" s="378"/>
      <c r="AT598" s="378"/>
      <c r="AU598" s="378"/>
      <c r="AV598" s="378"/>
      <c r="AW598" s="378"/>
      <c r="AX598" s="378"/>
      <c r="AY598" s="378"/>
      <c r="AZ598" s="378"/>
      <c r="BA598" s="378"/>
      <c r="BB598" s="378"/>
      <c r="BC598" s="378"/>
      <c r="BD598" s="379"/>
      <c r="BE598" s="379"/>
      <c r="BF598" s="115"/>
      <c r="BK598" s="378"/>
      <c r="BL598" s="378"/>
      <c r="BM598" s="378"/>
      <c r="BN598" s="378"/>
      <c r="BO598" s="378"/>
      <c r="BP598" s="317"/>
      <c r="BQ598" s="317"/>
    </row>
    <row r="599" spans="4:69" x14ac:dyDescent="0.25">
      <c r="D599" s="115"/>
      <c r="E599" s="115"/>
      <c r="H599" s="316"/>
      <c r="I599" s="316"/>
      <c r="P599" s="374"/>
      <c r="Q599" s="374"/>
      <c r="R599" s="374"/>
      <c r="S599" s="374"/>
      <c r="U599" s="378"/>
      <c r="V599" s="378"/>
      <c r="W599" s="378"/>
      <c r="X599" s="378"/>
      <c r="Y599" s="378"/>
      <c r="Z599" s="378"/>
      <c r="AA599" s="378"/>
      <c r="AB599" s="378"/>
      <c r="AC599" s="378"/>
      <c r="AD599" s="378"/>
      <c r="AE599" s="378"/>
      <c r="AF599" s="378"/>
      <c r="AG599" s="378"/>
      <c r="AH599" s="379"/>
      <c r="AI599" s="378"/>
      <c r="AJ599" s="378"/>
      <c r="AK599" s="378"/>
      <c r="AL599" s="378"/>
      <c r="AM599" s="378"/>
      <c r="AN599" s="378"/>
      <c r="AO599" s="378"/>
      <c r="AP599" s="378"/>
      <c r="AQ599" s="378"/>
      <c r="AR599" s="378"/>
      <c r="AS599" s="378"/>
      <c r="AT599" s="378"/>
      <c r="AU599" s="378"/>
      <c r="AV599" s="378"/>
      <c r="AW599" s="378"/>
      <c r="AX599" s="378"/>
      <c r="AY599" s="378"/>
      <c r="AZ599" s="378"/>
      <c r="BA599" s="378"/>
      <c r="BB599" s="378"/>
      <c r="BC599" s="378"/>
      <c r="BD599" s="379"/>
      <c r="BE599" s="379"/>
      <c r="BF599" s="115"/>
      <c r="BK599" s="378"/>
      <c r="BL599" s="378"/>
      <c r="BM599" s="378"/>
      <c r="BN599" s="378"/>
      <c r="BO599" s="378"/>
      <c r="BP599" s="317"/>
      <c r="BQ599" s="317"/>
    </row>
    <row r="600" spans="4:69" x14ac:dyDescent="0.25">
      <c r="D600" s="115"/>
      <c r="E600" s="115"/>
      <c r="H600" s="316"/>
      <c r="I600" s="316"/>
      <c r="P600" s="374"/>
      <c r="Q600" s="374"/>
      <c r="R600" s="374"/>
      <c r="S600" s="374"/>
      <c r="U600" s="378"/>
      <c r="V600" s="378"/>
      <c r="W600" s="378"/>
      <c r="X600" s="378"/>
      <c r="Y600" s="378"/>
      <c r="Z600" s="378"/>
      <c r="AA600" s="378"/>
      <c r="AB600" s="378"/>
      <c r="AC600" s="378"/>
      <c r="AD600" s="378"/>
      <c r="AE600" s="378"/>
      <c r="AF600" s="378"/>
      <c r="AG600" s="378"/>
      <c r="AH600" s="379"/>
      <c r="AI600" s="378"/>
      <c r="AJ600" s="378"/>
      <c r="AK600" s="378"/>
      <c r="AL600" s="378"/>
      <c r="AM600" s="378"/>
      <c r="AN600" s="378"/>
      <c r="AO600" s="378"/>
      <c r="AP600" s="378"/>
      <c r="AQ600" s="378"/>
      <c r="AR600" s="378"/>
      <c r="AS600" s="378"/>
      <c r="AT600" s="378"/>
      <c r="AU600" s="378"/>
      <c r="AV600" s="378"/>
      <c r="AW600" s="378"/>
      <c r="AX600" s="378"/>
      <c r="AY600" s="378"/>
      <c r="AZ600" s="378"/>
      <c r="BA600" s="378"/>
      <c r="BB600" s="378"/>
      <c r="BC600" s="378"/>
      <c r="BD600" s="379"/>
      <c r="BE600" s="379"/>
      <c r="BF600" s="115"/>
      <c r="BK600" s="378"/>
      <c r="BL600" s="378"/>
      <c r="BM600" s="378"/>
      <c r="BN600" s="378"/>
      <c r="BO600" s="378"/>
      <c r="BP600" s="317"/>
      <c r="BQ600" s="317"/>
    </row>
    <row r="601" spans="4:69" x14ac:dyDescent="0.25">
      <c r="D601" s="115"/>
      <c r="E601" s="115"/>
      <c r="H601" s="316"/>
      <c r="I601" s="316"/>
      <c r="P601" s="374"/>
      <c r="Q601" s="374"/>
      <c r="R601" s="374"/>
      <c r="S601" s="374"/>
      <c r="U601" s="378"/>
      <c r="V601" s="378"/>
      <c r="W601" s="378"/>
      <c r="X601" s="378"/>
      <c r="Y601" s="378"/>
      <c r="Z601" s="378"/>
      <c r="AA601" s="378"/>
      <c r="AB601" s="378"/>
      <c r="AC601" s="378"/>
      <c r="AD601" s="378"/>
      <c r="AE601" s="378"/>
      <c r="AF601" s="378"/>
      <c r="AG601" s="378"/>
      <c r="AH601" s="379"/>
      <c r="AI601" s="378"/>
      <c r="AJ601" s="378"/>
      <c r="AK601" s="378"/>
      <c r="AL601" s="378"/>
      <c r="AM601" s="378"/>
      <c r="AN601" s="378"/>
      <c r="AO601" s="378"/>
      <c r="AP601" s="378"/>
      <c r="AQ601" s="378"/>
      <c r="AR601" s="378"/>
      <c r="AS601" s="378"/>
      <c r="AT601" s="378"/>
      <c r="AU601" s="378"/>
      <c r="AV601" s="378"/>
      <c r="AW601" s="378"/>
      <c r="AX601" s="378"/>
      <c r="AY601" s="378"/>
      <c r="AZ601" s="378"/>
      <c r="BA601" s="378"/>
      <c r="BB601" s="378"/>
      <c r="BC601" s="378"/>
      <c r="BD601" s="379"/>
      <c r="BE601" s="379"/>
      <c r="BF601" s="115"/>
      <c r="BK601" s="378"/>
      <c r="BL601" s="378"/>
      <c r="BM601" s="378"/>
      <c r="BN601" s="378"/>
      <c r="BO601" s="378"/>
      <c r="BP601" s="317"/>
      <c r="BQ601" s="317"/>
    </row>
    <row r="602" spans="4:69" x14ac:dyDescent="0.25">
      <c r="D602" s="115"/>
      <c r="E602" s="115"/>
      <c r="H602" s="316"/>
      <c r="I602" s="316"/>
      <c r="P602" s="374"/>
      <c r="Q602" s="374"/>
      <c r="R602" s="374"/>
      <c r="S602" s="374"/>
      <c r="U602" s="378"/>
      <c r="V602" s="378"/>
      <c r="W602" s="378"/>
      <c r="X602" s="378"/>
      <c r="Y602" s="378"/>
      <c r="Z602" s="378"/>
      <c r="AA602" s="378"/>
      <c r="AB602" s="378"/>
      <c r="AC602" s="378"/>
      <c r="AD602" s="378"/>
      <c r="AE602" s="378"/>
      <c r="AF602" s="378"/>
      <c r="AG602" s="378"/>
      <c r="AH602" s="379"/>
      <c r="AI602" s="378"/>
      <c r="AJ602" s="378"/>
      <c r="AK602" s="378"/>
      <c r="AL602" s="378"/>
      <c r="AM602" s="378"/>
      <c r="AN602" s="378"/>
      <c r="AO602" s="378"/>
      <c r="AP602" s="378"/>
      <c r="AQ602" s="378"/>
      <c r="AR602" s="378"/>
      <c r="AS602" s="378"/>
      <c r="AT602" s="378"/>
      <c r="AU602" s="378"/>
      <c r="AV602" s="378"/>
      <c r="AW602" s="378"/>
      <c r="AX602" s="378"/>
      <c r="AY602" s="378"/>
      <c r="AZ602" s="378"/>
      <c r="BA602" s="378"/>
      <c r="BB602" s="378"/>
      <c r="BC602" s="378"/>
      <c r="BD602" s="379"/>
      <c r="BE602" s="379"/>
      <c r="BF602" s="115"/>
      <c r="BK602" s="378"/>
      <c r="BL602" s="378"/>
      <c r="BM602" s="378"/>
      <c r="BN602" s="378"/>
      <c r="BO602" s="378"/>
      <c r="BP602" s="317"/>
      <c r="BQ602" s="317"/>
    </row>
    <row r="603" spans="4:69" x14ac:dyDescent="0.25">
      <c r="D603" s="115"/>
      <c r="E603" s="115"/>
      <c r="H603" s="316"/>
      <c r="I603" s="316"/>
      <c r="P603" s="374"/>
      <c r="Q603" s="374"/>
      <c r="R603" s="374"/>
      <c r="S603" s="374"/>
      <c r="U603" s="378"/>
      <c r="V603" s="378"/>
      <c r="W603" s="378"/>
      <c r="X603" s="378"/>
      <c r="Y603" s="378"/>
      <c r="Z603" s="378"/>
      <c r="AA603" s="378"/>
      <c r="AB603" s="378"/>
      <c r="AC603" s="378"/>
      <c r="AD603" s="378"/>
      <c r="AE603" s="378"/>
      <c r="AF603" s="378"/>
      <c r="AG603" s="378"/>
      <c r="AH603" s="379"/>
      <c r="AI603" s="378"/>
      <c r="AJ603" s="378"/>
      <c r="AK603" s="378"/>
      <c r="AL603" s="378"/>
      <c r="AM603" s="378"/>
      <c r="AN603" s="378"/>
      <c r="AO603" s="378"/>
      <c r="AP603" s="378"/>
      <c r="AQ603" s="378"/>
      <c r="AR603" s="378"/>
      <c r="AS603" s="378"/>
      <c r="AT603" s="378"/>
      <c r="AU603" s="378"/>
      <c r="AV603" s="378"/>
      <c r="AW603" s="378"/>
      <c r="AX603" s="378"/>
      <c r="AY603" s="378"/>
      <c r="AZ603" s="378"/>
      <c r="BA603" s="378"/>
      <c r="BB603" s="378"/>
      <c r="BC603" s="378"/>
      <c r="BD603" s="379"/>
      <c r="BE603" s="379"/>
      <c r="BF603" s="115"/>
      <c r="BK603" s="378"/>
      <c r="BL603" s="378"/>
      <c r="BM603" s="378"/>
      <c r="BN603" s="378"/>
      <c r="BO603" s="378"/>
      <c r="BP603" s="317"/>
      <c r="BQ603" s="317"/>
    </row>
    <row r="604" spans="4:69" x14ac:dyDescent="0.25">
      <c r="D604" s="115"/>
      <c r="E604" s="115"/>
      <c r="H604" s="316"/>
      <c r="I604" s="316"/>
      <c r="P604" s="374"/>
      <c r="Q604" s="374"/>
      <c r="R604" s="374"/>
      <c r="S604" s="374"/>
      <c r="U604" s="378"/>
      <c r="V604" s="378"/>
      <c r="W604" s="378"/>
      <c r="X604" s="378"/>
      <c r="Y604" s="378"/>
      <c r="Z604" s="378"/>
      <c r="AA604" s="378"/>
      <c r="AB604" s="378"/>
      <c r="AC604" s="378"/>
      <c r="AD604" s="378"/>
      <c r="AE604" s="378"/>
      <c r="AF604" s="378"/>
      <c r="AG604" s="378"/>
      <c r="AH604" s="379"/>
      <c r="AI604" s="378"/>
      <c r="AJ604" s="378"/>
      <c r="AK604" s="378"/>
      <c r="AL604" s="378"/>
      <c r="AM604" s="378"/>
      <c r="AN604" s="378"/>
      <c r="AO604" s="378"/>
      <c r="AP604" s="378"/>
      <c r="AQ604" s="378"/>
      <c r="AR604" s="378"/>
      <c r="AS604" s="378"/>
      <c r="AT604" s="378"/>
      <c r="AU604" s="378"/>
      <c r="AV604" s="378"/>
      <c r="AW604" s="378"/>
      <c r="AX604" s="378"/>
      <c r="AY604" s="378"/>
      <c r="AZ604" s="378"/>
      <c r="BA604" s="378"/>
      <c r="BB604" s="378"/>
      <c r="BC604" s="378"/>
      <c r="BD604" s="379"/>
      <c r="BE604" s="379"/>
      <c r="BF604" s="115"/>
      <c r="BK604" s="378"/>
      <c r="BL604" s="378"/>
      <c r="BM604" s="378"/>
      <c r="BN604" s="378"/>
      <c r="BO604" s="378"/>
      <c r="BP604" s="317"/>
      <c r="BQ604" s="317"/>
    </row>
    <row r="605" spans="4:69" x14ac:dyDescent="0.25">
      <c r="D605" s="115"/>
      <c r="E605" s="115"/>
      <c r="H605" s="316"/>
      <c r="I605" s="316"/>
      <c r="P605" s="374"/>
      <c r="Q605" s="374"/>
      <c r="R605" s="374"/>
      <c r="S605" s="374"/>
      <c r="U605" s="378"/>
      <c r="V605" s="378"/>
      <c r="W605" s="378"/>
      <c r="X605" s="378"/>
      <c r="Y605" s="378"/>
      <c r="Z605" s="378"/>
      <c r="AA605" s="378"/>
      <c r="AB605" s="378"/>
      <c r="AC605" s="378"/>
      <c r="AD605" s="378"/>
      <c r="AE605" s="378"/>
      <c r="AF605" s="378"/>
      <c r="AG605" s="378"/>
      <c r="AH605" s="379"/>
      <c r="AI605" s="378"/>
      <c r="AJ605" s="378"/>
      <c r="AK605" s="378"/>
      <c r="AL605" s="378"/>
      <c r="AM605" s="378"/>
      <c r="AN605" s="378"/>
      <c r="AO605" s="378"/>
      <c r="AP605" s="378"/>
      <c r="AQ605" s="378"/>
      <c r="AR605" s="378"/>
      <c r="AS605" s="378"/>
      <c r="AT605" s="378"/>
      <c r="AU605" s="378"/>
      <c r="AV605" s="378"/>
      <c r="AW605" s="378"/>
      <c r="AX605" s="378"/>
      <c r="AY605" s="378"/>
      <c r="AZ605" s="378"/>
      <c r="BA605" s="378"/>
      <c r="BB605" s="378"/>
      <c r="BC605" s="378"/>
      <c r="BD605" s="379"/>
      <c r="BE605" s="379"/>
      <c r="BF605" s="115"/>
      <c r="BK605" s="378"/>
      <c r="BL605" s="378"/>
      <c r="BM605" s="378"/>
      <c r="BN605" s="378"/>
      <c r="BO605" s="378"/>
      <c r="BP605" s="317"/>
      <c r="BQ605" s="317"/>
    </row>
    <row r="606" spans="4:69" x14ac:dyDescent="0.25">
      <c r="D606" s="115"/>
      <c r="E606" s="115"/>
      <c r="H606" s="316"/>
      <c r="I606" s="316"/>
      <c r="P606" s="374"/>
      <c r="Q606" s="374"/>
      <c r="R606" s="374"/>
      <c r="S606" s="374"/>
      <c r="U606" s="378"/>
      <c r="V606" s="378"/>
      <c r="W606" s="378"/>
      <c r="X606" s="378"/>
      <c r="Y606" s="378"/>
      <c r="Z606" s="378"/>
      <c r="AA606" s="378"/>
      <c r="AB606" s="378"/>
      <c r="AC606" s="378"/>
      <c r="AD606" s="378"/>
      <c r="AE606" s="378"/>
      <c r="AF606" s="378"/>
      <c r="AG606" s="378"/>
      <c r="AH606" s="379"/>
      <c r="AI606" s="378"/>
      <c r="AJ606" s="378"/>
      <c r="AK606" s="378"/>
      <c r="AL606" s="378"/>
      <c r="AM606" s="378"/>
      <c r="AN606" s="378"/>
      <c r="AO606" s="378"/>
      <c r="AP606" s="378"/>
      <c r="AQ606" s="378"/>
      <c r="AR606" s="378"/>
      <c r="AS606" s="378"/>
      <c r="AT606" s="378"/>
      <c r="AU606" s="378"/>
      <c r="AV606" s="378"/>
      <c r="AW606" s="378"/>
      <c r="AX606" s="378"/>
      <c r="AY606" s="378"/>
      <c r="AZ606" s="378"/>
      <c r="BA606" s="378"/>
      <c r="BB606" s="378"/>
      <c r="BC606" s="378"/>
      <c r="BD606" s="379"/>
      <c r="BE606" s="379"/>
      <c r="BF606" s="115"/>
      <c r="BK606" s="378"/>
      <c r="BL606" s="378"/>
      <c r="BM606" s="378"/>
      <c r="BN606" s="378"/>
      <c r="BO606" s="378"/>
      <c r="BP606" s="317"/>
      <c r="BQ606" s="317"/>
    </row>
    <row r="607" spans="4:69" x14ac:dyDescent="0.25">
      <c r="D607" s="115"/>
      <c r="E607" s="115"/>
      <c r="H607" s="316"/>
      <c r="I607" s="316"/>
      <c r="P607" s="374"/>
      <c r="Q607" s="374"/>
      <c r="R607" s="374"/>
      <c r="S607" s="374"/>
      <c r="U607" s="378"/>
      <c r="V607" s="378"/>
      <c r="W607" s="378"/>
      <c r="X607" s="378"/>
      <c r="Y607" s="378"/>
      <c r="Z607" s="378"/>
      <c r="AA607" s="378"/>
      <c r="AB607" s="378"/>
      <c r="AC607" s="378"/>
      <c r="AD607" s="378"/>
      <c r="AE607" s="378"/>
      <c r="AF607" s="378"/>
      <c r="AG607" s="378"/>
      <c r="AH607" s="379"/>
      <c r="AI607" s="378"/>
      <c r="AJ607" s="378"/>
      <c r="AK607" s="378"/>
      <c r="AL607" s="378"/>
      <c r="AM607" s="378"/>
      <c r="AN607" s="378"/>
      <c r="AO607" s="378"/>
      <c r="AP607" s="378"/>
      <c r="AQ607" s="378"/>
      <c r="AR607" s="378"/>
      <c r="AS607" s="378"/>
      <c r="AT607" s="378"/>
      <c r="AU607" s="378"/>
      <c r="AV607" s="378"/>
      <c r="AW607" s="378"/>
      <c r="AX607" s="378"/>
      <c r="AY607" s="378"/>
      <c r="AZ607" s="378"/>
      <c r="BA607" s="378"/>
      <c r="BB607" s="378"/>
      <c r="BC607" s="378"/>
      <c r="BD607" s="379"/>
      <c r="BE607" s="379"/>
      <c r="BF607" s="115"/>
      <c r="BK607" s="378"/>
      <c r="BL607" s="378"/>
      <c r="BM607" s="378"/>
      <c r="BN607" s="378"/>
      <c r="BO607" s="378"/>
      <c r="BP607" s="317"/>
      <c r="BQ607" s="317"/>
    </row>
    <row r="608" spans="4:69" x14ac:dyDescent="0.25">
      <c r="D608" s="115"/>
      <c r="E608" s="115"/>
      <c r="H608" s="316"/>
      <c r="I608" s="316"/>
      <c r="P608" s="374"/>
      <c r="Q608" s="374"/>
      <c r="R608" s="374"/>
      <c r="S608" s="374"/>
      <c r="U608" s="378"/>
      <c r="V608" s="378"/>
      <c r="W608" s="378"/>
      <c r="X608" s="378"/>
      <c r="Y608" s="378"/>
      <c r="Z608" s="378"/>
      <c r="AA608" s="378"/>
      <c r="AB608" s="378"/>
      <c r="AC608" s="378"/>
      <c r="AD608" s="378"/>
      <c r="AE608" s="378"/>
      <c r="AF608" s="378"/>
      <c r="AG608" s="378"/>
      <c r="AH608" s="379"/>
      <c r="AI608" s="378"/>
      <c r="AJ608" s="378"/>
      <c r="AK608" s="378"/>
      <c r="AL608" s="378"/>
      <c r="AM608" s="378"/>
      <c r="AN608" s="378"/>
      <c r="AO608" s="378"/>
      <c r="AP608" s="378"/>
      <c r="AQ608" s="378"/>
      <c r="AR608" s="378"/>
      <c r="AS608" s="378"/>
      <c r="AT608" s="378"/>
      <c r="AU608" s="378"/>
      <c r="AV608" s="378"/>
      <c r="AW608" s="378"/>
      <c r="AX608" s="378"/>
      <c r="AY608" s="378"/>
      <c r="AZ608" s="378"/>
      <c r="BA608" s="378"/>
      <c r="BB608" s="378"/>
      <c r="BC608" s="378"/>
      <c r="BD608" s="379"/>
      <c r="BE608" s="379"/>
      <c r="BF608" s="115"/>
      <c r="BK608" s="378"/>
      <c r="BL608" s="378"/>
      <c r="BM608" s="378"/>
      <c r="BN608" s="378"/>
      <c r="BO608" s="378"/>
      <c r="BP608" s="317"/>
      <c r="BQ608" s="317"/>
    </row>
    <row r="609" spans="4:69" x14ac:dyDescent="0.25">
      <c r="D609" s="115"/>
      <c r="E609" s="115"/>
      <c r="H609" s="316"/>
      <c r="I609" s="316"/>
      <c r="P609" s="374"/>
      <c r="Q609" s="374"/>
      <c r="R609" s="374"/>
      <c r="S609" s="374"/>
      <c r="U609" s="378"/>
      <c r="V609" s="378"/>
      <c r="W609" s="378"/>
      <c r="X609" s="378"/>
      <c r="Y609" s="378"/>
      <c r="Z609" s="378"/>
      <c r="AA609" s="378"/>
      <c r="AB609" s="378"/>
      <c r="AC609" s="378"/>
      <c r="AD609" s="378"/>
      <c r="AE609" s="378"/>
      <c r="AF609" s="378"/>
      <c r="AG609" s="378"/>
      <c r="AH609" s="379"/>
      <c r="AI609" s="378"/>
      <c r="AJ609" s="378"/>
      <c r="AK609" s="378"/>
      <c r="AL609" s="378"/>
      <c r="AM609" s="378"/>
      <c r="AN609" s="378"/>
      <c r="AO609" s="378"/>
      <c r="AP609" s="378"/>
      <c r="AQ609" s="378"/>
      <c r="AR609" s="378"/>
      <c r="AS609" s="378"/>
      <c r="AT609" s="378"/>
      <c r="AU609" s="378"/>
      <c r="AV609" s="378"/>
      <c r="AW609" s="378"/>
      <c r="AX609" s="378"/>
      <c r="AY609" s="378"/>
      <c r="AZ609" s="378"/>
      <c r="BA609" s="378"/>
      <c r="BB609" s="378"/>
      <c r="BC609" s="378"/>
      <c r="BD609" s="379"/>
      <c r="BE609" s="379"/>
      <c r="BF609" s="115"/>
      <c r="BK609" s="378"/>
      <c r="BL609" s="378"/>
      <c r="BM609" s="378"/>
      <c r="BN609" s="378"/>
      <c r="BO609" s="378"/>
      <c r="BP609" s="317"/>
      <c r="BQ609" s="317"/>
    </row>
    <row r="610" spans="4:69" x14ac:dyDescent="0.25">
      <c r="D610" s="115"/>
      <c r="E610" s="115"/>
      <c r="H610" s="316"/>
      <c r="I610" s="316"/>
      <c r="P610" s="374"/>
      <c r="Q610" s="374"/>
      <c r="R610" s="374"/>
      <c r="S610" s="374"/>
      <c r="U610" s="378"/>
      <c r="V610" s="378"/>
      <c r="W610" s="378"/>
      <c r="X610" s="378"/>
      <c r="Y610" s="378"/>
      <c r="Z610" s="378"/>
      <c r="AA610" s="378"/>
      <c r="AB610" s="378"/>
      <c r="AC610" s="378"/>
      <c r="AD610" s="378"/>
      <c r="AE610" s="378"/>
      <c r="AF610" s="378"/>
      <c r="AG610" s="378"/>
      <c r="AH610" s="379"/>
      <c r="AI610" s="378"/>
      <c r="AJ610" s="378"/>
      <c r="AK610" s="378"/>
      <c r="AL610" s="378"/>
      <c r="AM610" s="378"/>
      <c r="AN610" s="378"/>
      <c r="AO610" s="378"/>
      <c r="AP610" s="378"/>
      <c r="AQ610" s="378"/>
      <c r="AR610" s="378"/>
      <c r="AS610" s="378"/>
      <c r="AT610" s="378"/>
      <c r="AU610" s="378"/>
      <c r="AV610" s="378"/>
      <c r="AW610" s="378"/>
      <c r="AX610" s="378"/>
      <c r="AY610" s="378"/>
      <c r="AZ610" s="378"/>
      <c r="BA610" s="378"/>
      <c r="BB610" s="378"/>
      <c r="BC610" s="378"/>
      <c r="BD610" s="379"/>
      <c r="BE610" s="379"/>
      <c r="BF610" s="115"/>
      <c r="BK610" s="378"/>
      <c r="BL610" s="378"/>
      <c r="BM610" s="378"/>
      <c r="BN610" s="378"/>
      <c r="BO610" s="378"/>
      <c r="BP610" s="317"/>
      <c r="BQ610" s="317"/>
    </row>
    <row r="611" spans="4:69" x14ac:dyDescent="0.25">
      <c r="D611" s="115"/>
      <c r="E611" s="115"/>
      <c r="H611" s="316"/>
      <c r="I611" s="316"/>
      <c r="P611" s="374"/>
      <c r="Q611" s="374"/>
      <c r="R611" s="374"/>
      <c r="S611" s="374"/>
      <c r="U611" s="378"/>
      <c r="V611" s="378"/>
      <c r="W611" s="378"/>
      <c r="X611" s="378"/>
      <c r="Y611" s="378"/>
      <c r="Z611" s="378"/>
      <c r="AA611" s="378"/>
      <c r="AB611" s="378"/>
      <c r="AC611" s="378"/>
      <c r="AD611" s="378"/>
      <c r="AE611" s="378"/>
      <c r="AF611" s="378"/>
      <c r="AG611" s="378"/>
      <c r="AH611" s="379"/>
      <c r="AI611" s="378"/>
      <c r="AJ611" s="378"/>
      <c r="AK611" s="378"/>
      <c r="AL611" s="378"/>
      <c r="AM611" s="378"/>
      <c r="AN611" s="378"/>
      <c r="AO611" s="378"/>
      <c r="AP611" s="378"/>
      <c r="AQ611" s="378"/>
      <c r="AR611" s="378"/>
      <c r="AS611" s="378"/>
      <c r="AT611" s="378"/>
      <c r="AU611" s="378"/>
      <c r="AV611" s="378"/>
      <c r="AW611" s="378"/>
      <c r="AX611" s="378"/>
      <c r="AY611" s="378"/>
      <c r="AZ611" s="378"/>
      <c r="BA611" s="378"/>
      <c r="BB611" s="378"/>
      <c r="BC611" s="378"/>
      <c r="BD611" s="379"/>
      <c r="BE611" s="379"/>
      <c r="BF611" s="115"/>
      <c r="BK611" s="378"/>
      <c r="BL611" s="378"/>
      <c r="BM611" s="378"/>
      <c r="BN611" s="378"/>
      <c r="BO611" s="378"/>
      <c r="BP611" s="317"/>
      <c r="BQ611" s="317"/>
    </row>
    <row r="612" spans="4:69" x14ac:dyDescent="0.25">
      <c r="D612" s="115"/>
      <c r="E612" s="115"/>
      <c r="H612" s="316"/>
      <c r="I612" s="316"/>
      <c r="P612" s="374"/>
      <c r="Q612" s="374"/>
      <c r="R612" s="374"/>
      <c r="S612" s="374"/>
      <c r="U612" s="378"/>
      <c r="V612" s="378"/>
      <c r="W612" s="378"/>
      <c r="X612" s="378"/>
      <c r="Y612" s="378"/>
      <c r="Z612" s="378"/>
      <c r="AA612" s="378"/>
      <c r="AB612" s="378"/>
      <c r="AC612" s="378"/>
      <c r="AD612" s="378"/>
      <c r="AE612" s="378"/>
      <c r="AF612" s="378"/>
      <c r="AG612" s="378"/>
      <c r="AH612" s="379"/>
      <c r="AI612" s="378"/>
      <c r="AJ612" s="378"/>
      <c r="AK612" s="378"/>
      <c r="AL612" s="378"/>
      <c r="AM612" s="378"/>
      <c r="AN612" s="378"/>
      <c r="AO612" s="378"/>
      <c r="AP612" s="378"/>
      <c r="AQ612" s="378"/>
      <c r="AR612" s="378"/>
      <c r="AS612" s="378"/>
      <c r="AT612" s="378"/>
      <c r="AU612" s="378"/>
      <c r="AV612" s="378"/>
      <c r="AW612" s="378"/>
      <c r="AX612" s="378"/>
      <c r="AY612" s="378"/>
      <c r="AZ612" s="378"/>
      <c r="BA612" s="378"/>
      <c r="BB612" s="378"/>
      <c r="BC612" s="378"/>
      <c r="BD612" s="379"/>
      <c r="BE612" s="379"/>
      <c r="BF612" s="115"/>
      <c r="BK612" s="378"/>
      <c r="BL612" s="378"/>
      <c r="BM612" s="378"/>
      <c r="BN612" s="378"/>
      <c r="BO612" s="378"/>
      <c r="BP612" s="317"/>
      <c r="BQ612" s="317"/>
    </row>
    <row r="613" spans="4:69" x14ac:dyDescent="0.25">
      <c r="D613" s="115"/>
      <c r="E613" s="115"/>
      <c r="H613" s="316"/>
      <c r="I613" s="316"/>
      <c r="P613" s="374"/>
      <c r="Q613" s="374"/>
      <c r="R613" s="374"/>
      <c r="S613" s="374"/>
      <c r="U613" s="378"/>
      <c r="V613" s="378"/>
      <c r="W613" s="378"/>
      <c r="X613" s="378"/>
      <c r="Y613" s="378"/>
      <c r="Z613" s="378"/>
      <c r="AA613" s="378"/>
      <c r="AB613" s="378"/>
      <c r="AC613" s="378"/>
      <c r="AD613" s="378"/>
      <c r="AE613" s="378"/>
      <c r="AF613" s="378"/>
      <c r="AG613" s="378"/>
      <c r="AH613" s="379"/>
      <c r="AI613" s="378"/>
      <c r="AJ613" s="378"/>
      <c r="AK613" s="378"/>
      <c r="AL613" s="378"/>
      <c r="AM613" s="378"/>
      <c r="AN613" s="378"/>
      <c r="AO613" s="378"/>
      <c r="AP613" s="378"/>
      <c r="AQ613" s="378"/>
      <c r="AR613" s="378"/>
      <c r="AS613" s="378"/>
      <c r="AT613" s="378"/>
      <c r="AU613" s="378"/>
      <c r="AV613" s="378"/>
      <c r="AW613" s="378"/>
      <c r="AX613" s="378"/>
      <c r="AY613" s="378"/>
      <c r="AZ613" s="378"/>
      <c r="BA613" s="378"/>
      <c r="BB613" s="378"/>
      <c r="BC613" s="378"/>
      <c r="BD613" s="379"/>
      <c r="BE613" s="379"/>
      <c r="BF613" s="115"/>
      <c r="BK613" s="378"/>
      <c r="BL613" s="378"/>
      <c r="BM613" s="378"/>
      <c r="BN613" s="378"/>
      <c r="BO613" s="378"/>
      <c r="BP613" s="317"/>
      <c r="BQ613" s="317"/>
    </row>
    <row r="614" spans="4:69" x14ac:dyDescent="0.25">
      <c r="D614" s="115"/>
      <c r="E614" s="115"/>
      <c r="H614" s="316"/>
      <c r="I614" s="316"/>
      <c r="P614" s="374"/>
      <c r="Q614" s="374"/>
      <c r="R614" s="374"/>
      <c r="S614" s="374"/>
      <c r="U614" s="378"/>
      <c r="V614" s="378"/>
      <c r="W614" s="378"/>
      <c r="X614" s="378"/>
      <c r="Y614" s="378"/>
      <c r="Z614" s="378"/>
      <c r="AA614" s="378"/>
      <c r="AB614" s="378"/>
      <c r="AC614" s="378"/>
      <c r="AD614" s="378"/>
      <c r="AE614" s="378"/>
      <c r="AF614" s="378"/>
      <c r="AG614" s="378"/>
      <c r="AH614" s="379"/>
      <c r="AI614" s="378"/>
      <c r="AJ614" s="378"/>
      <c r="AK614" s="378"/>
      <c r="AL614" s="378"/>
      <c r="AM614" s="378"/>
      <c r="AN614" s="378"/>
      <c r="AO614" s="378"/>
      <c r="AP614" s="378"/>
      <c r="AQ614" s="378"/>
      <c r="AR614" s="378"/>
      <c r="AS614" s="378"/>
      <c r="AT614" s="378"/>
      <c r="AU614" s="378"/>
      <c r="AV614" s="378"/>
      <c r="AW614" s="378"/>
      <c r="AX614" s="378"/>
      <c r="AY614" s="378"/>
      <c r="AZ614" s="378"/>
      <c r="BA614" s="378"/>
      <c r="BB614" s="378"/>
      <c r="BC614" s="378"/>
      <c r="BD614" s="379"/>
      <c r="BE614" s="379"/>
      <c r="BF614" s="115"/>
      <c r="BK614" s="378"/>
      <c r="BL614" s="378"/>
      <c r="BM614" s="378"/>
      <c r="BN614" s="378"/>
      <c r="BO614" s="378"/>
      <c r="BP614" s="317"/>
      <c r="BQ614" s="317"/>
    </row>
    <row r="615" spans="4:69" x14ac:dyDescent="0.25">
      <c r="D615" s="115"/>
      <c r="E615" s="115"/>
      <c r="H615" s="316"/>
      <c r="I615" s="316"/>
      <c r="P615" s="374"/>
      <c r="Q615" s="374"/>
      <c r="R615" s="374"/>
      <c r="S615" s="374"/>
      <c r="U615" s="378"/>
      <c r="V615" s="378"/>
      <c r="W615" s="378"/>
      <c r="X615" s="378"/>
      <c r="Y615" s="378"/>
      <c r="Z615" s="378"/>
      <c r="AA615" s="378"/>
      <c r="AB615" s="378"/>
      <c r="AC615" s="378"/>
      <c r="AD615" s="378"/>
      <c r="AE615" s="378"/>
      <c r="AF615" s="378"/>
      <c r="AG615" s="378"/>
      <c r="AH615" s="379"/>
      <c r="AI615" s="378"/>
      <c r="AJ615" s="378"/>
      <c r="AK615" s="378"/>
      <c r="AL615" s="378"/>
      <c r="AM615" s="378"/>
      <c r="AN615" s="378"/>
      <c r="AO615" s="378"/>
      <c r="AP615" s="378"/>
      <c r="AQ615" s="378"/>
      <c r="AR615" s="378"/>
      <c r="AS615" s="378"/>
      <c r="AT615" s="378"/>
      <c r="AU615" s="378"/>
      <c r="AV615" s="378"/>
      <c r="AW615" s="378"/>
      <c r="AX615" s="378"/>
      <c r="AY615" s="378"/>
      <c r="AZ615" s="378"/>
      <c r="BA615" s="378"/>
      <c r="BB615" s="378"/>
      <c r="BC615" s="378"/>
      <c r="BD615" s="379"/>
      <c r="BE615" s="379"/>
      <c r="BF615" s="115"/>
      <c r="BK615" s="378"/>
      <c r="BL615" s="378"/>
      <c r="BM615" s="378"/>
      <c r="BN615" s="378"/>
      <c r="BO615" s="378"/>
      <c r="BP615" s="317"/>
      <c r="BQ615" s="317"/>
    </row>
    <row r="616" spans="4:69" x14ac:dyDescent="0.25">
      <c r="D616" s="115"/>
      <c r="E616" s="115"/>
      <c r="H616" s="316"/>
      <c r="I616" s="316"/>
      <c r="P616" s="374"/>
      <c r="Q616" s="374"/>
      <c r="R616" s="374"/>
      <c r="S616" s="374"/>
      <c r="U616" s="378"/>
      <c r="V616" s="378"/>
      <c r="W616" s="378"/>
      <c r="X616" s="378"/>
      <c r="Y616" s="378"/>
      <c r="Z616" s="378"/>
      <c r="AA616" s="378"/>
      <c r="AB616" s="378"/>
      <c r="AC616" s="378"/>
      <c r="AD616" s="378"/>
      <c r="AE616" s="378"/>
      <c r="AF616" s="378"/>
      <c r="AG616" s="378"/>
      <c r="AH616" s="379"/>
      <c r="AI616" s="378"/>
      <c r="AJ616" s="378"/>
      <c r="AK616" s="378"/>
      <c r="AL616" s="378"/>
      <c r="AM616" s="378"/>
      <c r="AN616" s="378"/>
      <c r="AO616" s="378"/>
      <c r="AP616" s="378"/>
      <c r="AQ616" s="378"/>
      <c r="AR616" s="378"/>
      <c r="AS616" s="378"/>
      <c r="AT616" s="378"/>
      <c r="AU616" s="378"/>
      <c r="AV616" s="378"/>
      <c r="AW616" s="378"/>
      <c r="AX616" s="378"/>
      <c r="AY616" s="378"/>
      <c r="AZ616" s="378"/>
      <c r="BA616" s="378"/>
      <c r="BB616" s="378"/>
      <c r="BC616" s="378"/>
      <c r="BD616" s="379"/>
      <c r="BE616" s="379"/>
      <c r="BF616" s="115"/>
      <c r="BK616" s="378"/>
      <c r="BL616" s="378"/>
      <c r="BM616" s="378"/>
      <c r="BN616" s="378"/>
      <c r="BO616" s="378"/>
      <c r="BP616" s="317"/>
      <c r="BQ616" s="317"/>
    </row>
    <row r="617" spans="4:69" x14ac:dyDescent="0.25">
      <c r="D617" s="115"/>
      <c r="E617" s="115"/>
      <c r="H617" s="316"/>
      <c r="I617" s="316"/>
      <c r="P617" s="374"/>
      <c r="Q617" s="374"/>
      <c r="R617" s="374"/>
      <c r="S617" s="374"/>
      <c r="U617" s="378"/>
      <c r="V617" s="378"/>
      <c r="W617" s="378"/>
      <c r="X617" s="378"/>
      <c r="Y617" s="378"/>
      <c r="Z617" s="378"/>
      <c r="AA617" s="378"/>
      <c r="AB617" s="378"/>
      <c r="AC617" s="378"/>
      <c r="AD617" s="378"/>
      <c r="AE617" s="378"/>
      <c r="AF617" s="378"/>
      <c r="AG617" s="378"/>
      <c r="AH617" s="379"/>
      <c r="AI617" s="378"/>
      <c r="AJ617" s="378"/>
      <c r="AK617" s="378"/>
      <c r="AL617" s="378"/>
      <c r="AM617" s="378"/>
      <c r="AN617" s="378"/>
      <c r="AO617" s="378"/>
      <c r="AP617" s="378"/>
      <c r="AQ617" s="378"/>
      <c r="AR617" s="378"/>
      <c r="AS617" s="378"/>
      <c r="AT617" s="378"/>
      <c r="AU617" s="378"/>
      <c r="AV617" s="378"/>
      <c r="AW617" s="378"/>
      <c r="AX617" s="378"/>
      <c r="AY617" s="378"/>
      <c r="AZ617" s="378"/>
      <c r="BA617" s="378"/>
      <c r="BB617" s="378"/>
      <c r="BC617" s="378"/>
      <c r="BD617" s="379"/>
      <c r="BE617" s="379"/>
      <c r="BF617" s="115"/>
      <c r="BK617" s="378"/>
      <c r="BL617" s="378"/>
      <c r="BM617" s="378"/>
      <c r="BN617" s="378"/>
      <c r="BO617" s="378"/>
      <c r="BP617" s="317"/>
      <c r="BQ617" s="317"/>
    </row>
    <row r="618" spans="4:69" x14ac:dyDescent="0.25">
      <c r="D618" s="115"/>
      <c r="E618" s="115"/>
      <c r="H618" s="316"/>
      <c r="I618" s="316"/>
      <c r="P618" s="374"/>
      <c r="Q618" s="374"/>
      <c r="R618" s="374"/>
      <c r="S618" s="374"/>
      <c r="U618" s="378"/>
      <c r="V618" s="378"/>
      <c r="W618" s="378"/>
      <c r="X618" s="378"/>
      <c r="Y618" s="378"/>
      <c r="Z618" s="378"/>
      <c r="AA618" s="378"/>
      <c r="AB618" s="378"/>
      <c r="AC618" s="378"/>
      <c r="AD618" s="378"/>
      <c r="AE618" s="378"/>
      <c r="AF618" s="378"/>
      <c r="AG618" s="378"/>
      <c r="AH618" s="379"/>
      <c r="AI618" s="378"/>
      <c r="AJ618" s="378"/>
      <c r="AK618" s="378"/>
      <c r="AL618" s="378"/>
      <c r="AM618" s="378"/>
      <c r="AN618" s="378"/>
      <c r="AO618" s="378"/>
      <c r="AP618" s="378"/>
      <c r="AQ618" s="378"/>
      <c r="AR618" s="378"/>
      <c r="AS618" s="378"/>
      <c r="AT618" s="378"/>
      <c r="AU618" s="378"/>
      <c r="AV618" s="378"/>
      <c r="AW618" s="378"/>
      <c r="AX618" s="378"/>
      <c r="AY618" s="378"/>
      <c r="AZ618" s="378"/>
      <c r="BA618" s="378"/>
      <c r="BB618" s="378"/>
      <c r="BC618" s="378"/>
      <c r="BD618" s="379"/>
      <c r="BE618" s="379"/>
      <c r="BF618" s="115"/>
      <c r="BK618" s="378"/>
      <c r="BL618" s="378"/>
      <c r="BM618" s="378"/>
      <c r="BN618" s="378"/>
      <c r="BO618" s="378"/>
      <c r="BP618" s="317"/>
      <c r="BQ618" s="317"/>
    </row>
    <row r="619" spans="4:69" x14ac:dyDescent="0.25">
      <c r="D619" s="115"/>
      <c r="E619" s="115"/>
      <c r="H619" s="316"/>
      <c r="I619" s="316"/>
      <c r="P619" s="374"/>
      <c r="Q619" s="374"/>
      <c r="R619" s="374"/>
      <c r="S619" s="374"/>
      <c r="U619" s="378"/>
      <c r="V619" s="378"/>
      <c r="W619" s="378"/>
      <c r="X619" s="378"/>
      <c r="Y619" s="378"/>
      <c r="Z619" s="378"/>
      <c r="AA619" s="378"/>
      <c r="AB619" s="378"/>
      <c r="AC619" s="378"/>
      <c r="AD619" s="378"/>
      <c r="AE619" s="378"/>
      <c r="AF619" s="378"/>
      <c r="AG619" s="378"/>
      <c r="AH619" s="379"/>
      <c r="AI619" s="378"/>
      <c r="AJ619" s="378"/>
      <c r="AK619" s="378"/>
      <c r="AL619" s="378"/>
      <c r="AM619" s="378"/>
      <c r="AN619" s="378"/>
      <c r="AO619" s="378"/>
      <c r="AP619" s="378"/>
      <c r="AQ619" s="378"/>
      <c r="AR619" s="378"/>
      <c r="AS619" s="378"/>
      <c r="AT619" s="378"/>
      <c r="AU619" s="378"/>
      <c r="AV619" s="378"/>
      <c r="AW619" s="378"/>
      <c r="AX619" s="378"/>
      <c r="AY619" s="378"/>
      <c r="AZ619" s="378"/>
      <c r="BA619" s="378"/>
      <c r="BB619" s="378"/>
      <c r="BC619" s="378"/>
      <c r="BD619" s="379"/>
      <c r="BE619" s="379"/>
      <c r="BF619" s="115"/>
      <c r="BK619" s="378"/>
      <c r="BL619" s="378"/>
      <c r="BM619" s="378"/>
      <c r="BN619" s="378"/>
      <c r="BO619" s="378"/>
      <c r="BP619" s="317"/>
      <c r="BQ619" s="317"/>
    </row>
    <row r="620" spans="4:69" x14ac:dyDescent="0.25">
      <c r="D620" s="115"/>
      <c r="E620" s="115"/>
      <c r="H620" s="316"/>
      <c r="I620" s="316"/>
      <c r="P620" s="374"/>
      <c r="Q620" s="374"/>
      <c r="R620" s="374"/>
      <c r="S620" s="374"/>
      <c r="U620" s="378"/>
      <c r="V620" s="378"/>
      <c r="W620" s="378"/>
      <c r="X620" s="378"/>
      <c r="Y620" s="378"/>
      <c r="Z620" s="378"/>
      <c r="AA620" s="378"/>
      <c r="AB620" s="378"/>
      <c r="AC620" s="378"/>
      <c r="AD620" s="378"/>
      <c r="AE620" s="378"/>
      <c r="AF620" s="378"/>
      <c r="AG620" s="378"/>
      <c r="AH620" s="379"/>
      <c r="AI620" s="378"/>
      <c r="AJ620" s="378"/>
      <c r="AK620" s="378"/>
      <c r="AL620" s="378"/>
      <c r="AM620" s="378"/>
      <c r="AN620" s="378"/>
      <c r="AO620" s="378"/>
      <c r="AP620" s="378"/>
      <c r="AQ620" s="378"/>
      <c r="AR620" s="378"/>
      <c r="AS620" s="378"/>
      <c r="AT620" s="378"/>
      <c r="AU620" s="378"/>
      <c r="AV620" s="378"/>
      <c r="AW620" s="378"/>
      <c r="AX620" s="378"/>
      <c r="AY620" s="378"/>
      <c r="AZ620" s="378"/>
      <c r="BA620" s="378"/>
      <c r="BB620" s="378"/>
      <c r="BC620" s="378"/>
      <c r="BD620" s="379"/>
      <c r="BE620" s="379"/>
      <c r="BF620" s="115"/>
      <c r="BK620" s="378"/>
      <c r="BL620" s="378"/>
      <c r="BM620" s="378"/>
      <c r="BN620" s="378"/>
      <c r="BO620" s="378"/>
      <c r="BP620" s="317"/>
      <c r="BQ620" s="317"/>
    </row>
    <row r="621" spans="4:69" x14ac:dyDescent="0.25">
      <c r="D621" s="115"/>
      <c r="E621" s="115"/>
      <c r="H621" s="316"/>
      <c r="I621" s="316"/>
      <c r="P621" s="374"/>
      <c r="Q621" s="374"/>
      <c r="R621" s="374"/>
      <c r="S621" s="374"/>
      <c r="U621" s="378"/>
      <c r="V621" s="378"/>
      <c r="W621" s="378"/>
      <c r="X621" s="378"/>
      <c r="Y621" s="378"/>
      <c r="Z621" s="378"/>
      <c r="AA621" s="378"/>
      <c r="AB621" s="378"/>
      <c r="AC621" s="378"/>
      <c r="AD621" s="378"/>
      <c r="AE621" s="378"/>
      <c r="AF621" s="378"/>
      <c r="AG621" s="378"/>
      <c r="AH621" s="379"/>
      <c r="AI621" s="378"/>
      <c r="AJ621" s="378"/>
      <c r="AK621" s="378"/>
      <c r="AL621" s="378"/>
      <c r="AM621" s="378"/>
      <c r="AN621" s="378"/>
      <c r="AO621" s="378"/>
      <c r="AP621" s="378"/>
      <c r="AQ621" s="378"/>
      <c r="AR621" s="378"/>
      <c r="AS621" s="378"/>
      <c r="AT621" s="378"/>
      <c r="AU621" s="378"/>
      <c r="AV621" s="378"/>
      <c r="AW621" s="378"/>
      <c r="AX621" s="378"/>
      <c r="AY621" s="378"/>
      <c r="AZ621" s="378"/>
      <c r="BA621" s="378"/>
      <c r="BB621" s="378"/>
      <c r="BC621" s="378"/>
      <c r="BD621" s="379"/>
      <c r="BE621" s="379"/>
      <c r="BF621" s="115"/>
      <c r="BK621" s="378"/>
      <c r="BL621" s="378"/>
      <c r="BM621" s="378"/>
      <c r="BN621" s="378"/>
      <c r="BO621" s="378"/>
      <c r="BP621" s="317"/>
      <c r="BQ621" s="317"/>
    </row>
    <row r="622" spans="4:69" x14ac:dyDescent="0.25">
      <c r="D622" s="115"/>
      <c r="E622" s="115"/>
      <c r="H622" s="316"/>
      <c r="I622" s="316"/>
      <c r="P622" s="374"/>
      <c r="Q622" s="374"/>
      <c r="R622" s="374"/>
      <c r="S622" s="374"/>
      <c r="U622" s="378"/>
      <c r="V622" s="378"/>
      <c r="W622" s="378"/>
      <c r="X622" s="378"/>
      <c r="Y622" s="378"/>
      <c r="Z622" s="378"/>
      <c r="AA622" s="378"/>
      <c r="AB622" s="378"/>
      <c r="AC622" s="378"/>
      <c r="AD622" s="378"/>
      <c r="AE622" s="378"/>
      <c r="AF622" s="378"/>
      <c r="AG622" s="378"/>
      <c r="AH622" s="379"/>
      <c r="AI622" s="378"/>
      <c r="AJ622" s="378"/>
      <c r="AK622" s="378"/>
      <c r="AL622" s="378"/>
      <c r="AM622" s="378"/>
      <c r="AN622" s="378"/>
      <c r="AO622" s="378"/>
      <c r="AP622" s="378"/>
      <c r="AQ622" s="378"/>
      <c r="AR622" s="378"/>
      <c r="AS622" s="378"/>
      <c r="AT622" s="378"/>
      <c r="AU622" s="378"/>
      <c r="AV622" s="378"/>
      <c r="AW622" s="378"/>
      <c r="AX622" s="378"/>
      <c r="AY622" s="378"/>
      <c r="AZ622" s="378"/>
      <c r="BA622" s="378"/>
      <c r="BB622" s="378"/>
      <c r="BC622" s="378"/>
      <c r="BD622" s="379"/>
      <c r="BE622" s="379"/>
      <c r="BF622" s="115"/>
      <c r="BK622" s="378"/>
      <c r="BL622" s="378"/>
      <c r="BM622" s="378"/>
      <c r="BN622" s="378"/>
      <c r="BO622" s="378"/>
      <c r="BP622" s="317"/>
      <c r="BQ622" s="317"/>
    </row>
    <row r="623" spans="4:69" x14ac:dyDescent="0.25">
      <c r="D623" s="115"/>
      <c r="E623" s="115"/>
      <c r="H623" s="316"/>
      <c r="I623" s="316"/>
      <c r="P623" s="374"/>
      <c r="Q623" s="374"/>
      <c r="R623" s="374"/>
      <c r="S623" s="374"/>
      <c r="U623" s="378"/>
      <c r="V623" s="378"/>
      <c r="W623" s="378"/>
      <c r="X623" s="378"/>
      <c r="Y623" s="378"/>
      <c r="Z623" s="378"/>
      <c r="AA623" s="378"/>
      <c r="AB623" s="378"/>
      <c r="AC623" s="378"/>
      <c r="AD623" s="378"/>
      <c r="AE623" s="378"/>
      <c r="AF623" s="378"/>
      <c r="AG623" s="378"/>
      <c r="AH623" s="379"/>
      <c r="AI623" s="378"/>
      <c r="AJ623" s="378"/>
      <c r="AK623" s="378"/>
      <c r="AL623" s="378"/>
      <c r="AM623" s="378"/>
      <c r="AN623" s="378"/>
      <c r="AO623" s="378"/>
      <c r="AP623" s="378"/>
      <c r="AQ623" s="378"/>
      <c r="AR623" s="378"/>
      <c r="AS623" s="378"/>
      <c r="AT623" s="378"/>
      <c r="AU623" s="378"/>
      <c r="AV623" s="378"/>
      <c r="AW623" s="378"/>
      <c r="AX623" s="378"/>
      <c r="AY623" s="378"/>
      <c r="AZ623" s="378"/>
      <c r="BA623" s="378"/>
      <c r="BB623" s="378"/>
      <c r="BC623" s="378"/>
      <c r="BD623" s="379"/>
      <c r="BE623" s="379"/>
      <c r="BF623" s="115"/>
      <c r="BK623" s="378"/>
      <c r="BL623" s="378"/>
      <c r="BM623" s="378"/>
      <c r="BN623" s="378"/>
      <c r="BO623" s="378"/>
      <c r="BP623" s="317"/>
      <c r="BQ623" s="317"/>
    </row>
    <row r="624" spans="4:69" x14ac:dyDescent="0.25">
      <c r="D624" s="115"/>
      <c r="E624" s="115"/>
      <c r="H624" s="316"/>
      <c r="I624" s="316"/>
      <c r="P624" s="374"/>
      <c r="Q624" s="374"/>
      <c r="R624" s="374"/>
      <c r="S624" s="374"/>
      <c r="U624" s="378"/>
      <c r="V624" s="378"/>
      <c r="W624" s="378"/>
      <c r="X624" s="378"/>
      <c r="Y624" s="378"/>
      <c r="Z624" s="378"/>
      <c r="AA624" s="378"/>
      <c r="AB624" s="378"/>
      <c r="AC624" s="378"/>
      <c r="AD624" s="378"/>
      <c r="AE624" s="378"/>
      <c r="AF624" s="378"/>
      <c r="AG624" s="378"/>
      <c r="AH624" s="379"/>
      <c r="AI624" s="378"/>
      <c r="AJ624" s="378"/>
      <c r="AK624" s="378"/>
      <c r="AL624" s="378"/>
      <c r="AM624" s="378"/>
      <c r="AN624" s="378"/>
      <c r="AO624" s="378"/>
      <c r="AP624" s="378"/>
      <c r="AQ624" s="378"/>
      <c r="AR624" s="378"/>
      <c r="AS624" s="378"/>
      <c r="AT624" s="378"/>
      <c r="AU624" s="378"/>
      <c r="AV624" s="378"/>
      <c r="AW624" s="378"/>
      <c r="AX624" s="378"/>
      <c r="AY624" s="378"/>
      <c r="AZ624" s="378"/>
      <c r="BA624" s="378"/>
      <c r="BB624" s="378"/>
      <c r="BC624" s="378"/>
      <c r="BD624" s="379"/>
      <c r="BE624" s="379"/>
      <c r="BF624" s="115"/>
      <c r="BK624" s="378"/>
      <c r="BL624" s="378"/>
      <c r="BM624" s="378"/>
      <c r="BN624" s="378"/>
      <c r="BO624" s="378"/>
      <c r="BP624" s="317"/>
      <c r="BQ624" s="317"/>
    </row>
    <row r="625" spans="4:69" x14ac:dyDescent="0.25">
      <c r="D625" s="115"/>
      <c r="E625" s="115"/>
      <c r="H625" s="316"/>
      <c r="I625" s="316"/>
      <c r="P625" s="374"/>
      <c r="Q625" s="374"/>
      <c r="R625" s="374"/>
      <c r="S625" s="374"/>
      <c r="U625" s="378"/>
      <c r="V625" s="378"/>
      <c r="W625" s="378"/>
      <c r="X625" s="378"/>
      <c r="Y625" s="378"/>
      <c r="Z625" s="378"/>
      <c r="AA625" s="378"/>
      <c r="AB625" s="378"/>
      <c r="AC625" s="378"/>
      <c r="AD625" s="378"/>
      <c r="AE625" s="378"/>
      <c r="AF625" s="378"/>
      <c r="AG625" s="378"/>
      <c r="AH625" s="379"/>
      <c r="AI625" s="378"/>
      <c r="AJ625" s="378"/>
      <c r="AK625" s="378"/>
      <c r="AL625" s="378"/>
      <c r="AM625" s="378"/>
      <c r="AN625" s="378"/>
      <c r="AO625" s="378"/>
      <c r="AP625" s="378"/>
      <c r="AQ625" s="378"/>
      <c r="AR625" s="378"/>
      <c r="AS625" s="378"/>
      <c r="AT625" s="378"/>
      <c r="AU625" s="378"/>
      <c r="AV625" s="378"/>
      <c r="AW625" s="378"/>
      <c r="AX625" s="378"/>
      <c r="AY625" s="378"/>
      <c r="AZ625" s="378"/>
      <c r="BA625" s="378"/>
      <c r="BB625" s="378"/>
      <c r="BC625" s="378"/>
      <c r="BD625" s="379"/>
      <c r="BE625" s="379"/>
      <c r="BF625" s="115"/>
      <c r="BK625" s="378"/>
      <c r="BL625" s="378"/>
      <c r="BM625" s="378"/>
      <c r="BN625" s="378"/>
      <c r="BO625" s="378"/>
      <c r="BP625" s="317"/>
      <c r="BQ625" s="317"/>
    </row>
    <row r="626" spans="4:69" x14ac:dyDescent="0.25">
      <c r="D626" s="115"/>
      <c r="E626" s="115"/>
      <c r="H626" s="316"/>
      <c r="I626" s="316"/>
      <c r="P626" s="374"/>
      <c r="Q626" s="374"/>
      <c r="R626" s="374"/>
      <c r="S626" s="374"/>
      <c r="U626" s="378"/>
      <c r="V626" s="378"/>
      <c r="W626" s="378"/>
      <c r="X626" s="378"/>
      <c r="Y626" s="378"/>
      <c r="Z626" s="378"/>
      <c r="AA626" s="378"/>
      <c r="AB626" s="378"/>
      <c r="AC626" s="378"/>
      <c r="AD626" s="378"/>
      <c r="AE626" s="378"/>
      <c r="AF626" s="378"/>
      <c r="AG626" s="378"/>
      <c r="AH626" s="379"/>
      <c r="AI626" s="378"/>
      <c r="AJ626" s="378"/>
      <c r="AK626" s="378"/>
      <c r="AL626" s="378"/>
      <c r="AM626" s="378"/>
      <c r="AN626" s="378"/>
      <c r="AO626" s="378"/>
      <c r="AP626" s="378"/>
      <c r="AQ626" s="378"/>
      <c r="AR626" s="378"/>
      <c r="AS626" s="378"/>
      <c r="AT626" s="378"/>
      <c r="AU626" s="378"/>
      <c r="AV626" s="378"/>
      <c r="AW626" s="378"/>
      <c r="AX626" s="378"/>
      <c r="AY626" s="378"/>
      <c r="AZ626" s="378"/>
      <c r="BA626" s="378"/>
      <c r="BB626" s="378"/>
      <c r="BC626" s="378"/>
      <c r="BD626" s="379"/>
      <c r="BE626" s="379"/>
      <c r="BF626" s="115"/>
      <c r="BK626" s="378"/>
      <c r="BL626" s="378"/>
      <c r="BM626" s="378"/>
      <c r="BN626" s="378"/>
      <c r="BO626" s="378"/>
      <c r="BP626" s="317"/>
      <c r="BQ626" s="317"/>
    </row>
    <row r="627" spans="4:69" x14ac:dyDescent="0.25">
      <c r="D627" s="115"/>
      <c r="E627" s="115"/>
      <c r="H627" s="316"/>
      <c r="I627" s="316"/>
      <c r="P627" s="374"/>
      <c r="Q627" s="374"/>
      <c r="R627" s="374"/>
      <c r="S627" s="374"/>
      <c r="U627" s="378"/>
      <c r="V627" s="378"/>
      <c r="W627" s="378"/>
      <c r="X627" s="378"/>
      <c r="Y627" s="378"/>
      <c r="Z627" s="378"/>
      <c r="AA627" s="378"/>
      <c r="AB627" s="378"/>
      <c r="AC627" s="378"/>
      <c r="AD627" s="378"/>
      <c r="AE627" s="378"/>
      <c r="AF627" s="378"/>
      <c r="AG627" s="378"/>
      <c r="AH627" s="379"/>
      <c r="AI627" s="378"/>
      <c r="AJ627" s="378"/>
      <c r="AK627" s="378"/>
      <c r="AL627" s="378"/>
      <c r="AM627" s="378"/>
      <c r="AN627" s="378"/>
      <c r="AO627" s="378"/>
      <c r="AP627" s="378"/>
      <c r="AQ627" s="378"/>
      <c r="AR627" s="378"/>
      <c r="AS627" s="378"/>
      <c r="AT627" s="378"/>
      <c r="AU627" s="378"/>
      <c r="AV627" s="378"/>
      <c r="AW627" s="378"/>
      <c r="AX627" s="378"/>
      <c r="AY627" s="378"/>
      <c r="AZ627" s="378"/>
      <c r="BA627" s="378"/>
      <c r="BB627" s="378"/>
      <c r="BC627" s="378"/>
      <c r="BD627" s="379"/>
      <c r="BE627" s="379"/>
      <c r="BF627" s="115"/>
      <c r="BK627" s="378"/>
      <c r="BL627" s="378"/>
      <c r="BM627" s="378"/>
      <c r="BN627" s="378"/>
      <c r="BO627" s="378"/>
      <c r="BP627" s="317"/>
      <c r="BQ627" s="317"/>
    </row>
    <row r="628" spans="4:69" x14ac:dyDescent="0.25">
      <c r="D628" s="115"/>
      <c r="E628" s="115"/>
      <c r="H628" s="316"/>
      <c r="I628" s="316"/>
      <c r="P628" s="374"/>
      <c r="Q628" s="374"/>
      <c r="R628" s="374"/>
      <c r="S628" s="374"/>
      <c r="U628" s="378"/>
      <c r="V628" s="378"/>
      <c r="W628" s="378"/>
      <c r="X628" s="378"/>
      <c r="Y628" s="378"/>
      <c r="Z628" s="378"/>
      <c r="AA628" s="378"/>
      <c r="AB628" s="378"/>
      <c r="AC628" s="378"/>
      <c r="AD628" s="378"/>
      <c r="AE628" s="378"/>
      <c r="AF628" s="378"/>
      <c r="AG628" s="378"/>
      <c r="AH628" s="379"/>
      <c r="AI628" s="378"/>
      <c r="AJ628" s="378"/>
      <c r="AK628" s="378"/>
      <c r="AL628" s="378"/>
      <c r="AM628" s="378"/>
      <c r="AN628" s="378"/>
      <c r="AO628" s="378"/>
      <c r="AP628" s="378"/>
      <c r="AQ628" s="378"/>
      <c r="AR628" s="378"/>
      <c r="AS628" s="378"/>
      <c r="AT628" s="378"/>
      <c r="AU628" s="378"/>
      <c r="AV628" s="378"/>
      <c r="AW628" s="378"/>
      <c r="AX628" s="378"/>
      <c r="AY628" s="378"/>
      <c r="AZ628" s="378"/>
      <c r="BA628" s="378"/>
      <c r="BB628" s="378"/>
      <c r="BC628" s="378"/>
      <c r="BD628" s="379"/>
      <c r="BE628" s="379"/>
      <c r="BF628" s="115"/>
      <c r="BK628" s="378"/>
      <c r="BL628" s="378"/>
      <c r="BM628" s="378"/>
      <c r="BN628" s="378"/>
      <c r="BO628" s="378"/>
      <c r="BP628" s="317"/>
      <c r="BQ628" s="317"/>
    </row>
    <row r="629" spans="4:69" x14ac:dyDescent="0.25">
      <c r="D629" s="115"/>
      <c r="E629" s="115"/>
      <c r="H629" s="316"/>
      <c r="I629" s="316"/>
      <c r="P629" s="374"/>
      <c r="Q629" s="374"/>
      <c r="R629" s="374"/>
      <c r="S629" s="374"/>
      <c r="U629" s="378"/>
      <c r="V629" s="378"/>
      <c r="W629" s="378"/>
      <c r="X629" s="378"/>
      <c r="Y629" s="378"/>
      <c r="Z629" s="378"/>
      <c r="AA629" s="378"/>
      <c r="AB629" s="378"/>
      <c r="AC629" s="378"/>
      <c r="AD629" s="378"/>
      <c r="AE629" s="378"/>
      <c r="AF629" s="378"/>
      <c r="AG629" s="378"/>
      <c r="AH629" s="379"/>
      <c r="AI629" s="378"/>
      <c r="AJ629" s="378"/>
      <c r="AK629" s="378"/>
      <c r="AL629" s="378"/>
      <c r="AM629" s="378"/>
      <c r="AN629" s="378"/>
      <c r="AO629" s="378"/>
      <c r="AP629" s="378"/>
      <c r="AQ629" s="378"/>
      <c r="AR629" s="378"/>
      <c r="AS629" s="378"/>
      <c r="AT629" s="378"/>
      <c r="AU629" s="378"/>
      <c r="AV629" s="378"/>
      <c r="AW629" s="378"/>
      <c r="AX629" s="378"/>
      <c r="AY629" s="378"/>
      <c r="AZ629" s="378"/>
      <c r="BA629" s="378"/>
      <c r="BB629" s="378"/>
      <c r="BC629" s="378"/>
      <c r="BD629" s="379"/>
      <c r="BE629" s="379"/>
      <c r="BF629" s="115"/>
      <c r="BK629" s="378"/>
      <c r="BL629" s="378"/>
      <c r="BM629" s="378"/>
      <c r="BN629" s="378"/>
      <c r="BO629" s="378"/>
      <c r="BP629" s="317"/>
      <c r="BQ629" s="317"/>
    </row>
    <row r="630" spans="4:69" x14ac:dyDescent="0.25">
      <c r="D630" s="115"/>
      <c r="E630" s="115"/>
      <c r="H630" s="316"/>
      <c r="I630" s="316"/>
      <c r="P630" s="374"/>
      <c r="Q630" s="374"/>
      <c r="R630" s="374"/>
      <c r="S630" s="374"/>
      <c r="U630" s="378"/>
      <c r="V630" s="378"/>
      <c r="W630" s="378"/>
      <c r="X630" s="378"/>
      <c r="Y630" s="378"/>
      <c r="Z630" s="378"/>
      <c r="AA630" s="378"/>
      <c r="AB630" s="378"/>
      <c r="AC630" s="378"/>
      <c r="AD630" s="378"/>
      <c r="AE630" s="378"/>
      <c r="AF630" s="378"/>
      <c r="AG630" s="378"/>
      <c r="AH630" s="379"/>
      <c r="AI630" s="378"/>
      <c r="AJ630" s="378"/>
      <c r="AK630" s="378"/>
      <c r="AL630" s="378"/>
      <c r="AM630" s="378"/>
      <c r="AN630" s="378"/>
      <c r="AO630" s="378"/>
      <c r="AP630" s="378"/>
      <c r="AQ630" s="378"/>
      <c r="AR630" s="378"/>
      <c r="AS630" s="378"/>
      <c r="AT630" s="378"/>
      <c r="AU630" s="378"/>
      <c r="AV630" s="378"/>
      <c r="AW630" s="378"/>
      <c r="AX630" s="378"/>
      <c r="AY630" s="378"/>
      <c r="AZ630" s="378"/>
      <c r="BA630" s="378"/>
      <c r="BB630" s="378"/>
      <c r="BC630" s="378"/>
      <c r="BD630" s="379"/>
      <c r="BE630" s="379"/>
      <c r="BF630" s="115"/>
      <c r="BK630" s="378"/>
      <c r="BL630" s="378"/>
      <c r="BM630" s="378"/>
      <c r="BN630" s="378"/>
      <c r="BO630" s="378"/>
      <c r="BP630" s="317"/>
      <c r="BQ630" s="317"/>
    </row>
    <row r="631" spans="4:69" x14ac:dyDescent="0.25">
      <c r="D631" s="115"/>
      <c r="E631" s="115"/>
      <c r="H631" s="316"/>
      <c r="I631" s="316"/>
      <c r="P631" s="374"/>
      <c r="Q631" s="374"/>
      <c r="R631" s="374"/>
      <c r="S631" s="374"/>
      <c r="U631" s="378"/>
      <c r="V631" s="378"/>
      <c r="W631" s="378"/>
      <c r="X631" s="378"/>
      <c r="Y631" s="378"/>
      <c r="Z631" s="378"/>
      <c r="AA631" s="378"/>
      <c r="AB631" s="378"/>
      <c r="AC631" s="378"/>
      <c r="AD631" s="378"/>
      <c r="AE631" s="378"/>
      <c r="AF631" s="378"/>
      <c r="AG631" s="378"/>
      <c r="AH631" s="379"/>
      <c r="AI631" s="378"/>
      <c r="AJ631" s="378"/>
      <c r="AK631" s="378"/>
      <c r="AL631" s="378"/>
      <c r="AM631" s="378"/>
      <c r="AN631" s="378"/>
      <c r="AO631" s="378"/>
      <c r="AP631" s="378"/>
      <c r="AQ631" s="378"/>
      <c r="AR631" s="378"/>
      <c r="AS631" s="378"/>
      <c r="AT631" s="378"/>
      <c r="AU631" s="378"/>
      <c r="AV631" s="378"/>
      <c r="AW631" s="378"/>
      <c r="AX631" s="378"/>
      <c r="AY631" s="378"/>
      <c r="AZ631" s="378"/>
      <c r="BA631" s="378"/>
      <c r="BB631" s="378"/>
      <c r="BC631" s="378"/>
      <c r="BD631" s="379"/>
      <c r="BE631" s="379"/>
      <c r="BF631" s="115"/>
      <c r="BK631" s="378"/>
      <c r="BL631" s="378"/>
      <c r="BM631" s="378"/>
      <c r="BN631" s="378"/>
      <c r="BO631" s="378"/>
      <c r="BP631" s="317"/>
      <c r="BQ631" s="317"/>
    </row>
    <row r="632" spans="4:69" x14ac:dyDescent="0.25">
      <c r="D632" s="115"/>
      <c r="E632" s="115"/>
      <c r="H632" s="316"/>
      <c r="I632" s="316"/>
      <c r="P632" s="374"/>
      <c r="Q632" s="374"/>
      <c r="R632" s="374"/>
      <c r="S632" s="374"/>
      <c r="U632" s="378"/>
      <c r="V632" s="378"/>
      <c r="W632" s="378"/>
      <c r="X632" s="378"/>
      <c r="Y632" s="378"/>
      <c r="Z632" s="378"/>
      <c r="AA632" s="378"/>
      <c r="AB632" s="378"/>
      <c r="AC632" s="378"/>
      <c r="AD632" s="378"/>
      <c r="AE632" s="378"/>
      <c r="AF632" s="378"/>
      <c r="AG632" s="378"/>
      <c r="AH632" s="379"/>
      <c r="AI632" s="378"/>
      <c r="AJ632" s="378"/>
      <c r="AK632" s="378"/>
      <c r="AL632" s="378"/>
      <c r="AM632" s="378"/>
      <c r="AN632" s="378"/>
      <c r="AO632" s="378"/>
      <c r="AP632" s="378"/>
      <c r="AQ632" s="378"/>
      <c r="AR632" s="378"/>
      <c r="AS632" s="378"/>
      <c r="AT632" s="378"/>
      <c r="AU632" s="378"/>
      <c r="AV632" s="378"/>
      <c r="AW632" s="378"/>
      <c r="AX632" s="378"/>
      <c r="AY632" s="378"/>
      <c r="AZ632" s="378"/>
      <c r="BA632" s="378"/>
      <c r="BB632" s="378"/>
      <c r="BC632" s="378"/>
      <c r="BD632" s="379"/>
      <c r="BE632" s="379"/>
      <c r="BF632" s="115"/>
      <c r="BK632" s="378"/>
      <c r="BL632" s="378"/>
      <c r="BM632" s="378"/>
      <c r="BN632" s="378"/>
      <c r="BO632" s="378"/>
      <c r="BP632" s="317"/>
      <c r="BQ632" s="317"/>
    </row>
    <row r="633" spans="4:69" x14ac:dyDescent="0.25">
      <c r="D633" s="115"/>
      <c r="E633" s="115"/>
      <c r="H633" s="316"/>
      <c r="I633" s="316"/>
      <c r="P633" s="374"/>
      <c r="Q633" s="374"/>
      <c r="R633" s="374"/>
      <c r="S633" s="374"/>
      <c r="U633" s="378"/>
      <c r="V633" s="378"/>
      <c r="W633" s="378"/>
      <c r="X633" s="378"/>
      <c r="Y633" s="378"/>
      <c r="Z633" s="378"/>
      <c r="AA633" s="378"/>
      <c r="AB633" s="378"/>
      <c r="AC633" s="378"/>
      <c r="AD633" s="378"/>
      <c r="AE633" s="378"/>
      <c r="AF633" s="378"/>
      <c r="AG633" s="378"/>
      <c r="AH633" s="379"/>
      <c r="AI633" s="378"/>
      <c r="AJ633" s="378"/>
      <c r="AK633" s="378"/>
      <c r="AL633" s="378"/>
      <c r="AM633" s="378"/>
      <c r="AN633" s="378"/>
      <c r="AO633" s="378"/>
      <c r="AP633" s="378"/>
      <c r="AQ633" s="378"/>
      <c r="AR633" s="378"/>
      <c r="AS633" s="378"/>
      <c r="AT633" s="378"/>
      <c r="AU633" s="378"/>
      <c r="AV633" s="378"/>
      <c r="AW633" s="378"/>
      <c r="AX633" s="378"/>
      <c r="AY633" s="378"/>
      <c r="AZ633" s="378"/>
      <c r="BA633" s="378"/>
      <c r="BB633" s="378"/>
      <c r="BC633" s="378"/>
      <c r="BD633" s="379"/>
      <c r="BE633" s="379"/>
      <c r="BF633" s="115"/>
      <c r="BK633" s="378"/>
      <c r="BL633" s="378"/>
      <c r="BM633" s="378"/>
      <c r="BN633" s="378"/>
      <c r="BO633" s="378"/>
      <c r="BP633" s="317"/>
      <c r="BQ633" s="317"/>
    </row>
    <row r="634" spans="4:69" x14ac:dyDescent="0.25">
      <c r="D634" s="115"/>
      <c r="E634" s="115"/>
      <c r="H634" s="316"/>
      <c r="I634" s="316"/>
      <c r="P634" s="374"/>
      <c r="Q634" s="374"/>
      <c r="R634" s="374"/>
      <c r="S634" s="374"/>
      <c r="U634" s="378"/>
      <c r="V634" s="378"/>
      <c r="W634" s="378"/>
      <c r="X634" s="378"/>
      <c r="Y634" s="378"/>
      <c r="Z634" s="378"/>
      <c r="AA634" s="378"/>
      <c r="AB634" s="378"/>
      <c r="AC634" s="378"/>
      <c r="AD634" s="378"/>
      <c r="AE634" s="378"/>
      <c r="AF634" s="378"/>
      <c r="AG634" s="378"/>
      <c r="AH634" s="379"/>
      <c r="AI634" s="378"/>
      <c r="AJ634" s="378"/>
      <c r="AK634" s="378"/>
      <c r="AL634" s="378"/>
      <c r="AM634" s="378"/>
      <c r="AN634" s="378"/>
      <c r="AO634" s="378"/>
      <c r="AP634" s="378"/>
      <c r="AQ634" s="378"/>
      <c r="AR634" s="378"/>
      <c r="AS634" s="378"/>
      <c r="AT634" s="378"/>
      <c r="AU634" s="378"/>
      <c r="AV634" s="378"/>
      <c r="AW634" s="378"/>
      <c r="AX634" s="378"/>
      <c r="AY634" s="378"/>
      <c r="AZ634" s="378"/>
      <c r="BA634" s="378"/>
      <c r="BB634" s="378"/>
      <c r="BC634" s="378"/>
      <c r="BD634" s="379"/>
      <c r="BE634" s="379"/>
      <c r="BF634" s="115"/>
      <c r="BK634" s="378"/>
      <c r="BL634" s="378"/>
      <c r="BM634" s="378"/>
      <c r="BN634" s="378"/>
      <c r="BO634" s="378"/>
      <c r="BP634" s="317"/>
      <c r="BQ634" s="317"/>
    </row>
    <row r="635" spans="4:69" x14ac:dyDescent="0.25">
      <c r="D635" s="115"/>
      <c r="E635" s="115"/>
      <c r="H635" s="316"/>
      <c r="I635" s="316"/>
      <c r="P635" s="374"/>
      <c r="Q635" s="374"/>
      <c r="R635" s="374"/>
      <c r="S635" s="374"/>
      <c r="U635" s="378"/>
      <c r="V635" s="378"/>
      <c r="W635" s="378"/>
      <c r="X635" s="378"/>
      <c r="Y635" s="378"/>
      <c r="Z635" s="378"/>
      <c r="AA635" s="378"/>
      <c r="AB635" s="378"/>
      <c r="AC635" s="378"/>
      <c r="AD635" s="378"/>
      <c r="AE635" s="378"/>
      <c r="AF635" s="378"/>
      <c r="AG635" s="378"/>
      <c r="AH635" s="379"/>
      <c r="AI635" s="378"/>
      <c r="AJ635" s="378"/>
      <c r="AK635" s="378"/>
      <c r="AL635" s="378"/>
      <c r="AM635" s="378"/>
      <c r="AN635" s="378"/>
      <c r="AO635" s="378"/>
      <c r="AP635" s="378"/>
      <c r="AQ635" s="378"/>
      <c r="AR635" s="378"/>
      <c r="AS635" s="378"/>
      <c r="AT635" s="378"/>
      <c r="AU635" s="378"/>
      <c r="AV635" s="378"/>
      <c r="AW635" s="378"/>
      <c r="AX635" s="378"/>
      <c r="AY635" s="378"/>
      <c r="AZ635" s="378"/>
      <c r="BA635" s="378"/>
      <c r="BB635" s="378"/>
      <c r="BC635" s="378"/>
      <c r="BD635" s="379"/>
      <c r="BE635" s="379"/>
      <c r="BF635" s="115"/>
      <c r="BK635" s="378"/>
      <c r="BL635" s="378"/>
      <c r="BM635" s="378"/>
      <c r="BN635" s="378"/>
      <c r="BO635" s="378"/>
      <c r="BP635" s="317"/>
      <c r="BQ635" s="317"/>
    </row>
    <row r="636" spans="4:69" x14ac:dyDescent="0.25">
      <c r="D636" s="115"/>
      <c r="E636" s="115"/>
      <c r="H636" s="316"/>
      <c r="I636" s="316"/>
      <c r="P636" s="374"/>
      <c r="Q636" s="374"/>
      <c r="R636" s="374"/>
      <c r="S636" s="374"/>
      <c r="U636" s="378"/>
      <c r="V636" s="378"/>
      <c r="W636" s="378"/>
      <c r="X636" s="378"/>
      <c r="Y636" s="378"/>
      <c r="Z636" s="378"/>
      <c r="AA636" s="378"/>
      <c r="AB636" s="378"/>
      <c r="AC636" s="378"/>
      <c r="AD636" s="378"/>
      <c r="AE636" s="378"/>
      <c r="AF636" s="378"/>
      <c r="AG636" s="378"/>
      <c r="AH636" s="379"/>
      <c r="AI636" s="378"/>
      <c r="AJ636" s="378"/>
      <c r="AK636" s="378"/>
      <c r="AL636" s="378"/>
      <c r="AM636" s="378"/>
      <c r="AN636" s="378"/>
      <c r="AO636" s="378"/>
      <c r="AP636" s="378"/>
      <c r="AQ636" s="378"/>
      <c r="AR636" s="378"/>
      <c r="AS636" s="378"/>
      <c r="AT636" s="378"/>
      <c r="AU636" s="378"/>
      <c r="AV636" s="378"/>
      <c r="AW636" s="378"/>
      <c r="AX636" s="378"/>
      <c r="AY636" s="378"/>
      <c r="AZ636" s="378"/>
      <c r="BA636" s="378"/>
      <c r="BB636" s="378"/>
      <c r="BC636" s="378"/>
      <c r="BD636" s="379"/>
      <c r="BE636" s="379"/>
      <c r="BF636" s="115"/>
      <c r="BK636" s="378"/>
      <c r="BL636" s="378"/>
      <c r="BM636" s="378"/>
      <c r="BN636" s="378"/>
      <c r="BO636" s="378"/>
      <c r="BP636" s="317"/>
      <c r="BQ636" s="317"/>
    </row>
    <row r="637" spans="4:69" x14ac:dyDescent="0.25">
      <c r="D637" s="115"/>
      <c r="E637" s="115"/>
      <c r="H637" s="316"/>
      <c r="I637" s="316"/>
      <c r="P637" s="374"/>
      <c r="Q637" s="374"/>
      <c r="R637" s="374"/>
      <c r="S637" s="374"/>
      <c r="U637" s="378"/>
      <c r="V637" s="378"/>
      <c r="W637" s="378"/>
      <c r="X637" s="378"/>
      <c r="Y637" s="378"/>
      <c r="Z637" s="378"/>
      <c r="AA637" s="378"/>
      <c r="AB637" s="378"/>
      <c r="AC637" s="378"/>
      <c r="AD637" s="378"/>
      <c r="AE637" s="378"/>
      <c r="AF637" s="378"/>
      <c r="AG637" s="378"/>
      <c r="AH637" s="379"/>
      <c r="AI637" s="378"/>
      <c r="AJ637" s="378"/>
      <c r="AK637" s="378"/>
      <c r="AL637" s="378"/>
      <c r="AM637" s="378"/>
      <c r="AN637" s="378"/>
      <c r="AO637" s="378"/>
      <c r="AP637" s="378"/>
      <c r="AQ637" s="378"/>
      <c r="AR637" s="378"/>
      <c r="AS637" s="378"/>
      <c r="AT637" s="378"/>
      <c r="AU637" s="378"/>
      <c r="AV637" s="378"/>
      <c r="AW637" s="378"/>
      <c r="AX637" s="378"/>
      <c r="AY637" s="378"/>
      <c r="AZ637" s="378"/>
      <c r="BA637" s="378"/>
      <c r="BB637" s="378"/>
      <c r="BC637" s="378"/>
      <c r="BD637" s="379"/>
      <c r="BE637" s="379"/>
      <c r="BF637" s="115"/>
      <c r="BK637" s="378"/>
      <c r="BL637" s="378"/>
      <c r="BM637" s="378"/>
      <c r="BN637" s="378"/>
      <c r="BO637" s="378"/>
      <c r="BP637" s="317"/>
      <c r="BQ637" s="317"/>
    </row>
    <row r="638" spans="4:69" x14ac:dyDescent="0.25">
      <c r="D638" s="115"/>
      <c r="E638" s="115"/>
      <c r="H638" s="316"/>
      <c r="I638" s="316"/>
      <c r="P638" s="374"/>
      <c r="Q638" s="374"/>
      <c r="R638" s="374"/>
      <c r="S638" s="374"/>
      <c r="U638" s="378"/>
      <c r="V638" s="378"/>
      <c r="W638" s="378"/>
      <c r="X638" s="378"/>
      <c r="Y638" s="378"/>
      <c r="Z638" s="378"/>
      <c r="AA638" s="378"/>
      <c r="AB638" s="378"/>
      <c r="AC638" s="378"/>
      <c r="AD638" s="378"/>
      <c r="AE638" s="378"/>
      <c r="AF638" s="378"/>
      <c r="AG638" s="378"/>
      <c r="AH638" s="379"/>
      <c r="AI638" s="378"/>
      <c r="AJ638" s="378"/>
      <c r="AK638" s="378"/>
      <c r="AL638" s="378"/>
      <c r="AM638" s="378"/>
      <c r="AN638" s="378"/>
      <c r="AO638" s="378"/>
      <c r="AP638" s="378"/>
      <c r="AQ638" s="378"/>
      <c r="AR638" s="378"/>
      <c r="AS638" s="378"/>
      <c r="AT638" s="378"/>
      <c r="AU638" s="378"/>
      <c r="AV638" s="378"/>
      <c r="AW638" s="378"/>
      <c r="AX638" s="378"/>
      <c r="AY638" s="378"/>
      <c r="AZ638" s="378"/>
      <c r="BA638" s="378"/>
      <c r="BB638" s="378"/>
      <c r="BC638" s="378"/>
      <c r="BD638" s="379"/>
      <c r="BE638" s="379"/>
      <c r="BF638" s="115"/>
      <c r="BK638" s="378"/>
      <c r="BL638" s="378"/>
      <c r="BM638" s="378"/>
      <c r="BN638" s="378"/>
      <c r="BO638" s="378"/>
      <c r="BP638" s="317"/>
      <c r="BQ638" s="317"/>
    </row>
    <row r="639" spans="4:69" x14ac:dyDescent="0.25">
      <c r="D639" s="115"/>
      <c r="E639" s="115"/>
      <c r="H639" s="316"/>
      <c r="I639" s="316"/>
      <c r="P639" s="374"/>
      <c r="Q639" s="374"/>
      <c r="R639" s="374"/>
      <c r="S639" s="374"/>
      <c r="U639" s="378"/>
      <c r="V639" s="378"/>
      <c r="W639" s="378"/>
      <c r="X639" s="378"/>
      <c r="Y639" s="378"/>
      <c r="Z639" s="378"/>
      <c r="AA639" s="378"/>
      <c r="AB639" s="378"/>
      <c r="AC639" s="378"/>
      <c r="AD639" s="378"/>
      <c r="AE639" s="378"/>
      <c r="AF639" s="378"/>
      <c r="AG639" s="378"/>
      <c r="AH639" s="379"/>
      <c r="AI639" s="378"/>
      <c r="AJ639" s="378"/>
      <c r="AK639" s="378"/>
      <c r="AL639" s="378"/>
      <c r="AM639" s="378"/>
      <c r="AN639" s="378"/>
      <c r="AO639" s="378"/>
      <c r="AP639" s="378"/>
      <c r="AQ639" s="378"/>
      <c r="AR639" s="378"/>
      <c r="AS639" s="378"/>
      <c r="AT639" s="378"/>
      <c r="AU639" s="378"/>
      <c r="AV639" s="378"/>
      <c r="AW639" s="378"/>
      <c r="AX639" s="378"/>
      <c r="AY639" s="378"/>
      <c r="AZ639" s="378"/>
      <c r="BA639" s="378"/>
      <c r="BB639" s="378"/>
      <c r="BC639" s="378"/>
      <c r="BD639" s="379"/>
      <c r="BE639" s="379"/>
      <c r="BF639" s="115"/>
      <c r="BK639" s="378"/>
      <c r="BL639" s="378"/>
      <c r="BM639" s="378"/>
      <c r="BN639" s="378"/>
      <c r="BO639" s="378"/>
      <c r="BP639" s="317"/>
      <c r="BQ639" s="317"/>
    </row>
    <row r="640" spans="4:69" x14ac:dyDescent="0.25">
      <c r="D640" s="115"/>
      <c r="E640" s="115"/>
      <c r="H640" s="316"/>
      <c r="I640" s="316"/>
      <c r="P640" s="374"/>
      <c r="Q640" s="374"/>
      <c r="R640" s="374"/>
      <c r="S640" s="374"/>
      <c r="U640" s="378"/>
      <c r="V640" s="378"/>
      <c r="W640" s="378"/>
      <c r="X640" s="378"/>
      <c r="Y640" s="378"/>
      <c r="Z640" s="378"/>
      <c r="AA640" s="378"/>
      <c r="AB640" s="378"/>
      <c r="AC640" s="378"/>
      <c r="AD640" s="378"/>
      <c r="AE640" s="378"/>
      <c r="AF640" s="378"/>
      <c r="AG640" s="378"/>
      <c r="AH640" s="379"/>
      <c r="AI640" s="378"/>
      <c r="AJ640" s="378"/>
      <c r="AK640" s="378"/>
      <c r="AL640" s="378"/>
      <c r="AM640" s="378"/>
      <c r="AN640" s="378"/>
      <c r="AO640" s="378"/>
      <c r="AP640" s="378"/>
      <c r="AQ640" s="378"/>
      <c r="AR640" s="378"/>
      <c r="AS640" s="378"/>
      <c r="AT640" s="378"/>
      <c r="AU640" s="378"/>
      <c r="AV640" s="378"/>
      <c r="AW640" s="378"/>
      <c r="AX640" s="378"/>
      <c r="AY640" s="378"/>
      <c r="AZ640" s="378"/>
      <c r="BA640" s="378"/>
      <c r="BB640" s="378"/>
      <c r="BC640" s="378"/>
      <c r="BD640" s="379"/>
      <c r="BE640" s="379"/>
      <c r="BF640" s="115"/>
      <c r="BK640" s="378"/>
      <c r="BL640" s="378"/>
      <c r="BM640" s="378"/>
      <c r="BN640" s="378"/>
      <c r="BO640" s="378"/>
      <c r="BP640" s="317"/>
      <c r="BQ640" s="317"/>
    </row>
    <row r="641" spans="4:69" x14ac:dyDescent="0.25">
      <c r="D641" s="115"/>
      <c r="E641" s="115"/>
      <c r="H641" s="316"/>
      <c r="I641" s="316"/>
      <c r="P641" s="374"/>
      <c r="Q641" s="374"/>
      <c r="R641" s="374"/>
      <c r="S641" s="374"/>
      <c r="U641" s="378"/>
      <c r="V641" s="378"/>
      <c r="W641" s="378"/>
      <c r="X641" s="378"/>
      <c r="Y641" s="378"/>
      <c r="Z641" s="378"/>
      <c r="AA641" s="378"/>
      <c r="AB641" s="378"/>
      <c r="AC641" s="378"/>
      <c r="AD641" s="378"/>
      <c r="AE641" s="378"/>
      <c r="AF641" s="378"/>
      <c r="AG641" s="378"/>
      <c r="AH641" s="379"/>
      <c r="AI641" s="378"/>
      <c r="AJ641" s="378"/>
      <c r="AK641" s="378"/>
      <c r="AL641" s="378"/>
      <c r="AM641" s="378"/>
      <c r="AN641" s="378"/>
      <c r="AO641" s="378"/>
      <c r="AP641" s="378"/>
      <c r="AQ641" s="378"/>
      <c r="AR641" s="378"/>
      <c r="AS641" s="378"/>
      <c r="AT641" s="378"/>
      <c r="AU641" s="378"/>
      <c r="AV641" s="378"/>
      <c r="AW641" s="378"/>
      <c r="AX641" s="378"/>
      <c r="AY641" s="378"/>
      <c r="AZ641" s="378"/>
      <c r="BA641" s="378"/>
      <c r="BB641" s="378"/>
      <c r="BC641" s="378"/>
      <c r="BD641" s="379"/>
      <c r="BE641" s="379"/>
      <c r="BF641" s="115"/>
      <c r="BK641" s="378"/>
      <c r="BL641" s="378"/>
      <c r="BM641" s="378"/>
      <c r="BN641" s="378"/>
      <c r="BO641" s="378"/>
      <c r="BP641" s="317"/>
      <c r="BQ641" s="317"/>
    </row>
    <row r="642" spans="4:69" x14ac:dyDescent="0.25">
      <c r="D642" s="115"/>
      <c r="E642" s="115"/>
      <c r="H642" s="316"/>
      <c r="I642" s="316"/>
      <c r="P642" s="374"/>
      <c r="Q642" s="374"/>
      <c r="R642" s="374"/>
      <c r="S642" s="374"/>
      <c r="U642" s="378"/>
      <c r="V642" s="378"/>
      <c r="W642" s="378"/>
      <c r="X642" s="378"/>
      <c r="Y642" s="378"/>
      <c r="Z642" s="378"/>
      <c r="AA642" s="378"/>
      <c r="AB642" s="378"/>
      <c r="AC642" s="378"/>
      <c r="AD642" s="378"/>
      <c r="AE642" s="378"/>
      <c r="AF642" s="378"/>
      <c r="AG642" s="378"/>
      <c r="AH642" s="379"/>
      <c r="AI642" s="378"/>
      <c r="AJ642" s="378"/>
      <c r="AK642" s="378"/>
      <c r="AL642" s="378"/>
      <c r="AM642" s="378"/>
      <c r="AN642" s="378"/>
      <c r="AO642" s="378"/>
      <c r="AP642" s="378"/>
      <c r="AQ642" s="378"/>
      <c r="AR642" s="378"/>
      <c r="AS642" s="378"/>
      <c r="AT642" s="378"/>
      <c r="AU642" s="378"/>
      <c r="AV642" s="378"/>
      <c r="AW642" s="378"/>
      <c r="AX642" s="378"/>
      <c r="AY642" s="378"/>
      <c r="AZ642" s="378"/>
      <c r="BA642" s="378"/>
      <c r="BB642" s="378"/>
      <c r="BC642" s="378"/>
      <c r="BD642" s="379"/>
      <c r="BE642" s="379"/>
      <c r="BF642" s="115"/>
      <c r="BK642" s="378"/>
      <c r="BL642" s="378"/>
      <c r="BM642" s="378"/>
      <c r="BN642" s="378"/>
      <c r="BO642" s="378"/>
      <c r="BP642" s="317"/>
      <c r="BQ642" s="317"/>
    </row>
    <row r="643" spans="4:69" x14ac:dyDescent="0.25">
      <c r="D643" s="115"/>
      <c r="E643" s="115"/>
      <c r="H643" s="316"/>
      <c r="I643" s="316"/>
      <c r="P643" s="374"/>
      <c r="Q643" s="374"/>
      <c r="R643" s="374"/>
      <c r="S643" s="374"/>
      <c r="U643" s="378"/>
      <c r="V643" s="378"/>
      <c r="W643" s="378"/>
      <c r="X643" s="378"/>
      <c r="Y643" s="378"/>
      <c r="Z643" s="378"/>
      <c r="AA643" s="378"/>
      <c r="AB643" s="378"/>
      <c r="AC643" s="378"/>
      <c r="AD643" s="378"/>
      <c r="AE643" s="378"/>
      <c r="AF643" s="378"/>
      <c r="AG643" s="378"/>
      <c r="AH643" s="379"/>
      <c r="AI643" s="378"/>
      <c r="AJ643" s="378"/>
      <c r="AK643" s="378"/>
      <c r="AL643" s="378"/>
      <c r="AM643" s="378"/>
      <c r="AN643" s="378"/>
      <c r="AO643" s="378"/>
      <c r="AP643" s="378"/>
      <c r="AQ643" s="378"/>
      <c r="AR643" s="378"/>
      <c r="AS643" s="378"/>
      <c r="AT643" s="378"/>
      <c r="AU643" s="378"/>
      <c r="AV643" s="378"/>
      <c r="AW643" s="378"/>
      <c r="AX643" s="378"/>
      <c r="AY643" s="378"/>
      <c r="AZ643" s="378"/>
      <c r="BA643" s="378"/>
      <c r="BB643" s="378"/>
      <c r="BC643" s="378"/>
      <c r="BD643" s="379"/>
      <c r="BE643" s="379"/>
      <c r="BF643" s="115"/>
      <c r="BK643" s="378"/>
      <c r="BL643" s="378"/>
      <c r="BM643" s="378"/>
      <c r="BN643" s="378"/>
      <c r="BO643" s="378"/>
      <c r="BP643" s="317"/>
      <c r="BQ643" s="317"/>
    </row>
    <row r="644" spans="4:69" x14ac:dyDescent="0.25">
      <c r="D644" s="115"/>
      <c r="E644" s="115"/>
      <c r="H644" s="316"/>
      <c r="I644" s="316"/>
      <c r="P644" s="374"/>
      <c r="Q644" s="374"/>
      <c r="R644" s="374"/>
      <c r="S644" s="374"/>
      <c r="U644" s="378"/>
      <c r="V644" s="378"/>
      <c r="W644" s="378"/>
      <c r="X644" s="378"/>
      <c r="Y644" s="378"/>
      <c r="Z644" s="378"/>
      <c r="AA644" s="378"/>
      <c r="AB644" s="378"/>
      <c r="AC644" s="378"/>
      <c r="AD644" s="378"/>
      <c r="AE644" s="378"/>
      <c r="AF644" s="378"/>
      <c r="AG644" s="378"/>
      <c r="AH644" s="379"/>
      <c r="AI644" s="378"/>
      <c r="AJ644" s="378"/>
      <c r="AK644" s="378"/>
      <c r="AL644" s="378"/>
      <c r="AM644" s="378"/>
      <c r="AN644" s="378"/>
      <c r="AO644" s="378"/>
      <c r="AP644" s="378"/>
      <c r="AQ644" s="378"/>
      <c r="AR644" s="378"/>
      <c r="AS644" s="378"/>
      <c r="AT644" s="378"/>
      <c r="AU644" s="378"/>
      <c r="AV644" s="378"/>
      <c r="AW644" s="378"/>
      <c r="AX644" s="378"/>
      <c r="AY644" s="378"/>
      <c r="AZ644" s="378"/>
      <c r="BA644" s="378"/>
      <c r="BB644" s="378"/>
      <c r="BC644" s="378"/>
      <c r="BD644" s="379"/>
      <c r="BE644" s="379"/>
      <c r="BF644" s="115"/>
      <c r="BK644" s="378"/>
      <c r="BL644" s="378"/>
      <c r="BM644" s="378"/>
      <c r="BN644" s="378"/>
      <c r="BO644" s="378"/>
      <c r="BP644" s="317"/>
      <c r="BQ644" s="317"/>
    </row>
    <row r="645" spans="4:69" x14ac:dyDescent="0.25">
      <c r="D645" s="115"/>
      <c r="E645" s="115"/>
      <c r="H645" s="316"/>
      <c r="I645" s="316"/>
      <c r="P645" s="374"/>
      <c r="Q645" s="374"/>
      <c r="R645" s="374"/>
      <c r="S645" s="374"/>
      <c r="U645" s="378"/>
      <c r="V645" s="378"/>
      <c r="W645" s="378"/>
      <c r="X645" s="378"/>
      <c r="Y645" s="378"/>
      <c r="Z645" s="378"/>
      <c r="AA645" s="378"/>
      <c r="AB645" s="378"/>
      <c r="AC645" s="378"/>
      <c r="AD645" s="378"/>
      <c r="AE645" s="378"/>
      <c r="AF645" s="378"/>
      <c r="AG645" s="378"/>
      <c r="AH645" s="379"/>
      <c r="AI645" s="378"/>
      <c r="AJ645" s="378"/>
      <c r="AK645" s="378"/>
      <c r="AL645" s="378"/>
      <c r="AM645" s="378"/>
      <c r="AN645" s="378"/>
      <c r="AO645" s="378"/>
      <c r="AP645" s="378"/>
      <c r="AQ645" s="378"/>
      <c r="AR645" s="378"/>
      <c r="AS645" s="378"/>
      <c r="AT645" s="378"/>
      <c r="AU645" s="378"/>
      <c r="AV645" s="378"/>
      <c r="AW645" s="378"/>
      <c r="AX645" s="378"/>
      <c r="AY645" s="378"/>
      <c r="AZ645" s="378"/>
      <c r="BA645" s="378"/>
      <c r="BB645" s="378"/>
      <c r="BC645" s="378"/>
      <c r="BD645" s="379"/>
      <c r="BE645" s="379"/>
      <c r="BF645" s="115"/>
      <c r="BK645" s="378"/>
      <c r="BL645" s="378"/>
      <c r="BM645" s="378"/>
      <c r="BN645" s="378"/>
      <c r="BO645" s="378"/>
      <c r="BP645" s="317"/>
      <c r="BQ645" s="317"/>
    </row>
    <row r="646" spans="4:69" x14ac:dyDescent="0.25">
      <c r="D646" s="115"/>
      <c r="E646" s="115"/>
      <c r="H646" s="316"/>
      <c r="I646" s="316"/>
      <c r="P646" s="374"/>
      <c r="Q646" s="374"/>
      <c r="R646" s="374"/>
      <c r="S646" s="374"/>
      <c r="U646" s="378"/>
      <c r="V646" s="378"/>
      <c r="W646" s="378"/>
      <c r="X646" s="378"/>
      <c r="Y646" s="378"/>
      <c r="Z646" s="378"/>
      <c r="AA646" s="378"/>
      <c r="AB646" s="378"/>
      <c r="AC646" s="378"/>
      <c r="AD646" s="378"/>
      <c r="AE646" s="378"/>
      <c r="AF646" s="378"/>
      <c r="AG646" s="378"/>
      <c r="AH646" s="379"/>
      <c r="AI646" s="378"/>
      <c r="AJ646" s="378"/>
      <c r="AK646" s="378"/>
      <c r="AL646" s="378"/>
      <c r="AM646" s="378"/>
      <c r="AN646" s="378"/>
      <c r="AO646" s="378"/>
      <c r="AP646" s="378"/>
      <c r="AQ646" s="378"/>
      <c r="AR646" s="378"/>
      <c r="AS646" s="378"/>
      <c r="AT646" s="378"/>
      <c r="AU646" s="378"/>
      <c r="AV646" s="378"/>
      <c r="AW646" s="378"/>
      <c r="AX646" s="378"/>
      <c r="AY646" s="378"/>
      <c r="AZ646" s="378"/>
      <c r="BA646" s="378"/>
      <c r="BB646" s="378"/>
      <c r="BC646" s="378"/>
      <c r="BD646" s="379"/>
      <c r="BE646" s="379"/>
      <c r="BF646" s="115"/>
      <c r="BK646" s="378"/>
      <c r="BL646" s="378"/>
      <c r="BM646" s="378"/>
      <c r="BN646" s="378"/>
      <c r="BO646" s="378"/>
      <c r="BP646" s="317"/>
      <c r="BQ646" s="317"/>
    </row>
    <row r="647" spans="4:69" x14ac:dyDescent="0.25">
      <c r="D647" s="115"/>
      <c r="E647" s="115"/>
      <c r="H647" s="316"/>
      <c r="I647" s="316"/>
      <c r="P647" s="374"/>
      <c r="Q647" s="374"/>
      <c r="R647" s="374"/>
      <c r="S647" s="374"/>
      <c r="U647" s="378"/>
      <c r="V647" s="378"/>
      <c r="W647" s="378"/>
      <c r="X647" s="378"/>
      <c r="Y647" s="378"/>
      <c r="Z647" s="378"/>
      <c r="AA647" s="378"/>
      <c r="AB647" s="378"/>
      <c r="AC647" s="378"/>
      <c r="AD647" s="378"/>
      <c r="AE647" s="378"/>
      <c r="AF647" s="378"/>
      <c r="AG647" s="378"/>
      <c r="AH647" s="379"/>
      <c r="AI647" s="378"/>
      <c r="AJ647" s="378"/>
      <c r="AK647" s="378"/>
      <c r="AL647" s="378"/>
      <c r="AM647" s="378"/>
      <c r="AN647" s="378"/>
      <c r="AO647" s="378"/>
      <c r="AP647" s="378"/>
      <c r="AQ647" s="378"/>
      <c r="AR647" s="378"/>
      <c r="AS647" s="378"/>
      <c r="AT647" s="378"/>
      <c r="AU647" s="378"/>
      <c r="AV647" s="378"/>
      <c r="AW647" s="378"/>
      <c r="AX647" s="378"/>
      <c r="AY647" s="378"/>
      <c r="AZ647" s="378"/>
      <c r="BA647" s="378"/>
      <c r="BB647" s="378"/>
      <c r="BC647" s="378"/>
      <c r="BD647" s="379"/>
      <c r="BE647" s="379"/>
      <c r="BF647" s="115"/>
      <c r="BK647" s="378"/>
      <c r="BL647" s="378"/>
      <c r="BM647" s="378"/>
      <c r="BN647" s="378"/>
      <c r="BO647" s="378"/>
      <c r="BP647" s="317"/>
      <c r="BQ647" s="317"/>
    </row>
    <row r="648" spans="4:69" x14ac:dyDescent="0.25">
      <c r="D648" s="115"/>
      <c r="E648" s="115"/>
      <c r="H648" s="316"/>
      <c r="I648" s="316"/>
      <c r="P648" s="374"/>
      <c r="Q648" s="374"/>
      <c r="R648" s="374"/>
      <c r="S648" s="374"/>
      <c r="U648" s="378"/>
      <c r="V648" s="378"/>
      <c r="W648" s="378"/>
      <c r="X648" s="378"/>
      <c r="Y648" s="378"/>
      <c r="Z648" s="378"/>
      <c r="AA648" s="378"/>
      <c r="AB648" s="378"/>
      <c r="AC648" s="378"/>
      <c r="AD648" s="378"/>
      <c r="AE648" s="378"/>
      <c r="AF648" s="378"/>
      <c r="AG648" s="378"/>
      <c r="AH648" s="379"/>
      <c r="AI648" s="378"/>
      <c r="AJ648" s="378"/>
      <c r="AK648" s="378"/>
      <c r="AL648" s="378"/>
      <c r="AM648" s="378"/>
      <c r="AN648" s="378"/>
      <c r="AO648" s="378"/>
      <c r="AP648" s="378"/>
      <c r="AQ648" s="378"/>
      <c r="AR648" s="378"/>
      <c r="AS648" s="378"/>
      <c r="AT648" s="378"/>
      <c r="AU648" s="378"/>
      <c r="AV648" s="378"/>
      <c r="AW648" s="378"/>
      <c r="AX648" s="378"/>
      <c r="AY648" s="378"/>
      <c r="AZ648" s="378"/>
      <c r="BA648" s="378"/>
      <c r="BB648" s="378"/>
      <c r="BC648" s="378"/>
      <c r="BD648" s="379"/>
      <c r="BE648" s="379"/>
      <c r="BF648" s="115"/>
      <c r="BK648" s="378"/>
      <c r="BL648" s="378"/>
      <c r="BM648" s="378"/>
      <c r="BN648" s="378"/>
      <c r="BO648" s="378"/>
      <c r="BP648" s="317"/>
      <c r="BQ648" s="317"/>
    </row>
    <row r="649" spans="4:69" x14ac:dyDescent="0.25">
      <c r="D649" s="115"/>
      <c r="E649" s="115"/>
      <c r="H649" s="316"/>
      <c r="I649" s="316"/>
      <c r="P649" s="374"/>
      <c r="Q649" s="374"/>
      <c r="R649" s="374"/>
      <c r="S649" s="374"/>
      <c r="U649" s="378"/>
      <c r="V649" s="378"/>
      <c r="W649" s="378"/>
      <c r="X649" s="378"/>
      <c r="Y649" s="378"/>
      <c r="Z649" s="378"/>
      <c r="AA649" s="378"/>
      <c r="AB649" s="378"/>
      <c r="AC649" s="378"/>
      <c r="AD649" s="378"/>
      <c r="AE649" s="378"/>
      <c r="AF649" s="378"/>
      <c r="AG649" s="378"/>
      <c r="AH649" s="379"/>
      <c r="AI649" s="378"/>
      <c r="AJ649" s="378"/>
      <c r="AK649" s="378"/>
      <c r="AL649" s="378"/>
      <c r="AM649" s="378"/>
      <c r="AN649" s="378"/>
      <c r="AO649" s="378"/>
      <c r="AP649" s="378"/>
      <c r="AQ649" s="378"/>
      <c r="AR649" s="378"/>
      <c r="AS649" s="378"/>
      <c r="AT649" s="378"/>
      <c r="AU649" s="378"/>
      <c r="AV649" s="378"/>
      <c r="AW649" s="378"/>
      <c r="AX649" s="378"/>
      <c r="AY649" s="378"/>
      <c r="AZ649" s="378"/>
      <c r="BA649" s="378"/>
      <c r="BB649" s="378"/>
      <c r="BC649" s="378"/>
      <c r="BD649" s="379"/>
      <c r="BE649" s="379"/>
      <c r="BF649" s="115"/>
      <c r="BK649" s="378"/>
      <c r="BL649" s="378"/>
      <c r="BM649" s="378"/>
      <c r="BN649" s="378"/>
      <c r="BO649" s="378"/>
      <c r="BP649" s="317"/>
      <c r="BQ649" s="317"/>
    </row>
    <row r="650" spans="4:69" x14ac:dyDescent="0.25">
      <c r="D650" s="115"/>
      <c r="E650" s="115"/>
      <c r="H650" s="316"/>
      <c r="I650" s="316"/>
      <c r="P650" s="374"/>
      <c r="Q650" s="374"/>
      <c r="R650" s="374"/>
      <c r="S650" s="374"/>
      <c r="U650" s="378"/>
      <c r="V650" s="378"/>
      <c r="W650" s="378"/>
      <c r="X650" s="378"/>
      <c r="Y650" s="378"/>
      <c r="Z650" s="378"/>
      <c r="AA650" s="378"/>
      <c r="AB650" s="378"/>
      <c r="AC650" s="378"/>
      <c r="AD650" s="378"/>
      <c r="AE650" s="378"/>
      <c r="AF650" s="378"/>
      <c r="AG650" s="378"/>
      <c r="AH650" s="379"/>
      <c r="AI650" s="378"/>
      <c r="AJ650" s="378"/>
      <c r="AK650" s="378"/>
      <c r="AL650" s="378"/>
      <c r="AM650" s="378"/>
      <c r="AN650" s="378"/>
      <c r="AO650" s="378"/>
      <c r="AP650" s="378"/>
      <c r="AQ650" s="378"/>
      <c r="AR650" s="378"/>
      <c r="AS650" s="378"/>
      <c r="AT650" s="378"/>
      <c r="AU650" s="378"/>
      <c r="AV650" s="378"/>
      <c r="AW650" s="378"/>
      <c r="AX650" s="378"/>
      <c r="AY650" s="378"/>
      <c r="AZ650" s="378"/>
      <c r="BA650" s="378"/>
      <c r="BB650" s="378"/>
      <c r="BC650" s="378"/>
      <c r="BD650" s="379"/>
      <c r="BE650" s="379"/>
      <c r="BF650" s="115"/>
      <c r="BK650" s="378"/>
      <c r="BL650" s="378"/>
      <c r="BM650" s="378"/>
      <c r="BN650" s="378"/>
      <c r="BO650" s="378"/>
      <c r="BP650" s="317"/>
      <c r="BQ650" s="317"/>
    </row>
    <row r="651" spans="4:69" x14ac:dyDescent="0.25">
      <c r="D651" s="115"/>
      <c r="E651" s="115"/>
      <c r="H651" s="316"/>
      <c r="I651" s="316"/>
      <c r="P651" s="374"/>
      <c r="Q651" s="374"/>
      <c r="R651" s="374"/>
      <c r="S651" s="374"/>
      <c r="U651" s="378"/>
      <c r="V651" s="378"/>
      <c r="W651" s="378"/>
      <c r="X651" s="378"/>
      <c r="Y651" s="378"/>
      <c r="Z651" s="378"/>
      <c r="AA651" s="378"/>
      <c r="AB651" s="378"/>
      <c r="AC651" s="378"/>
      <c r="AD651" s="378"/>
      <c r="AE651" s="378"/>
      <c r="AF651" s="378"/>
      <c r="AG651" s="378"/>
      <c r="AH651" s="379"/>
      <c r="AI651" s="378"/>
      <c r="AJ651" s="378"/>
      <c r="AK651" s="378"/>
      <c r="AL651" s="378"/>
      <c r="AM651" s="378"/>
      <c r="AN651" s="378"/>
      <c r="AO651" s="378"/>
      <c r="AP651" s="378"/>
      <c r="AQ651" s="378"/>
      <c r="AR651" s="378"/>
      <c r="AS651" s="378"/>
      <c r="AT651" s="378"/>
      <c r="AU651" s="378"/>
      <c r="AV651" s="378"/>
      <c r="AW651" s="378"/>
      <c r="AX651" s="378"/>
      <c r="AY651" s="378"/>
      <c r="AZ651" s="378"/>
      <c r="BA651" s="378"/>
      <c r="BB651" s="378"/>
      <c r="BC651" s="378"/>
      <c r="BD651" s="379"/>
      <c r="BE651" s="379"/>
      <c r="BF651" s="115"/>
      <c r="BK651" s="378"/>
      <c r="BL651" s="378"/>
      <c r="BM651" s="378"/>
      <c r="BN651" s="378"/>
      <c r="BO651" s="378"/>
      <c r="BP651" s="317"/>
      <c r="BQ651" s="317"/>
    </row>
    <row r="652" spans="4:69" x14ac:dyDescent="0.25">
      <c r="D652" s="115"/>
      <c r="E652" s="115"/>
      <c r="H652" s="316"/>
      <c r="I652" s="316"/>
      <c r="P652" s="374"/>
      <c r="Q652" s="374"/>
      <c r="R652" s="374"/>
      <c r="S652" s="374"/>
      <c r="U652" s="378"/>
      <c r="V652" s="378"/>
      <c r="W652" s="378"/>
      <c r="X652" s="378"/>
      <c r="Y652" s="378"/>
      <c r="Z652" s="378"/>
      <c r="AA652" s="378"/>
      <c r="AB652" s="378"/>
      <c r="AC652" s="378"/>
      <c r="AD652" s="378"/>
      <c r="AE652" s="378"/>
      <c r="AF652" s="378"/>
      <c r="AG652" s="378"/>
      <c r="AH652" s="379"/>
      <c r="AI652" s="378"/>
      <c r="AJ652" s="378"/>
      <c r="AK652" s="378"/>
      <c r="AL652" s="378"/>
      <c r="AM652" s="378"/>
      <c r="AN652" s="378"/>
      <c r="AO652" s="378"/>
      <c r="AP652" s="378"/>
      <c r="AQ652" s="378"/>
      <c r="AR652" s="378"/>
      <c r="AS652" s="378"/>
      <c r="AT652" s="378"/>
      <c r="AU652" s="378"/>
      <c r="AV652" s="378"/>
      <c r="AW652" s="378"/>
      <c r="AX652" s="378"/>
      <c r="AY652" s="378"/>
      <c r="AZ652" s="378"/>
      <c r="BA652" s="378"/>
      <c r="BB652" s="378"/>
      <c r="BC652" s="378"/>
      <c r="BD652" s="379"/>
      <c r="BE652" s="379"/>
      <c r="BF652" s="115"/>
      <c r="BK652" s="378"/>
      <c r="BL652" s="378"/>
      <c r="BM652" s="378"/>
      <c r="BN652" s="378"/>
      <c r="BO652" s="378"/>
      <c r="BP652" s="317"/>
      <c r="BQ652" s="317"/>
    </row>
    <row r="653" spans="4:69" x14ac:dyDescent="0.25">
      <c r="D653" s="115"/>
      <c r="E653" s="115"/>
      <c r="H653" s="316"/>
      <c r="I653" s="316"/>
      <c r="P653" s="374"/>
      <c r="Q653" s="374"/>
      <c r="R653" s="374"/>
      <c r="S653" s="374"/>
      <c r="U653" s="378"/>
      <c r="V653" s="378"/>
      <c r="W653" s="378"/>
      <c r="X653" s="378"/>
      <c r="Y653" s="378"/>
      <c r="Z653" s="378"/>
      <c r="AA653" s="378"/>
      <c r="AB653" s="378"/>
      <c r="AC653" s="378"/>
      <c r="AD653" s="378"/>
      <c r="AE653" s="378"/>
      <c r="AF653" s="378"/>
      <c r="AG653" s="378"/>
      <c r="AH653" s="379"/>
      <c r="AI653" s="378"/>
      <c r="AJ653" s="378"/>
      <c r="AK653" s="378"/>
      <c r="AL653" s="378"/>
      <c r="AM653" s="378"/>
      <c r="AN653" s="378"/>
      <c r="AO653" s="378"/>
      <c r="AP653" s="378"/>
      <c r="AQ653" s="378"/>
      <c r="AR653" s="378"/>
      <c r="AS653" s="378"/>
      <c r="AT653" s="378"/>
      <c r="AU653" s="378"/>
      <c r="AV653" s="378"/>
      <c r="AW653" s="378"/>
      <c r="AX653" s="378"/>
      <c r="AY653" s="378"/>
      <c r="AZ653" s="378"/>
      <c r="BA653" s="378"/>
      <c r="BB653" s="378"/>
      <c r="BC653" s="378"/>
      <c r="BD653" s="379"/>
      <c r="BE653" s="379"/>
      <c r="BF653" s="115"/>
      <c r="BK653" s="378"/>
      <c r="BL653" s="378"/>
      <c r="BM653" s="378"/>
      <c r="BN653" s="378"/>
      <c r="BO653" s="378"/>
      <c r="BP653" s="317"/>
      <c r="BQ653" s="317"/>
    </row>
    <row r="654" spans="4:69" x14ac:dyDescent="0.25">
      <c r="D654" s="115"/>
      <c r="E654" s="115"/>
      <c r="H654" s="316"/>
      <c r="I654" s="316"/>
      <c r="P654" s="374"/>
      <c r="Q654" s="374"/>
      <c r="R654" s="374"/>
      <c r="S654" s="374"/>
      <c r="U654" s="378"/>
      <c r="V654" s="378"/>
      <c r="W654" s="378"/>
      <c r="X654" s="378"/>
      <c r="Y654" s="378"/>
      <c r="Z654" s="378"/>
      <c r="AA654" s="378"/>
      <c r="AB654" s="378"/>
      <c r="AC654" s="378"/>
      <c r="AD654" s="378"/>
      <c r="AE654" s="378"/>
      <c r="AF654" s="378"/>
      <c r="AG654" s="378"/>
      <c r="AH654" s="379"/>
      <c r="AI654" s="378"/>
      <c r="AJ654" s="378"/>
      <c r="AK654" s="378"/>
      <c r="AL654" s="378"/>
      <c r="AM654" s="378"/>
      <c r="AN654" s="378"/>
      <c r="AO654" s="378"/>
      <c r="AP654" s="378"/>
      <c r="AQ654" s="378"/>
      <c r="AR654" s="378"/>
      <c r="AS654" s="378"/>
      <c r="AT654" s="378"/>
      <c r="AU654" s="378"/>
      <c r="AV654" s="378"/>
      <c r="AW654" s="378"/>
      <c r="AX654" s="378"/>
      <c r="AY654" s="378"/>
      <c r="AZ654" s="378"/>
      <c r="BA654" s="378"/>
      <c r="BB654" s="378"/>
      <c r="BC654" s="378"/>
      <c r="BD654" s="379"/>
      <c r="BE654" s="379"/>
      <c r="BF654" s="115"/>
      <c r="BK654" s="378"/>
      <c r="BL654" s="378"/>
      <c r="BM654" s="378"/>
      <c r="BN654" s="378"/>
      <c r="BO654" s="378"/>
      <c r="BP654" s="317"/>
      <c r="BQ654" s="317"/>
    </row>
    <row r="655" spans="4:69" x14ac:dyDescent="0.25">
      <c r="D655" s="115"/>
      <c r="E655" s="115"/>
      <c r="H655" s="316"/>
      <c r="I655" s="316"/>
      <c r="P655" s="374"/>
      <c r="Q655" s="374"/>
      <c r="R655" s="374"/>
      <c r="S655" s="374"/>
      <c r="U655" s="378"/>
      <c r="V655" s="378"/>
      <c r="W655" s="378"/>
      <c r="X655" s="378"/>
      <c r="Y655" s="378"/>
      <c r="Z655" s="378"/>
      <c r="AA655" s="378"/>
      <c r="AB655" s="378"/>
      <c r="AC655" s="378"/>
      <c r="AD655" s="378"/>
      <c r="AE655" s="378"/>
      <c r="AF655" s="378"/>
      <c r="AG655" s="378"/>
      <c r="AH655" s="379"/>
      <c r="AI655" s="378"/>
      <c r="AJ655" s="378"/>
      <c r="AK655" s="378"/>
      <c r="AL655" s="378"/>
      <c r="AM655" s="378"/>
      <c r="AN655" s="378"/>
      <c r="AO655" s="378"/>
      <c r="AP655" s="378"/>
      <c r="AQ655" s="378"/>
      <c r="AR655" s="378"/>
      <c r="AS655" s="378"/>
      <c r="AT655" s="378"/>
      <c r="AU655" s="378"/>
      <c r="AV655" s="378"/>
      <c r="AW655" s="378"/>
      <c r="AX655" s="378"/>
      <c r="AY655" s="378"/>
      <c r="AZ655" s="378"/>
      <c r="BA655" s="378"/>
      <c r="BB655" s="378"/>
      <c r="BC655" s="378"/>
      <c r="BD655" s="379"/>
      <c r="BE655" s="379"/>
      <c r="BF655" s="115"/>
      <c r="BK655" s="378"/>
      <c r="BL655" s="378"/>
      <c r="BM655" s="378"/>
      <c r="BN655" s="378"/>
      <c r="BO655" s="378"/>
      <c r="BP655" s="317"/>
      <c r="BQ655" s="317"/>
    </row>
    <row r="656" spans="4:69" x14ac:dyDescent="0.25">
      <c r="D656" s="115"/>
      <c r="E656" s="115"/>
      <c r="H656" s="316"/>
      <c r="I656" s="316"/>
      <c r="P656" s="374"/>
      <c r="Q656" s="374"/>
      <c r="R656" s="374"/>
      <c r="S656" s="374"/>
      <c r="U656" s="378"/>
      <c r="V656" s="378"/>
      <c r="W656" s="378"/>
      <c r="X656" s="378"/>
      <c r="Y656" s="378"/>
      <c r="Z656" s="378"/>
      <c r="AA656" s="378"/>
      <c r="AB656" s="378"/>
      <c r="AC656" s="378"/>
      <c r="AD656" s="378"/>
      <c r="AE656" s="378"/>
      <c r="AF656" s="378"/>
      <c r="AG656" s="378"/>
      <c r="AH656" s="379"/>
      <c r="AI656" s="378"/>
      <c r="AJ656" s="378"/>
      <c r="AK656" s="378"/>
      <c r="AL656" s="378"/>
      <c r="AM656" s="378"/>
      <c r="AN656" s="378"/>
      <c r="AO656" s="378"/>
      <c r="AP656" s="378"/>
      <c r="AQ656" s="378"/>
      <c r="AR656" s="378"/>
      <c r="AS656" s="378"/>
      <c r="AT656" s="378"/>
      <c r="AU656" s="378"/>
      <c r="AV656" s="378"/>
      <c r="AW656" s="378"/>
      <c r="AX656" s="378"/>
      <c r="AY656" s="378"/>
      <c r="AZ656" s="378"/>
      <c r="BA656" s="378"/>
      <c r="BB656" s="378"/>
      <c r="BC656" s="378"/>
      <c r="BD656" s="379"/>
      <c r="BE656" s="379"/>
      <c r="BF656" s="115"/>
      <c r="BK656" s="378"/>
      <c r="BL656" s="378"/>
      <c r="BM656" s="378"/>
      <c r="BN656" s="378"/>
      <c r="BO656" s="378"/>
      <c r="BP656" s="317"/>
      <c r="BQ656" s="317"/>
    </row>
    <row r="657" spans="4:69" x14ac:dyDescent="0.25">
      <c r="D657" s="115"/>
      <c r="E657" s="115"/>
      <c r="H657" s="316"/>
      <c r="I657" s="316"/>
      <c r="P657" s="374"/>
      <c r="Q657" s="374"/>
      <c r="R657" s="374"/>
      <c r="S657" s="374"/>
      <c r="U657" s="378"/>
      <c r="V657" s="378"/>
      <c r="W657" s="378"/>
      <c r="X657" s="378"/>
      <c r="Y657" s="378"/>
      <c r="Z657" s="378"/>
      <c r="AA657" s="378"/>
      <c r="AB657" s="378"/>
      <c r="AC657" s="378"/>
      <c r="AD657" s="378"/>
      <c r="AE657" s="378"/>
      <c r="AF657" s="378"/>
      <c r="AG657" s="378"/>
      <c r="AH657" s="379"/>
      <c r="AI657" s="378"/>
      <c r="AJ657" s="378"/>
      <c r="AK657" s="378"/>
      <c r="AL657" s="378"/>
      <c r="AM657" s="378"/>
      <c r="AN657" s="378"/>
      <c r="AO657" s="378"/>
      <c r="AP657" s="378"/>
      <c r="AQ657" s="378"/>
      <c r="AR657" s="378"/>
      <c r="AS657" s="378"/>
      <c r="AT657" s="378"/>
      <c r="AU657" s="378"/>
      <c r="AV657" s="378"/>
      <c r="AW657" s="378"/>
      <c r="AX657" s="378"/>
      <c r="AY657" s="378"/>
      <c r="AZ657" s="378"/>
      <c r="BA657" s="378"/>
      <c r="BB657" s="378"/>
      <c r="BC657" s="378"/>
      <c r="BD657" s="379"/>
      <c r="BE657" s="379"/>
      <c r="BF657" s="115"/>
      <c r="BK657" s="378"/>
      <c r="BL657" s="378"/>
      <c r="BM657" s="378"/>
      <c r="BN657" s="378"/>
      <c r="BO657" s="378"/>
      <c r="BP657" s="317"/>
      <c r="BQ657" s="317"/>
    </row>
    <row r="658" spans="4:69" x14ac:dyDescent="0.25">
      <c r="D658" s="115"/>
      <c r="E658" s="115"/>
      <c r="H658" s="316"/>
      <c r="I658" s="316"/>
      <c r="P658" s="374"/>
      <c r="Q658" s="374"/>
      <c r="R658" s="374"/>
      <c r="S658" s="374"/>
      <c r="U658" s="378"/>
      <c r="V658" s="378"/>
      <c r="W658" s="378"/>
      <c r="X658" s="378"/>
      <c r="Y658" s="378"/>
      <c r="Z658" s="378"/>
      <c r="AA658" s="378"/>
      <c r="AB658" s="378"/>
      <c r="AC658" s="378"/>
      <c r="AD658" s="378"/>
      <c r="AE658" s="378"/>
      <c r="AF658" s="378"/>
      <c r="AG658" s="378"/>
      <c r="AH658" s="379"/>
      <c r="AI658" s="378"/>
      <c r="AJ658" s="378"/>
      <c r="AK658" s="378"/>
      <c r="AL658" s="378"/>
      <c r="AM658" s="378"/>
      <c r="AN658" s="378"/>
      <c r="AO658" s="378"/>
      <c r="AP658" s="378"/>
      <c r="AQ658" s="378"/>
      <c r="AR658" s="378"/>
      <c r="AS658" s="378"/>
      <c r="AT658" s="378"/>
      <c r="AU658" s="378"/>
      <c r="AV658" s="378"/>
      <c r="AW658" s="378"/>
      <c r="AX658" s="378"/>
      <c r="AY658" s="378"/>
      <c r="AZ658" s="378"/>
      <c r="BA658" s="378"/>
      <c r="BB658" s="378"/>
      <c r="BC658" s="378"/>
      <c r="BD658" s="379"/>
      <c r="BE658" s="379"/>
      <c r="BF658" s="115"/>
      <c r="BK658" s="378"/>
      <c r="BL658" s="378"/>
      <c r="BM658" s="378"/>
      <c r="BN658" s="378"/>
      <c r="BO658" s="378"/>
      <c r="BP658" s="317"/>
      <c r="BQ658" s="317"/>
    </row>
    <row r="659" spans="4:69" x14ac:dyDescent="0.25">
      <c r="D659" s="115"/>
      <c r="E659" s="115"/>
      <c r="H659" s="316"/>
      <c r="I659" s="316"/>
      <c r="P659" s="374"/>
      <c r="Q659" s="374"/>
      <c r="R659" s="374"/>
      <c r="S659" s="374"/>
      <c r="U659" s="378"/>
      <c r="V659" s="378"/>
      <c r="W659" s="378"/>
      <c r="X659" s="378"/>
      <c r="Y659" s="378"/>
      <c r="Z659" s="378"/>
      <c r="AA659" s="378"/>
      <c r="AB659" s="378"/>
      <c r="AC659" s="378"/>
      <c r="AD659" s="378"/>
      <c r="AE659" s="378"/>
      <c r="AF659" s="378"/>
      <c r="AG659" s="378"/>
      <c r="AH659" s="379"/>
      <c r="AI659" s="378"/>
      <c r="AJ659" s="378"/>
      <c r="AK659" s="378"/>
      <c r="AL659" s="378"/>
      <c r="AM659" s="378"/>
      <c r="AN659" s="378"/>
      <c r="AO659" s="378"/>
      <c r="AP659" s="378"/>
      <c r="AQ659" s="378"/>
      <c r="AR659" s="378"/>
      <c r="AS659" s="378"/>
      <c r="AT659" s="378"/>
      <c r="AU659" s="378"/>
      <c r="AV659" s="378"/>
      <c r="AW659" s="378"/>
      <c r="AX659" s="378"/>
      <c r="AY659" s="378"/>
      <c r="AZ659" s="378"/>
      <c r="BA659" s="378"/>
      <c r="BB659" s="378"/>
      <c r="BC659" s="378"/>
      <c r="BD659" s="379"/>
      <c r="BE659" s="379"/>
      <c r="BF659" s="115"/>
      <c r="BK659" s="378"/>
      <c r="BL659" s="378"/>
      <c r="BM659" s="378"/>
      <c r="BN659" s="378"/>
      <c r="BO659" s="378"/>
      <c r="BP659" s="317"/>
      <c r="BQ659" s="317"/>
    </row>
    <row r="660" spans="4:69" x14ac:dyDescent="0.25">
      <c r="D660" s="115"/>
      <c r="E660" s="115"/>
      <c r="H660" s="316"/>
      <c r="I660" s="316"/>
      <c r="P660" s="374"/>
      <c r="Q660" s="374"/>
      <c r="R660" s="374"/>
      <c r="S660" s="374"/>
      <c r="U660" s="378"/>
      <c r="V660" s="378"/>
      <c r="W660" s="378"/>
      <c r="X660" s="378"/>
      <c r="Y660" s="378"/>
      <c r="Z660" s="378"/>
      <c r="AA660" s="378"/>
      <c r="AB660" s="378"/>
      <c r="AC660" s="378"/>
      <c r="AD660" s="378"/>
      <c r="AE660" s="378"/>
      <c r="AF660" s="378"/>
      <c r="AG660" s="378"/>
      <c r="AH660" s="379"/>
      <c r="AI660" s="378"/>
      <c r="AJ660" s="378"/>
      <c r="AK660" s="378"/>
      <c r="AL660" s="378"/>
      <c r="AM660" s="378"/>
      <c r="AN660" s="378"/>
      <c r="AO660" s="378"/>
      <c r="AP660" s="378"/>
      <c r="AQ660" s="378"/>
      <c r="AR660" s="378"/>
      <c r="AS660" s="378"/>
      <c r="AT660" s="378"/>
      <c r="AU660" s="378"/>
      <c r="AV660" s="378"/>
      <c r="AW660" s="378"/>
      <c r="AX660" s="378"/>
      <c r="AY660" s="378"/>
      <c r="AZ660" s="378"/>
      <c r="BA660" s="378"/>
      <c r="BB660" s="378"/>
      <c r="BC660" s="378"/>
      <c r="BD660" s="379"/>
      <c r="BE660" s="379"/>
      <c r="BF660" s="115"/>
      <c r="BK660" s="378"/>
      <c r="BL660" s="378"/>
      <c r="BM660" s="378"/>
      <c r="BN660" s="378"/>
      <c r="BO660" s="378"/>
      <c r="BP660" s="317"/>
      <c r="BQ660" s="317"/>
    </row>
    <row r="661" spans="4:69" x14ac:dyDescent="0.25">
      <c r="D661" s="115"/>
      <c r="E661" s="115"/>
      <c r="H661" s="316"/>
      <c r="I661" s="316"/>
      <c r="P661" s="374"/>
      <c r="Q661" s="374"/>
      <c r="R661" s="374"/>
      <c r="S661" s="374"/>
      <c r="U661" s="378"/>
      <c r="V661" s="378"/>
      <c r="W661" s="378"/>
      <c r="X661" s="378"/>
      <c r="Y661" s="378"/>
      <c r="Z661" s="378"/>
      <c r="AA661" s="378"/>
      <c r="AB661" s="378"/>
      <c r="AC661" s="378"/>
      <c r="AD661" s="378"/>
      <c r="AE661" s="378"/>
      <c r="AF661" s="378"/>
      <c r="AG661" s="378"/>
      <c r="AH661" s="379"/>
      <c r="AI661" s="378"/>
      <c r="AJ661" s="378"/>
      <c r="AK661" s="378"/>
      <c r="AL661" s="378"/>
      <c r="AM661" s="378"/>
      <c r="AN661" s="378"/>
      <c r="AO661" s="378"/>
      <c r="AP661" s="378"/>
      <c r="AQ661" s="378"/>
      <c r="AR661" s="378"/>
      <c r="AS661" s="378"/>
      <c r="AT661" s="378"/>
      <c r="AU661" s="378"/>
      <c r="AV661" s="378"/>
      <c r="AW661" s="378"/>
      <c r="AX661" s="378"/>
      <c r="AY661" s="378"/>
      <c r="AZ661" s="378"/>
      <c r="BA661" s="378"/>
      <c r="BB661" s="378"/>
      <c r="BC661" s="378"/>
      <c r="BD661" s="379"/>
      <c r="BE661" s="379"/>
      <c r="BF661" s="115"/>
      <c r="BK661" s="378"/>
      <c r="BL661" s="378"/>
      <c r="BM661" s="378"/>
      <c r="BN661" s="378"/>
      <c r="BO661" s="378"/>
      <c r="BP661" s="317"/>
      <c r="BQ661" s="317"/>
    </row>
    <row r="662" spans="4:69" x14ac:dyDescent="0.25">
      <c r="D662" s="115"/>
      <c r="E662" s="115"/>
      <c r="H662" s="316"/>
      <c r="I662" s="316"/>
      <c r="P662" s="374"/>
      <c r="Q662" s="374"/>
      <c r="R662" s="374"/>
      <c r="S662" s="374"/>
      <c r="U662" s="378"/>
      <c r="V662" s="378"/>
      <c r="W662" s="378"/>
      <c r="X662" s="378"/>
      <c r="Y662" s="378"/>
      <c r="Z662" s="378"/>
      <c r="AA662" s="378"/>
      <c r="AB662" s="378"/>
      <c r="AC662" s="378"/>
      <c r="AD662" s="378"/>
      <c r="AE662" s="378"/>
      <c r="AF662" s="378"/>
      <c r="AG662" s="378"/>
      <c r="AH662" s="379"/>
      <c r="AI662" s="378"/>
      <c r="AJ662" s="378"/>
      <c r="AK662" s="378"/>
      <c r="AL662" s="378"/>
      <c r="AM662" s="378"/>
      <c r="AN662" s="378"/>
      <c r="AO662" s="378"/>
      <c r="AP662" s="378"/>
      <c r="AQ662" s="378"/>
      <c r="AR662" s="378"/>
      <c r="AS662" s="378"/>
      <c r="AT662" s="378"/>
      <c r="AU662" s="378"/>
      <c r="AV662" s="378"/>
      <c r="AW662" s="378"/>
      <c r="AX662" s="378"/>
      <c r="AY662" s="378"/>
      <c r="AZ662" s="378"/>
      <c r="BA662" s="378"/>
      <c r="BB662" s="378"/>
      <c r="BC662" s="378"/>
      <c r="BD662" s="379"/>
      <c r="BE662" s="379"/>
      <c r="BF662" s="115"/>
      <c r="BK662" s="378"/>
      <c r="BL662" s="378"/>
      <c r="BM662" s="378"/>
      <c r="BN662" s="378"/>
      <c r="BO662" s="378"/>
      <c r="BP662" s="317"/>
      <c r="BQ662" s="317"/>
    </row>
    <row r="663" spans="4:69" x14ac:dyDescent="0.25">
      <c r="D663" s="115"/>
      <c r="E663" s="115"/>
      <c r="H663" s="316"/>
      <c r="I663" s="316"/>
      <c r="P663" s="374"/>
      <c r="Q663" s="374"/>
      <c r="R663" s="374"/>
      <c r="S663" s="374"/>
      <c r="U663" s="378"/>
      <c r="V663" s="378"/>
      <c r="W663" s="378"/>
      <c r="X663" s="378"/>
      <c r="Y663" s="378"/>
      <c r="Z663" s="378"/>
      <c r="AA663" s="378"/>
      <c r="AB663" s="378"/>
      <c r="AC663" s="378"/>
      <c r="AD663" s="378"/>
      <c r="AE663" s="378"/>
      <c r="AF663" s="378"/>
      <c r="AG663" s="378"/>
      <c r="AH663" s="379"/>
      <c r="AI663" s="378"/>
      <c r="AJ663" s="378"/>
      <c r="AK663" s="378"/>
      <c r="AL663" s="378"/>
      <c r="AM663" s="378"/>
      <c r="AN663" s="378"/>
      <c r="AO663" s="378"/>
      <c r="AP663" s="378"/>
      <c r="AQ663" s="378"/>
      <c r="AR663" s="378"/>
      <c r="AS663" s="378"/>
      <c r="AT663" s="378"/>
      <c r="AU663" s="378"/>
      <c r="AV663" s="378"/>
      <c r="AW663" s="378"/>
      <c r="AX663" s="378"/>
      <c r="AY663" s="378"/>
      <c r="AZ663" s="378"/>
      <c r="BA663" s="378"/>
      <c r="BB663" s="378"/>
      <c r="BC663" s="378"/>
      <c r="BD663" s="379"/>
      <c r="BE663" s="379"/>
      <c r="BF663" s="115"/>
      <c r="BK663" s="378"/>
      <c r="BL663" s="378"/>
      <c r="BM663" s="378"/>
      <c r="BN663" s="378"/>
      <c r="BO663" s="378"/>
      <c r="BP663" s="317"/>
      <c r="BQ663" s="317"/>
    </row>
    <row r="664" spans="4:69" x14ac:dyDescent="0.25">
      <c r="D664" s="115"/>
      <c r="E664" s="115"/>
      <c r="H664" s="316"/>
      <c r="I664" s="316"/>
      <c r="P664" s="374"/>
      <c r="Q664" s="374"/>
      <c r="R664" s="374"/>
      <c r="S664" s="374"/>
      <c r="U664" s="378"/>
      <c r="V664" s="378"/>
      <c r="W664" s="378"/>
      <c r="X664" s="378"/>
      <c r="Y664" s="378"/>
      <c r="Z664" s="378"/>
      <c r="AA664" s="378"/>
      <c r="AB664" s="378"/>
      <c r="AC664" s="378"/>
      <c r="AD664" s="378"/>
      <c r="AE664" s="378"/>
      <c r="AF664" s="378"/>
      <c r="AG664" s="378"/>
      <c r="AH664" s="379"/>
      <c r="AI664" s="378"/>
      <c r="AJ664" s="378"/>
      <c r="AK664" s="378"/>
      <c r="AL664" s="378"/>
      <c r="AM664" s="378"/>
      <c r="AN664" s="378"/>
      <c r="AO664" s="378"/>
      <c r="AP664" s="378"/>
      <c r="AQ664" s="378"/>
      <c r="AR664" s="378"/>
      <c r="AS664" s="378"/>
      <c r="AT664" s="378"/>
      <c r="AU664" s="378"/>
      <c r="AV664" s="378"/>
      <c r="AW664" s="378"/>
      <c r="AX664" s="378"/>
      <c r="AY664" s="378"/>
      <c r="AZ664" s="378"/>
      <c r="BA664" s="378"/>
      <c r="BB664" s="378"/>
      <c r="BC664" s="378"/>
      <c r="BD664" s="379"/>
      <c r="BE664" s="379"/>
      <c r="BF664" s="115"/>
      <c r="BK664" s="378"/>
      <c r="BL664" s="378"/>
      <c r="BM664" s="378"/>
      <c r="BN664" s="378"/>
      <c r="BO664" s="378"/>
      <c r="BP664" s="317"/>
      <c r="BQ664" s="317"/>
    </row>
    <row r="665" spans="4:69" x14ac:dyDescent="0.25">
      <c r="D665" s="115"/>
      <c r="E665" s="115"/>
      <c r="H665" s="316"/>
      <c r="I665" s="316"/>
      <c r="P665" s="374"/>
      <c r="Q665" s="374"/>
      <c r="R665" s="374"/>
      <c r="S665" s="374"/>
      <c r="U665" s="378"/>
      <c r="V665" s="378"/>
      <c r="W665" s="378"/>
      <c r="X665" s="378"/>
      <c r="Y665" s="378"/>
      <c r="Z665" s="378"/>
      <c r="AA665" s="378"/>
      <c r="AB665" s="378"/>
      <c r="AC665" s="378"/>
      <c r="AD665" s="378"/>
      <c r="AE665" s="378"/>
      <c r="AF665" s="378"/>
      <c r="AG665" s="378"/>
      <c r="AH665" s="379"/>
      <c r="AI665" s="378"/>
      <c r="AJ665" s="378"/>
      <c r="AK665" s="378"/>
      <c r="AL665" s="378"/>
      <c r="AM665" s="378"/>
      <c r="AN665" s="378"/>
      <c r="AO665" s="378"/>
      <c r="AP665" s="378"/>
      <c r="AQ665" s="378"/>
      <c r="AR665" s="378"/>
      <c r="AS665" s="378"/>
      <c r="AT665" s="378"/>
      <c r="AU665" s="378"/>
      <c r="AV665" s="378"/>
      <c r="AW665" s="378"/>
      <c r="AX665" s="378"/>
      <c r="AY665" s="378"/>
      <c r="AZ665" s="378"/>
      <c r="BA665" s="378"/>
      <c r="BB665" s="378"/>
      <c r="BC665" s="378"/>
      <c r="BD665" s="379"/>
      <c r="BE665" s="379"/>
      <c r="BF665" s="115"/>
      <c r="BK665" s="378"/>
      <c r="BL665" s="378"/>
      <c r="BM665" s="378"/>
      <c r="BN665" s="378"/>
      <c r="BO665" s="378"/>
      <c r="BP665" s="317"/>
      <c r="BQ665" s="317"/>
    </row>
    <row r="666" spans="4:69" x14ac:dyDescent="0.25">
      <c r="D666" s="115"/>
      <c r="E666" s="115"/>
      <c r="H666" s="316"/>
      <c r="I666" s="316"/>
      <c r="P666" s="374"/>
      <c r="Q666" s="374"/>
      <c r="R666" s="374"/>
      <c r="S666" s="374"/>
      <c r="U666" s="378"/>
      <c r="V666" s="378"/>
      <c r="W666" s="378"/>
      <c r="X666" s="378"/>
      <c r="Y666" s="378"/>
      <c r="Z666" s="378"/>
      <c r="AA666" s="378"/>
      <c r="AB666" s="378"/>
      <c r="AC666" s="378"/>
      <c r="AD666" s="378"/>
      <c r="AE666" s="378"/>
      <c r="AF666" s="378"/>
      <c r="AG666" s="378"/>
      <c r="AH666" s="379"/>
      <c r="AI666" s="378"/>
      <c r="AJ666" s="378"/>
      <c r="AK666" s="378"/>
      <c r="AL666" s="378"/>
      <c r="AM666" s="378"/>
      <c r="AN666" s="378"/>
      <c r="AO666" s="378"/>
      <c r="AP666" s="378"/>
      <c r="AQ666" s="378"/>
      <c r="AR666" s="378"/>
      <c r="AS666" s="378"/>
      <c r="AT666" s="378"/>
      <c r="AU666" s="378"/>
      <c r="AV666" s="378"/>
      <c r="AW666" s="378"/>
      <c r="AX666" s="378"/>
      <c r="AY666" s="378"/>
      <c r="AZ666" s="378"/>
      <c r="BA666" s="378"/>
      <c r="BB666" s="378"/>
      <c r="BC666" s="378"/>
      <c r="BD666" s="379"/>
      <c r="BE666" s="379"/>
      <c r="BF666" s="115"/>
      <c r="BK666" s="378"/>
      <c r="BL666" s="378"/>
      <c r="BM666" s="378"/>
      <c r="BN666" s="378"/>
      <c r="BO666" s="378"/>
      <c r="BP666" s="317"/>
      <c r="BQ666" s="317"/>
    </row>
    <row r="667" spans="4:69" x14ac:dyDescent="0.25">
      <c r="D667" s="115"/>
      <c r="E667" s="115"/>
      <c r="H667" s="316"/>
      <c r="I667" s="316"/>
      <c r="P667" s="374"/>
      <c r="Q667" s="374"/>
      <c r="R667" s="374"/>
      <c r="S667" s="374"/>
      <c r="U667" s="378"/>
      <c r="V667" s="378"/>
      <c r="W667" s="378"/>
      <c r="X667" s="378"/>
      <c r="Y667" s="378"/>
      <c r="Z667" s="378"/>
      <c r="AA667" s="378"/>
      <c r="AB667" s="378"/>
      <c r="AC667" s="378"/>
      <c r="AD667" s="378"/>
      <c r="AE667" s="378"/>
      <c r="AF667" s="378"/>
      <c r="AG667" s="378"/>
      <c r="AH667" s="379"/>
      <c r="AI667" s="378"/>
      <c r="AJ667" s="378"/>
      <c r="AK667" s="378"/>
      <c r="AL667" s="378"/>
      <c r="AM667" s="378"/>
      <c r="AN667" s="378"/>
      <c r="AO667" s="378"/>
      <c r="AP667" s="378"/>
      <c r="AQ667" s="378"/>
      <c r="AR667" s="378"/>
      <c r="AS667" s="378"/>
      <c r="AT667" s="378"/>
      <c r="AU667" s="378"/>
      <c r="AV667" s="378"/>
      <c r="AW667" s="378"/>
      <c r="AX667" s="378"/>
      <c r="AY667" s="378"/>
      <c r="AZ667" s="378"/>
      <c r="BA667" s="378"/>
      <c r="BB667" s="378"/>
      <c r="BC667" s="378"/>
      <c r="BD667" s="379"/>
      <c r="BE667" s="379"/>
      <c r="BF667" s="115"/>
      <c r="BK667" s="378"/>
      <c r="BL667" s="378"/>
      <c r="BM667" s="378"/>
      <c r="BN667" s="378"/>
      <c r="BO667" s="378"/>
      <c r="BP667" s="317"/>
      <c r="BQ667" s="317"/>
    </row>
    <row r="668" spans="4:69" x14ac:dyDescent="0.25">
      <c r="D668" s="115"/>
      <c r="E668" s="115"/>
      <c r="H668" s="316"/>
      <c r="I668" s="316"/>
      <c r="P668" s="374"/>
      <c r="Q668" s="374"/>
      <c r="R668" s="374"/>
      <c r="S668" s="374"/>
      <c r="U668" s="378"/>
      <c r="V668" s="378"/>
      <c r="W668" s="378"/>
      <c r="X668" s="378"/>
      <c r="Y668" s="378"/>
      <c r="Z668" s="378"/>
      <c r="AA668" s="378"/>
      <c r="AB668" s="378"/>
      <c r="AC668" s="378"/>
      <c r="AD668" s="378"/>
      <c r="AE668" s="378"/>
      <c r="AF668" s="378"/>
      <c r="AG668" s="378"/>
      <c r="AH668" s="379"/>
      <c r="AI668" s="378"/>
      <c r="AJ668" s="378"/>
      <c r="AK668" s="378"/>
      <c r="AL668" s="378"/>
      <c r="AM668" s="378"/>
      <c r="AN668" s="378"/>
      <c r="AO668" s="378"/>
      <c r="AP668" s="378"/>
      <c r="AQ668" s="378"/>
      <c r="AR668" s="378"/>
      <c r="AS668" s="378"/>
      <c r="AT668" s="378"/>
      <c r="AU668" s="378"/>
      <c r="AV668" s="378"/>
      <c r="AW668" s="378"/>
      <c r="AX668" s="378"/>
      <c r="AY668" s="378"/>
      <c r="AZ668" s="378"/>
      <c r="BA668" s="378"/>
      <c r="BB668" s="378"/>
      <c r="BC668" s="378"/>
      <c r="BD668" s="379"/>
      <c r="BE668" s="379"/>
      <c r="BF668" s="115"/>
      <c r="BK668" s="378"/>
      <c r="BL668" s="378"/>
      <c r="BM668" s="378"/>
      <c r="BN668" s="378"/>
      <c r="BO668" s="378"/>
      <c r="BP668" s="317"/>
      <c r="BQ668" s="317"/>
    </row>
    <row r="669" spans="4:69" x14ac:dyDescent="0.25">
      <c r="D669" s="115"/>
      <c r="E669" s="115"/>
      <c r="H669" s="316"/>
      <c r="I669" s="316"/>
      <c r="P669" s="374"/>
      <c r="Q669" s="374"/>
      <c r="R669" s="374"/>
      <c r="S669" s="374"/>
      <c r="U669" s="378"/>
      <c r="V669" s="378"/>
      <c r="W669" s="378"/>
      <c r="X669" s="378"/>
      <c r="Y669" s="378"/>
      <c r="Z669" s="378"/>
      <c r="AA669" s="378"/>
      <c r="AB669" s="378"/>
      <c r="AC669" s="378"/>
      <c r="AD669" s="378"/>
      <c r="AE669" s="378"/>
      <c r="AF669" s="378"/>
      <c r="AG669" s="378"/>
      <c r="AH669" s="379"/>
      <c r="AI669" s="378"/>
      <c r="AJ669" s="378"/>
      <c r="AK669" s="378"/>
      <c r="AL669" s="378"/>
      <c r="AM669" s="378"/>
      <c r="AN669" s="378"/>
      <c r="AO669" s="378"/>
      <c r="AP669" s="378"/>
      <c r="AQ669" s="378"/>
      <c r="AR669" s="378"/>
      <c r="AS669" s="378"/>
      <c r="AT669" s="378"/>
      <c r="AU669" s="378"/>
      <c r="AV669" s="378"/>
      <c r="AW669" s="378"/>
      <c r="AX669" s="378"/>
      <c r="AY669" s="378"/>
      <c r="AZ669" s="378"/>
      <c r="BA669" s="378"/>
      <c r="BB669" s="378"/>
      <c r="BC669" s="378"/>
      <c r="BD669" s="379"/>
      <c r="BE669" s="379"/>
      <c r="BF669" s="115"/>
      <c r="BK669" s="378"/>
      <c r="BL669" s="378"/>
      <c r="BM669" s="378"/>
      <c r="BN669" s="378"/>
      <c r="BO669" s="378"/>
      <c r="BP669" s="317"/>
      <c r="BQ669" s="317"/>
    </row>
    <row r="670" spans="4:69" x14ac:dyDescent="0.25">
      <c r="D670" s="115"/>
      <c r="E670" s="115"/>
      <c r="H670" s="316"/>
      <c r="I670" s="316"/>
      <c r="P670" s="374"/>
      <c r="Q670" s="374"/>
      <c r="R670" s="374"/>
      <c r="S670" s="374"/>
      <c r="U670" s="378"/>
      <c r="V670" s="378"/>
      <c r="W670" s="378"/>
      <c r="X670" s="378"/>
      <c r="Y670" s="378"/>
      <c r="Z670" s="378"/>
      <c r="AA670" s="378"/>
      <c r="AB670" s="378"/>
      <c r="AC670" s="378"/>
      <c r="AD670" s="378"/>
      <c r="AE670" s="378"/>
      <c r="AF670" s="378"/>
      <c r="AG670" s="378"/>
      <c r="AH670" s="379"/>
      <c r="AI670" s="378"/>
      <c r="AJ670" s="378"/>
      <c r="AK670" s="378"/>
      <c r="AL670" s="378"/>
      <c r="AM670" s="378"/>
      <c r="AN670" s="378"/>
      <c r="AO670" s="378"/>
      <c r="AP670" s="378"/>
      <c r="AQ670" s="378"/>
      <c r="AR670" s="378"/>
      <c r="AS670" s="378"/>
      <c r="AT670" s="378"/>
      <c r="AU670" s="378"/>
      <c r="AV670" s="378"/>
      <c r="AW670" s="378"/>
      <c r="AX670" s="378"/>
      <c r="AY670" s="378"/>
      <c r="AZ670" s="378"/>
      <c r="BA670" s="378"/>
      <c r="BB670" s="378"/>
      <c r="BC670" s="378"/>
      <c r="BD670" s="379"/>
      <c r="BE670" s="379"/>
      <c r="BF670" s="115"/>
      <c r="BK670" s="378"/>
      <c r="BL670" s="378"/>
      <c r="BM670" s="378"/>
      <c r="BN670" s="378"/>
      <c r="BO670" s="378"/>
      <c r="BP670" s="317"/>
      <c r="BQ670" s="317"/>
    </row>
    <row r="671" spans="4:69" x14ac:dyDescent="0.25">
      <c r="D671" s="115"/>
      <c r="E671" s="115"/>
      <c r="H671" s="316"/>
      <c r="I671" s="316"/>
      <c r="P671" s="374"/>
      <c r="Q671" s="374"/>
      <c r="R671" s="374"/>
      <c r="S671" s="374"/>
      <c r="U671" s="378"/>
      <c r="V671" s="378"/>
      <c r="W671" s="378"/>
      <c r="X671" s="378"/>
      <c r="Y671" s="378"/>
      <c r="Z671" s="378"/>
      <c r="AA671" s="378"/>
      <c r="AB671" s="378"/>
      <c r="AC671" s="378"/>
      <c r="AD671" s="378"/>
      <c r="AE671" s="378"/>
      <c r="AF671" s="378"/>
      <c r="AG671" s="378"/>
      <c r="AH671" s="379"/>
      <c r="AI671" s="378"/>
      <c r="AJ671" s="378"/>
      <c r="AK671" s="378"/>
      <c r="AL671" s="378"/>
      <c r="AM671" s="378"/>
      <c r="AN671" s="378"/>
      <c r="AO671" s="378"/>
      <c r="AP671" s="378"/>
      <c r="AQ671" s="378"/>
      <c r="AR671" s="378"/>
      <c r="AS671" s="378"/>
      <c r="AT671" s="378"/>
      <c r="AU671" s="378"/>
      <c r="AV671" s="378"/>
      <c r="AW671" s="378"/>
      <c r="AX671" s="378"/>
      <c r="AY671" s="378"/>
      <c r="AZ671" s="378"/>
      <c r="BA671" s="378"/>
      <c r="BB671" s="378"/>
      <c r="BC671" s="378"/>
      <c r="BD671" s="379"/>
      <c r="BE671" s="379"/>
      <c r="BF671" s="115"/>
      <c r="BK671" s="378"/>
      <c r="BL671" s="378"/>
      <c r="BM671" s="378"/>
      <c r="BN671" s="378"/>
      <c r="BO671" s="378"/>
      <c r="BP671" s="317"/>
      <c r="BQ671" s="317"/>
    </row>
    <row r="672" spans="4:69" x14ac:dyDescent="0.25">
      <c r="D672" s="115"/>
      <c r="E672" s="115"/>
      <c r="H672" s="316"/>
      <c r="I672" s="316"/>
      <c r="P672" s="374"/>
      <c r="Q672" s="374"/>
      <c r="R672" s="374"/>
      <c r="S672" s="374"/>
      <c r="U672" s="378"/>
      <c r="V672" s="378"/>
      <c r="W672" s="378"/>
      <c r="X672" s="378"/>
      <c r="Y672" s="378"/>
      <c r="Z672" s="378"/>
      <c r="AA672" s="378"/>
      <c r="AB672" s="378"/>
      <c r="AC672" s="378"/>
      <c r="AD672" s="378"/>
      <c r="AE672" s="378"/>
      <c r="AF672" s="378"/>
      <c r="AG672" s="378"/>
      <c r="AH672" s="379"/>
      <c r="AI672" s="378"/>
      <c r="AJ672" s="378"/>
      <c r="AK672" s="378"/>
      <c r="AL672" s="378"/>
      <c r="AM672" s="378"/>
      <c r="AN672" s="378"/>
      <c r="AO672" s="378"/>
      <c r="AP672" s="378"/>
      <c r="AQ672" s="378"/>
      <c r="AR672" s="378"/>
      <c r="AS672" s="378"/>
      <c r="AT672" s="378"/>
      <c r="AU672" s="378"/>
      <c r="AV672" s="378"/>
      <c r="AW672" s="378"/>
      <c r="AX672" s="378"/>
      <c r="AY672" s="378"/>
      <c r="AZ672" s="378"/>
      <c r="BA672" s="378"/>
      <c r="BB672" s="378"/>
      <c r="BC672" s="378"/>
      <c r="BD672" s="379"/>
      <c r="BE672" s="379"/>
      <c r="BF672" s="115"/>
      <c r="BK672" s="378"/>
      <c r="BL672" s="378"/>
      <c r="BM672" s="378"/>
      <c r="BN672" s="378"/>
      <c r="BO672" s="378"/>
      <c r="BP672" s="317"/>
      <c r="BQ672" s="317"/>
    </row>
    <row r="673" spans="4:69" x14ac:dyDescent="0.25">
      <c r="D673" s="115"/>
      <c r="E673" s="115"/>
      <c r="H673" s="316"/>
      <c r="I673" s="316"/>
      <c r="P673" s="374"/>
      <c r="Q673" s="374"/>
      <c r="R673" s="374"/>
      <c r="S673" s="374"/>
      <c r="U673" s="378"/>
      <c r="V673" s="378"/>
      <c r="W673" s="378"/>
      <c r="X673" s="378"/>
      <c r="Y673" s="378"/>
      <c r="Z673" s="378"/>
      <c r="AA673" s="378"/>
      <c r="AB673" s="378"/>
      <c r="AC673" s="378"/>
      <c r="AD673" s="378"/>
      <c r="AE673" s="378"/>
      <c r="AF673" s="378"/>
      <c r="AG673" s="378"/>
      <c r="AH673" s="379"/>
      <c r="AI673" s="378"/>
      <c r="AJ673" s="378"/>
      <c r="AK673" s="378"/>
      <c r="AL673" s="378"/>
      <c r="AM673" s="378"/>
      <c r="AN673" s="378"/>
      <c r="AO673" s="378"/>
      <c r="AP673" s="378"/>
      <c r="AQ673" s="378"/>
      <c r="AR673" s="378"/>
      <c r="AS673" s="378"/>
      <c r="AT673" s="378"/>
      <c r="AU673" s="378"/>
      <c r="AV673" s="378"/>
      <c r="AW673" s="378"/>
      <c r="AX673" s="378"/>
      <c r="AY673" s="378"/>
      <c r="AZ673" s="378"/>
      <c r="BA673" s="378"/>
      <c r="BB673" s="378"/>
      <c r="BC673" s="378"/>
      <c r="BD673" s="379"/>
      <c r="BE673" s="379"/>
      <c r="BF673" s="115"/>
      <c r="BK673" s="378"/>
      <c r="BL673" s="378"/>
      <c r="BM673" s="378"/>
      <c r="BN673" s="378"/>
      <c r="BO673" s="378"/>
      <c r="BP673" s="317"/>
      <c r="BQ673" s="317"/>
    </row>
    <row r="674" spans="4:69" x14ac:dyDescent="0.25">
      <c r="D674" s="115"/>
      <c r="E674" s="115"/>
      <c r="H674" s="316"/>
      <c r="I674" s="316"/>
      <c r="P674" s="374"/>
      <c r="Q674" s="374"/>
      <c r="R674" s="374"/>
      <c r="S674" s="374"/>
      <c r="U674" s="378"/>
      <c r="V674" s="378"/>
      <c r="W674" s="378"/>
      <c r="X674" s="378"/>
      <c r="Y674" s="378"/>
      <c r="Z674" s="378"/>
      <c r="AA674" s="378"/>
      <c r="AB674" s="378"/>
      <c r="AC674" s="378"/>
      <c r="AD674" s="378"/>
      <c r="AE674" s="378"/>
      <c r="AF674" s="378"/>
      <c r="AG674" s="378"/>
      <c r="AH674" s="379"/>
      <c r="AI674" s="378"/>
      <c r="AJ674" s="378"/>
      <c r="AK674" s="378"/>
      <c r="AL674" s="378"/>
      <c r="AM674" s="378"/>
      <c r="AN674" s="378"/>
      <c r="AO674" s="378"/>
      <c r="AP674" s="378"/>
      <c r="AQ674" s="378"/>
      <c r="AR674" s="378"/>
      <c r="AS674" s="378"/>
      <c r="AT674" s="378"/>
      <c r="AU674" s="378"/>
      <c r="AV674" s="378"/>
      <c r="AW674" s="378"/>
      <c r="AX674" s="378"/>
      <c r="AY674" s="378"/>
      <c r="AZ674" s="378"/>
      <c r="BA674" s="378"/>
      <c r="BB674" s="378"/>
      <c r="BC674" s="378"/>
      <c r="BD674" s="379"/>
      <c r="BE674" s="379"/>
      <c r="BF674" s="115"/>
      <c r="BK674" s="378"/>
      <c r="BL674" s="378"/>
      <c r="BM674" s="378"/>
      <c r="BN674" s="378"/>
      <c r="BO674" s="378"/>
      <c r="BP674" s="317"/>
      <c r="BQ674" s="317"/>
    </row>
    <row r="675" spans="4:69" x14ac:dyDescent="0.25">
      <c r="D675" s="115"/>
      <c r="E675" s="115"/>
      <c r="H675" s="316"/>
      <c r="I675" s="316"/>
      <c r="P675" s="374"/>
      <c r="Q675" s="374"/>
      <c r="R675" s="374"/>
      <c r="S675" s="374"/>
      <c r="U675" s="378"/>
      <c r="V675" s="378"/>
      <c r="W675" s="378"/>
      <c r="X675" s="378"/>
      <c r="Y675" s="378"/>
      <c r="Z675" s="378"/>
      <c r="AA675" s="378"/>
      <c r="AB675" s="378"/>
      <c r="AC675" s="378"/>
      <c r="AD675" s="378"/>
      <c r="AE675" s="378"/>
      <c r="AF675" s="378"/>
      <c r="AG675" s="378"/>
      <c r="AH675" s="379"/>
      <c r="AI675" s="378"/>
      <c r="AJ675" s="378"/>
      <c r="AK675" s="378"/>
      <c r="AL675" s="378"/>
      <c r="AM675" s="378"/>
      <c r="AN675" s="378"/>
      <c r="AO675" s="378"/>
      <c r="AP675" s="378"/>
      <c r="AQ675" s="378"/>
      <c r="AR675" s="378"/>
      <c r="AS675" s="378"/>
      <c r="AT675" s="378"/>
      <c r="AU675" s="378"/>
      <c r="AV675" s="378"/>
      <c r="AW675" s="378"/>
      <c r="AX675" s="378"/>
      <c r="AY675" s="378"/>
      <c r="AZ675" s="378"/>
      <c r="BA675" s="378"/>
      <c r="BB675" s="378"/>
      <c r="BC675" s="378"/>
      <c r="BD675" s="379"/>
      <c r="BE675" s="379"/>
      <c r="BF675" s="115"/>
      <c r="BK675" s="378"/>
      <c r="BL675" s="378"/>
      <c r="BM675" s="378"/>
      <c r="BN675" s="378"/>
      <c r="BO675" s="378"/>
      <c r="BP675" s="317"/>
      <c r="BQ675" s="317"/>
    </row>
    <row r="676" spans="4:69" x14ac:dyDescent="0.25">
      <c r="D676" s="115"/>
      <c r="E676" s="115"/>
      <c r="H676" s="316"/>
      <c r="I676" s="316"/>
      <c r="P676" s="374"/>
      <c r="Q676" s="374"/>
      <c r="R676" s="374"/>
      <c r="S676" s="374"/>
      <c r="U676" s="378"/>
      <c r="V676" s="378"/>
      <c r="W676" s="378"/>
      <c r="X676" s="378"/>
      <c r="Y676" s="378"/>
      <c r="Z676" s="378"/>
      <c r="AA676" s="378"/>
      <c r="AB676" s="378"/>
      <c r="AC676" s="378"/>
      <c r="AD676" s="378"/>
      <c r="AE676" s="378"/>
      <c r="AF676" s="378"/>
      <c r="AG676" s="378"/>
      <c r="AH676" s="379"/>
      <c r="AI676" s="378"/>
      <c r="AJ676" s="378"/>
      <c r="AK676" s="378"/>
      <c r="AL676" s="378"/>
      <c r="AM676" s="378"/>
      <c r="AN676" s="378"/>
      <c r="AO676" s="378"/>
      <c r="AP676" s="378"/>
      <c r="AQ676" s="378"/>
      <c r="AR676" s="378"/>
      <c r="AS676" s="378"/>
      <c r="AT676" s="378"/>
      <c r="AU676" s="378"/>
      <c r="AV676" s="378"/>
      <c r="AW676" s="378"/>
      <c r="AX676" s="378"/>
      <c r="AY676" s="378"/>
      <c r="AZ676" s="378"/>
      <c r="BA676" s="378"/>
      <c r="BB676" s="378"/>
      <c r="BC676" s="378"/>
      <c r="BD676" s="379"/>
      <c r="BE676" s="379"/>
      <c r="BF676" s="115"/>
      <c r="BK676" s="378"/>
      <c r="BL676" s="378"/>
      <c r="BM676" s="378"/>
      <c r="BN676" s="378"/>
      <c r="BO676" s="378"/>
      <c r="BP676" s="317"/>
      <c r="BQ676" s="317"/>
    </row>
    <row r="677" spans="4:69" x14ac:dyDescent="0.25">
      <c r="D677" s="115"/>
      <c r="E677" s="115"/>
      <c r="H677" s="316"/>
      <c r="I677" s="316"/>
      <c r="P677" s="374"/>
      <c r="Q677" s="374"/>
      <c r="R677" s="374"/>
      <c r="S677" s="374"/>
      <c r="U677" s="378"/>
      <c r="V677" s="378"/>
      <c r="W677" s="378"/>
      <c r="X677" s="378"/>
      <c r="Y677" s="378"/>
      <c r="Z677" s="378"/>
      <c r="AA677" s="378"/>
      <c r="AB677" s="378"/>
      <c r="AC677" s="378"/>
      <c r="AD677" s="378"/>
      <c r="AE677" s="378"/>
      <c r="AF677" s="378"/>
      <c r="AG677" s="378"/>
      <c r="AH677" s="379"/>
      <c r="AI677" s="378"/>
      <c r="AJ677" s="378"/>
      <c r="AK677" s="378"/>
      <c r="AL677" s="378"/>
      <c r="AM677" s="378"/>
      <c r="AN677" s="378"/>
      <c r="AO677" s="378"/>
      <c r="AP677" s="378"/>
      <c r="AQ677" s="378"/>
      <c r="AR677" s="378"/>
      <c r="AS677" s="378"/>
      <c r="AT677" s="378"/>
      <c r="AU677" s="378"/>
      <c r="AV677" s="378"/>
      <c r="AW677" s="378"/>
      <c r="AX677" s="378"/>
      <c r="AY677" s="378"/>
      <c r="AZ677" s="378"/>
      <c r="BA677" s="378"/>
      <c r="BB677" s="378"/>
      <c r="BC677" s="378"/>
      <c r="BD677" s="379"/>
      <c r="BE677" s="379"/>
      <c r="BF677" s="115"/>
      <c r="BK677" s="378"/>
      <c r="BL677" s="378"/>
      <c r="BM677" s="378"/>
      <c r="BN677" s="378"/>
      <c r="BO677" s="378"/>
      <c r="BP677" s="317"/>
      <c r="BQ677" s="317"/>
    </row>
    <row r="678" spans="4:69" x14ac:dyDescent="0.25">
      <c r="D678" s="115"/>
      <c r="E678" s="115"/>
      <c r="H678" s="316"/>
      <c r="I678" s="316"/>
      <c r="P678" s="374"/>
      <c r="Q678" s="374"/>
      <c r="R678" s="374"/>
      <c r="S678" s="374"/>
      <c r="U678" s="378"/>
      <c r="V678" s="378"/>
      <c r="W678" s="378"/>
      <c r="X678" s="378"/>
      <c r="Y678" s="378"/>
      <c r="Z678" s="378"/>
      <c r="AA678" s="378"/>
      <c r="AB678" s="378"/>
      <c r="AC678" s="378"/>
      <c r="AD678" s="378"/>
      <c r="AE678" s="378"/>
      <c r="AF678" s="378"/>
      <c r="AG678" s="378"/>
      <c r="AH678" s="379"/>
      <c r="AI678" s="378"/>
      <c r="AJ678" s="378"/>
      <c r="AK678" s="378"/>
      <c r="AL678" s="378"/>
      <c r="AM678" s="378"/>
      <c r="AN678" s="378"/>
      <c r="AO678" s="378"/>
      <c r="AP678" s="378"/>
      <c r="AQ678" s="378"/>
      <c r="AR678" s="378"/>
      <c r="AS678" s="378"/>
      <c r="AT678" s="378"/>
      <c r="AU678" s="378"/>
      <c r="AV678" s="378"/>
      <c r="AW678" s="378"/>
      <c r="AX678" s="378"/>
      <c r="AY678" s="378"/>
      <c r="AZ678" s="378"/>
      <c r="BA678" s="378"/>
      <c r="BB678" s="378"/>
      <c r="BC678" s="378"/>
      <c r="BD678" s="379"/>
      <c r="BE678" s="379"/>
      <c r="BF678" s="115"/>
      <c r="BK678" s="378"/>
      <c r="BL678" s="378"/>
      <c r="BM678" s="378"/>
      <c r="BN678" s="378"/>
      <c r="BO678" s="378"/>
      <c r="BP678" s="317"/>
      <c r="BQ678" s="317"/>
    </row>
    <row r="679" spans="4:69" x14ac:dyDescent="0.25">
      <c r="D679" s="115"/>
      <c r="E679" s="115"/>
      <c r="H679" s="316"/>
      <c r="I679" s="316"/>
      <c r="P679" s="374"/>
      <c r="Q679" s="374"/>
      <c r="R679" s="374"/>
      <c r="S679" s="374"/>
      <c r="U679" s="378"/>
      <c r="V679" s="378"/>
      <c r="W679" s="378"/>
      <c r="X679" s="378"/>
      <c r="Y679" s="378"/>
      <c r="Z679" s="378"/>
      <c r="AA679" s="378"/>
      <c r="AB679" s="378"/>
      <c r="AC679" s="378"/>
      <c r="AD679" s="378"/>
      <c r="AE679" s="378"/>
      <c r="AF679" s="378"/>
      <c r="AG679" s="378"/>
      <c r="AH679" s="379"/>
      <c r="AI679" s="378"/>
      <c r="AJ679" s="378"/>
      <c r="AK679" s="378"/>
      <c r="AL679" s="378"/>
      <c r="AM679" s="378"/>
      <c r="AN679" s="378"/>
      <c r="AO679" s="378"/>
      <c r="AP679" s="378"/>
      <c r="AQ679" s="378"/>
      <c r="AR679" s="378"/>
      <c r="AS679" s="378"/>
      <c r="AT679" s="378"/>
      <c r="AU679" s="378"/>
      <c r="AV679" s="378"/>
      <c r="AW679" s="378"/>
      <c r="AX679" s="378"/>
      <c r="AY679" s="378"/>
      <c r="AZ679" s="378"/>
      <c r="BA679" s="378"/>
      <c r="BB679" s="378"/>
      <c r="BC679" s="378"/>
      <c r="BD679" s="379"/>
      <c r="BE679" s="379"/>
      <c r="BF679" s="115"/>
      <c r="BK679" s="378"/>
      <c r="BL679" s="378"/>
      <c r="BM679" s="378"/>
      <c r="BN679" s="378"/>
      <c r="BO679" s="378"/>
      <c r="BP679" s="317"/>
      <c r="BQ679" s="317"/>
    </row>
    <row r="680" spans="4:69" x14ac:dyDescent="0.25">
      <c r="D680" s="115"/>
      <c r="E680" s="115"/>
      <c r="H680" s="316"/>
      <c r="I680" s="316"/>
      <c r="P680" s="374"/>
      <c r="Q680" s="374"/>
      <c r="R680" s="374"/>
      <c r="S680" s="374"/>
      <c r="U680" s="378"/>
      <c r="V680" s="378"/>
      <c r="W680" s="378"/>
      <c r="X680" s="378"/>
      <c r="Y680" s="378"/>
      <c r="Z680" s="378"/>
      <c r="AA680" s="378"/>
      <c r="AB680" s="378"/>
      <c r="AC680" s="378"/>
      <c r="AD680" s="378"/>
      <c r="AE680" s="378"/>
      <c r="AF680" s="378"/>
      <c r="AG680" s="378"/>
      <c r="AH680" s="379"/>
      <c r="AI680" s="378"/>
      <c r="AJ680" s="378"/>
      <c r="AK680" s="378"/>
      <c r="AL680" s="378"/>
      <c r="AM680" s="378"/>
      <c r="AN680" s="378"/>
      <c r="AO680" s="378"/>
      <c r="AP680" s="378"/>
      <c r="AQ680" s="378"/>
      <c r="AR680" s="378"/>
      <c r="AS680" s="378"/>
      <c r="AT680" s="378"/>
      <c r="AU680" s="378"/>
      <c r="AV680" s="378"/>
      <c r="AW680" s="378"/>
      <c r="AX680" s="378"/>
      <c r="AY680" s="378"/>
      <c r="AZ680" s="378"/>
      <c r="BA680" s="378"/>
      <c r="BB680" s="378"/>
      <c r="BC680" s="378"/>
      <c r="BD680" s="379"/>
      <c r="BE680" s="379"/>
      <c r="BF680" s="115"/>
      <c r="BK680" s="378"/>
      <c r="BL680" s="378"/>
      <c r="BM680" s="378"/>
      <c r="BN680" s="378"/>
      <c r="BO680" s="378"/>
      <c r="BP680" s="317"/>
      <c r="BQ680" s="317"/>
    </row>
    <row r="681" spans="4:69" x14ac:dyDescent="0.25">
      <c r="D681" s="115"/>
      <c r="E681" s="115"/>
      <c r="H681" s="316"/>
      <c r="I681" s="316"/>
      <c r="P681" s="374"/>
      <c r="Q681" s="374"/>
      <c r="R681" s="374"/>
      <c r="S681" s="374"/>
      <c r="U681" s="378"/>
      <c r="V681" s="378"/>
      <c r="W681" s="378"/>
      <c r="X681" s="378"/>
      <c r="Y681" s="378"/>
      <c r="Z681" s="378"/>
      <c r="AA681" s="378"/>
      <c r="AB681" s="378"/>
      <c r="AC681" s="378"/>
      <c r="AD681" s="378"/>
      <c r="AE681" s="378"/>
      <c r="AF681" s="378"/>
      <c r="AG681" s="378"/>
      <c r="AH681" s="379"/>
      <c r="AI681" s="378"/>
      <c r="AJ681" s="378"/>
      <c r="AK681" s="378"/>
      <c r="AL681" s="378"/>
      <c r="AM681" s="378"/>
      <c r="AN681" s="378"/>
      <c r="AO681" s="378"/>
      <c r="AP681" s="378"/>
      <c r="AQ681" s="378"/>
      <c r="AR681" s="378"/>
      <c r="AS681" s="378"/>
      <c r="AT681" s="378"/>
      <c r="AU681" s="378"/>
      <c r="AV681" s="378"/>
      <c r="AW681" s="378"/>
      <c r="AX681" s="378"/>
      <c r="AY681" s="378"/>
      <c r="AZ681" s="378"/>
      <c r="BA681" s="378"/>
      <c r="BB681" s="378"/>
      <c r="BC681" s="378"/>
      <c r="BD681" s="379"/>
      <c r="BE681" s="379"/>
      <c r="BF681" s="115"/>
      <c r="BK681" s="378"/>
      <c r="BL681" s="378"/>
      <c r="BM681" s="378"/>
      <c r="BN681" s="378"/>
      <c r="BO681" s="378"/>
      <c r="BP681" s="317"/>
      <c r="BQ681" s="317"/>
    </row>
    <row r="682" spans="4:69" x14ac:dyDescent="0.25">
      <c r="D682" s="115"/>
      <c r="E682" s="115"/>
      <c r="H682" s="316"/>
      <c r="I682" s="316"/>
      <c r="P682" s="374"/>
      <c r="Q682" s="374"/>
      <c r="R682" s="374"/>
      <c r="S682" s="374"/>
      <c r="U682" s="378"/>
      <c r="V682" s="378"/>
      <c r="W682" s="378"/>
      <c r="X682" s="378"/>
      <c r="Y682" s="378"/>
      <c r="Z682" s="378"/>
      <c r="AA682" s="378"/>
      <c r="AB682" s="378"/>
      <c r="AC682" s="378"/>
      <c r="AD682" s="378"/>
      <c r="AE682" s="378"/>
      <c r="AF682" s="378"/>
      <c r="AG682" s="378"/>
      <c r="AH682" s="379"/>
      <c r="AI682" s="378"/>
      <c r="AJ682" s="378"/>
      <c r="AK682" s="378"/>
      <c r="AL682" s="378"/>
      <c r="AM682" s="378"/>
      <c r="AN682" s="378"/>
      <c r="AO682" s="378"/>
      <c r="AP682" s="378"/>
      <c r="AQ682" s="378"/>
      <c r="AR682" s="378"/>
      <c r="AS682" s="378"/>
      <c r="AT682" s="378"/>
      <c r="AU682" s="378"/>
      <c r="AV682" s="378"/>
      <c r="AW682" s="378"/>
      <c r="AX682" s="378"/>
      <c r="AY682" s="378"/>
      <c r="AZ682" s="378"/>
      <c r="BA682" s="378"/>
      <c r="BB682" s="378"/>
      <c r="BC682" s="378"/>
      <c r="BD682" s="379"/>
      <c r="BE682" s="379"/>
      <c r="BF682" s="115"/>
      <c r="BK682" s="378"/>
      <c r="BL682" s="378"/>
      <c r="BM682" s="378"/>
      <c r="BN682" s="378"/>
      <c r="BO682" s="378"/>
      <c r="BP682" s="317"/>
      <c r="BQ682" s="317"/>
    </row>
    <row r="683" spans="4:69" x14ac:dyDescent="0.25">
      <c r="D683" s="115"/>
      <c r="E683" s="115"/>
      <c r="H683" s="316"/>
      <c r="I683" s="316"/>
      <c r="P683" s="374"/>
      <c r="Q683" s="374"/>
      <c r="R683" s="374"/>
      <c r="S683" s="374"/>
      <c r="U683" s="378"/>
      <c r="V683" s="378"/>
      <c r="W683" s="378"/>
      <c r="X683" s="378"/>
      <c r="Y683" s="378"/>
      <c r="Z683" s="378"/>
      <c r="AA683" s="378"/>
      <c r="AB683" s="378"/>
      <c r="AC683" s="378"/>
      <c r="AD683" s="378"/>
      <c r="AE683" s="378"/>
      <c r="AF683" s="378"/>
      <c r="AG683" s="378"/>
      <c r="AH683" s="379"/>
      <c r="AI683" s="378"/>
      <c r="AJ683" s="378"/>
      <c r="AK683" s="378"/>
      <c r="AL683" s="378"/>
      <c r="AM683" s="378"/>
      <c r="AN683" s="378"/>
      <c r="AO683" s="378"/>
      <c r="AP683" s="378"/>
      <c r="AQ683" s="378"/>
      <c r="AR683" s="378"/>
      <c r="AS683" s="378"/>
      <c r="AT683" s="378"/>
      <c r="AU683" s="378"/>
      <c r="AV683" s="378"/>
      <c r="AW683" s="378"/>
      <c r="AX683" s="378"/>
      <c r="AY683" s="378"/>
      <c r="AZ683" s="378"/>
      <c r="BA683" s="378"/>
      <c r="BB683" s="378"/>
      <c r="BC683" s="378"/>
      <c r="BD683" s="379"/>
      <c r="BE683" s="379"/>
      <c r="BF683" s="115"/>
      <c r="BK683" s="378"/>
      <c r="BL683" s="378"/>
      <c r="BM683" s="378"/>
      <c r="BN683" s="378"/>
      <c r="BO683" s="378"/>
      <c r="BP683" s="317"/>
      <c r="BQ683" s="317"/>
    </row>
    <row r="684" spans="4:69" x14ac:dyDescent="0.25">
      <c r="D684" s="115"/>
      <c r="E684" s="115"/>
      <c r="H684" s="316"/>
      <c r="I684" s="316"/>
      <c r="P684" s="374"/>
      <c r="Q684" s="374"/>
      <c r="R684" s="374"/>
      <c r="S684" s="374"/>
      <c r="U684" s="378"/>
      <c r="V684" s="378"/>
      <c r="W684" s="378"/>
      <c r="X684" s="378"/>
      <c r="Y684" s="378"/>
      <c r="Z684" s="378"/>
      <c r="AA684" s="378"/>
      <c r="AB684" s="378"/>
      <c r="AC684" s="378"/>
      <c r="AD684" s="378"/>
      <c r="AE684" s="378"/>
      <c r="AF684" s="378"/>
      <c r="AG684" s="378"/>
      <c r="AH684" s="379"/>
      <c r="AI684" s="378"/>
      <c r="AJ684" s="378"/>
      <c r="AK684" s="378"/>
      <c r="AL684" s="378"/>
      <c r="AM684" s="378"/>
      <c r="AN684" s="378"/>
      <c r="AO684" s="378"/>
      <c r="AP684" s="378"/>
      <c r="AQ684" s="378"/>
      <c r="AR684" s="378"/>
      <c r="AS684" s="378"/>
      <c r="AT684" s="378"/>
      <c r="AU684" s="378"/>
      <c r="AV684" s="378"/>
      <c r="AW684" s="378"/>
      <c r="AX684" s="378"/>
      <c r="AY684" s="378"/>
      <c r="AZ684" s="378"/>
      <c r="BA684" s="378"/>
      <c r="BB684" s="378"/>
      <c r="BC684" s="378"/>
      <c r="BD684" s="379"/>
      <c r="BE684" s="379"/>
      <c r="BF684" s="115"/>
      <c r="BK684" s="378"/>
      <c r="BL684" s="378"/>
      <c r="BM684" s="378"/>
      <c r="BN684" s="378"/>
      <c r="BO684" s="378"/>
      <c r="BP684" s="317"/>
      <c r="BQ684" s="317"/>
    </row>
    <row r="685" spans="4:69" x14ac:dyDescent="0.25">
      <c r="D685" s="115"/>
      <c r="E685" s="115"/>
      <c r="H685" s="316"/>
      <c r="I685" s="316"/>
      <c r="P685" s="374"/>
      <c r="Q685" s="374"/>
      <c r="R685" s="374"/>
      <c r="S685" s="374"/>
      <c r="U685" s="378"/>
      <c r="V685" s="378"/>
      <c r="W685" s="378"/>
      <c r="X685" s="378"/>
      <c r="Y685" s="378"/>
      <c r="Z685" s="378"/>
      <c r="AA685" s="378"/>
      <c r="AB685" s="378"/>
      <c r="AC685" s="378"/>
      <c r="AD685" s="378"/>
      <c r="AE685" s="378"/>
      <c r="AF685" s="378"/>
      <c r="AG685" s="378"/>
      <c r="AH685" s="379"/>
      <c r="AI685" s="378"/>
      <c r="AJ685" s="378"/>
      <c r="AK685" s="378"/>
      <c r="AL685" s="378"/>
      <c r="AM685" s="378"/>
      <c r="AN685" s="378"/>
      <c r="AO685" s="378"/>
      <c r="AP685" s="378"/>
      <c r="AQ685" s="378"/>
      <c r="AR685" s="378"/>
      <c r="AS685" s="378"/>
      <c r="AT685" s="378"/>
      <c r="AU685" s="378"/>
      <c r="AV685" s="378"/>
      <c r="AW685" s="378"/>
      <c r="AX685" s="378"/>
      <c r="AY685" s="378"/>
      <c r="AZ685" s="378"/>
      <c r="BA685" s="378"/>
      <c r="BB685" s="378"/>
      <c r="BC685" s="378"/>
      <c r="BD685" s="379"/>
      <c r="BE685" s="379"/>
      <c r="BF685" s="115"/>
      <c r="BK685" s="378"/>
      <c r="BL685" s="378"/>
      <c r="BM685" s="378"/>
      <c r="BN685" s="378"/>
      <c r="BO685" s="378"/>
      <c r="BP685" s="317"/>
      <c r="BQ685" s="317"/>
    </row>
    <row r="686" spans="4:69" x14ac:dyDescent="0.25">
      <c r="D686" s="115"/>
      <c r="E686" s="115"/>
      <c r="H686" s="316"/>
      <c r="I686" s="316"/>
      <c r="P686" s="374"/>
      <c r="Q686" s="374"/>
      <c r="R686" s="374"/>
      <c r="S686" s="374"/>
      <c r="U686" s="378"/>
      <c r="V686" s="378"/>
      <c r="W686" s="378"/>
      <c r="X686" s="378"/>
      <c r="Y686" s="378"/>
      <c r="Z686" s="378"/>
      <c r="AA686" s="378"/>
      <c r="AB686" s="378"/>
      <c r="AC686" s="378"/>
      <c r="AD686" s="378"/>
      <c r="AE686" s="378"/>
      <c r="AF686" s="378"/>
      <c r="AG686" s="378"/>
      <c r="AH686" s="379"/>
      <c r="AI686" s="378"/>
      <c r="AJ686" s="378"/>
      <c r="AK686" s="378"/>
      <c r="AL686" s="378"/>
      <c r="AM686" s="378"/>
      <c r="AN686" s="378"/>
      <c r="AO686" s="378"/>
      <c r="AP686" s="378"/>
      <c r="AQ686" s="378"/>
      <c r="AR686" s="378"/>
      <c r="AS686" s="378"/>
      <c r="AT686" s="378"/>
      <c r="AU686" s="378"/>
      <c r="AV686" s="378"/>
      <c r="AW686" s="378"/>
      <c r="AX686" s="378"/>
      <c r="AY686" s="378"/>
      <c r="AZ686" s="378"/>
      <c r="BA686" s="378"/>
      <c r="BB686" s="378"/>
      <c r="BC686" s="378"/>
      <c r="BD686" s="379"/>
      <c r="BE686" s="379"/>
      <c r="BF686" s="115"/>
      <c r="BK686" s="378"/>
      <c r="BL686" s="378"/>
      <c r="BM686" s="378"/>
      <c r="BN686" s="378"/>
      <c r="BO686" s="378"/>
      <c r="BP686" s="317"/>
      <c r="BQ686" s="317"/>
    </row>
    <row r="687" spans="4:69" x14ac:dyDescent="0.25">
      <c r="D687" s="115"/>
      <c r="E687" s="115"/>
      <c r="H687" s="316"/>
      <c r="I687" s="316"/>
      <c r="P687" s="374"/>
      <c r="Q687" s="374"/>
      <c r="R687" s="374"/>
      <c r="S687" s="374"/>
      <c r="U687" s="378"/>
      <c r="V687" s="378"/>
      <c r="W687" s="378"/>
      <c r="X687" s="378"/>
      <c r="Y687" s="378"/>
      <c r="Z687" s="378"/>
      <c r="AA687" s="378"/>
      <c r="AB687" s="378"/>
      <c r="AC687" s="378"/>
      <c r="AD687" s="378"/>
      <c r="AE687" s="378"/>
      <c r="AF687" s="378"/>
      <c r="AG687" s="378"/>
      <c r="AH687" s="379"/>
      <c r="AI687" s="378"/>
      <c r="AJ687" s="378"/>
      <c r="AK687" s="378"/>
      <c r="AL687" s="378"/>
      <c r="AM687" s="378"/>
      <c r="AN687" s="378"/>
      <c r="AO687" s="378"/>
      <c r="AP687" s="378"/>
      <c r="AQ687" s="378"/>
      <c r="AR687" s="378"/>
      <c r="AS687" s="378"/>
      <c r="AT687" s="378"/>
      <c r="AU687" s="378"/>
      <c r="AV687" s="378"/>
      <c r="AW687" s="378"/>
      <c r="AX687" s="378"/>
      <c r="AY687" s="378"/>
      <c r="AZ687" s="378"/>
      <c r="BA687" s="378"/>
      <c r="BB687" s="378"/>
      <c r="BC687" s="378"/>
      <c r="BD687" s="379"/>
      <c r="BE687" s="379"/>
      <c r="BF687" s="115"/>
      <c r="BK687" s="378"/>
      <c r="BL687" s="378"/>
      <c r="BM687" s="378"/>
      <c r="BN687" s="378"/>
      <c r="BO687" s="378"/>
      <c r="BP687" s="317"/>
      <c r="BQ687" s="317"/>
    </row>
    <row r="688" spans="4:69" x14ac:dyDescent="0.25">
      <c r="D688" s="115"/>
      <c r="E688" s="115"/>
      <c r="H688" s="316"/>
      <c r="I688" s="316"/>
      <c r="P688" s="374"/>
      <c r="Q688" s="374"/>
      <c r="R688" s="374"/>
      <c r="S688" s="374"/>
      <c r="U688" s="378"/>
      <c r="V688" s="378"/>
      <c r="W688" s="378"/>
      <c r="X688" s="378"/>
      <c r="Y688" s="378"/>
      <c r="Z688" s="378"/>
      <c r="AA688" s="378"/>
      <c r="AB688" s="378"/>
      <c r="AC688" s="378"/>
      <c r="AD688" s="378"/>
      <c r="AE688" s="378"/>
      <c r="AF688" s="378"/>
      <c r="AG688" s="378"/>
      <c r="AH688" s="379"/>
      <c r="AI688" s="378"/>
      <c r="AJ688" s="378"/>
      <c r="AK688" s="378"/>
      <c r="AL688" s="378"/>
      <c r="AM688" s="378"/>
      <c r="AN688" s="378"/>
      <c r="AO688" s="378"/>
      <c r="AP688" s="378"/>
      <c r="AQ688" s="378"/>
      <c r="AR688" s="378"/>
      <c r="AS688" s="378"/>
      <c r="AT688" s="378"/>
      <c r="AU688" s="378"/>
      <c r="AV688" s="378"/>
      <c r="AW688" s="378"/>
      <c r="AX688" s="378"/>
      <c r="AY688" s="378"/>
      <c r="AZ688" s="378"/>
      <c r="BA688" s="378"/>
      <c r="BB688" s="378"/>
      <c r="BC688" s="378"/>
      <c r="BD688" s="379"/>
      <c r="BE688" s="379"/>
      <c r="BF688" s="115"/>
      <c r="BK688" s="378"/>
      <c r="BL688" s="378"/>
      <c r="BM688" s="378"/>
      <c r="BN688" s="378"/>
      <c r="BO688" s="378"/>
      <c r="BP688" s="317"/>
      <c r="BQ688" s="317"/>
    </row>
    <row r="689" spans="4:69" x14ac:dyDescent="0.25">
      <c r="D689" s="115"/>
      <c r="E689" s="115"/>
      <c r="H689" s="316"/>
      <c r="I689" s="316"/>
      <c r="P689" s="374"/>
      <c r="Q689" s="374"/>
      <c r="R689" s="374"/>
      <c r="S689" s="374"/>
      <c r="U689" s="378"/>
      <c r="V689" s="378"/>
      <c r="W689" s="378"/>
      <c r="X689" s="378"/>
      <c r="Y689" s="378"/>
      <c r="Z689" s="378"/>
      <c r="AA689" s="378"/>
      <c r="AB689" s="378"/>
      <c r="AC689" s="378"/>
      <c r="AD689" s="378"/>
      <c r="AE689" s="378"/>
      <c r="AF689" s="378"/>
      <c r="AG689" s="378"/>
      <c r="AH689" s="379"/>
      <c r="AI689" s="378"/>
      <c r="AJ689" s="378"/>
      <c r="AK689" s="378"/>
      <c r="AL689" s="378"/>
      <c r="AM689" s="378"/>
      <c r="AN689" s="378"/>
      <c r="AO689" s="378"/>
      <c r="AP689" s="378"/>
      <c r="AQ689" s="378"/>
      <c r="AR689" s="378"/>
      <c r="AS689" s="378"/>
      <c r="AT689" s="378"/>
      <c r="AU689" s="378"/>
      <c r="AV689" s="378"/>
      <c r="AW689" s="378"/>
      <c r="AX689" s="378"/>
      <c r="AY689" s="378"/>
      <c r="AZ689" s="378"/>
      <c r="BA689" s="378"/>
      <c r="BB689" s="378"/>
      <c r="BC689" s="378"/>
      <c r="BD689" s="379"/>
      <c r="BE689" s="379"/>
      <c r="BF689" s="115"/>
      <c r="BK689" s="378"/>
      <c r="BL689" s="378"/>
      <c r="BM689" s="378"/>
      <c r="BN689" s="378"/>
      <c r="BO689" s="378"/>
      <c r="BP689" s="317"/>
      <c r="BQ689" s="317"/>
    </row>
    <row r="690" spans="4:69" x14ac:dyDescent="0.25">
      <c r="D690" s="115"/>
      <c r="E690" s="115"/>
      <c r="H690" s="316"/>
      <c r="I690" s="316"/>
      <c r="P690" s="374"/>
      <c r="Q690" s="374"/>
      <c r="R690" s="374"/>
      <c r="S690" s="374"/>
      <c r="U690" s="378"/>
      <c r="V690" s="378"/>
      <c r="W690" s="378"/>
      <c r="X690" s="378"/>
      <c r="Y690" s="378"/>
      <c r="Z690" s="378"/>
      <c r="AA690" s="378"/>
      <c r="AB690" s="378"/>
      <c r="AC690" s="378"/>
      <c r="AD690" s="378"/>
      <c r="AE690" s="378"/>
      <c r="AF690" s="378"/>
      <c r="AG690" s="378"/>
      <c r="AH690" s="379"/>
      <c r="AI690" s="378"/>
      <c r="AJ690" s="378"/>
      <c r="AK690" s="378"/>
      <c r="AL690" s="378"/>
      <c r="AM690" s="378"/>
      <c r="AN690" s="378"/>
      <c r="AO690" s="378"/>
      <c r="AP690" s="378"/>
      <c r="AQ690" s="378"/>
      <c r="AR690" s="378"/>
      <c r="AS690" s="378"/>
      <c r="AT690" s="378"/>
      <c r="AU690" s="378"/>
      <c r="AV690" s="378"/>
      <c r="AW690" s="378"/>
      <c r="AX690" s="378"/>
      <c r="AY690" s="378"/>
      <c r="AZ690" s="378"/>
      <c r="BA690" s="378"/>
      <c r="BB690" s="378"/>
      <c r="BC690" s="378"/>
      <c r="BD690" s="379"/>
      <c r="BE690" s="379"/>
      <c r="BF690" s="115"/>
      <c r="BK690" s="378"/>
      <c r="BL690" s="378"/>
      <c r="BM690" s="378"/>
      <c r="BN690" s="378"/>
      <c r="BO690" s="378"/>
      <c r="BP690" s="317"/>
      <c r="BQ690" s="317"/>
    </row>
    <row r="691" spans="4:69" x14ac:dyDescent="0.25">
      <c r="D691" s="115"/>
      <c r="E691" s="115"/>
      <c r="H691" s="316"/>
      <c r="I691" s="316"/>
      <c r="P691" s="374"/>
      <c r="Q691" s="374"/>
      <c r="R691" s="374"/>
      <c r="S691" s="374"/>
      <c r="U691" s="378"/>
      <c r="V691" s="378"/>
      <c r="W691" s="378"/>
      <c r="X691" s="378"/>
      <c r="Y691" s="378"/>
      <c r="Z691" s="378"/>
      <c r="AA691" s="378"/>
      <c r="AB691" s="378"/>
      <c r="AC691" s="378"/>
      <c r="AD691" s="378"/>
      <c r="AE691" s="378"/>
      <c r="AF691" s="378"/>
      <c r="AG691" s="378"/>
      <c r="AH691" s="379"/>
      <c r="AI691" s="378"/>
      <c r="AJ691" s="378"/>
      <c r="AK691" s="378"/>
      <c r="AL691" s="378"/>
      <c r="AM691" s="378"/>
      <c r="AN691" s="378"/>
      <c r="AO691" s="378"/>
      <c r="AP691" s="378"/>
      <c r="AQ691" s="378"/>
      <c r="AR691" s="378"/>
      <c r="AS691" s="378"/>
      <c r="AT691" s="378"/>
      <c r="AU691" s="378"/>
      <c r="AV691" s="378"/>
      <c r="AW691" s="378"/>
      <c r="AX691" s="378"/>
      <c r="AY691" s="378"/>
      <c r="AZ691" s="378"/>
      <c r="BA691" s="378"/>
      <c r="BB691" s="378"/>
      <c r="BC691" s="378"/>
      <c r="BD691" s="379"/>
      <c r="BE691" s="379"/>
      <c r="BF691" s="115"/>
      <c r="BK691" s="378"/>
      <c r="BL691" s="378"/>
      <c r="BM691" s="378"/>
      <c r="BN691" s="378"/>
      <c r="BO691" s="378"/>
      <c r="BP691" s="317"/>
      <c r="BQ691" s="317"/>
    </row>
    <row r="692" spans="4:69" x14ac:dyDescent="0.25">
      <c r="D692" s="115"/>
      <c r="E692" s="115"/>
      <c r="H692" s="316"/>
      <c r="I692" s="316"/>
      <c r="P692" s="374"/>
      <c r="Q692" s="374"/>
      <c r="R692" s="374"/>
      <c r="S692" s="374"/>
      <c r="U692" s="378"/>
      <c r="V692" s="378"/>
      <c r="W692" s="378"/>
      <c r="X692" s="378"/>
      <c r="Y692" s="378"/>
      <c r="Z692" s="378"/>
      <c r="AA692" s="378"/>
      <c r="AB692" s="378"/>
      <c r="AC692" s="378"/>
      <c r="AD692" s="378"/>
      <c r="AE692" s="378"/>
      <c r="AF692" s="378"/>
      <c r="AG692" s="378"/>
      <c r="AH692" s="379"/>
      <c r="AI692" s="378"/>
      <c r="AJ692" s="378"/>
      <c r="AK692" s="378"/>
      <c r="AL692" s="378"/>
      <c r="AM692" s="378"/>
      <c r="AN692" s="378"/>
      <c r="AO692" s="378"/>
      <c r="AP692" s="378"/>
      <c r="AQ692" s="378"/>
      <c r="AR692" s="378"/>
      <c r="AS692" s="378"/>
      <c r="AT692" s="378"/>
      <c r="AU692" s="378"/>
      <c r="AV692" s="378"/>
      <c r="AW692" s="378"/>
      <c r="AX692" s="378"/>
      <c r="AY692" s="378"/>
      <c r="AZ692" s="378"/>
      <c r="BA692" s="378"/>
      <c r="BB692" s="378"/>
      <c r="BC692" s="378"/>
      <c r="BD692" s="379"/>
      <c r="BE692" s="379"/>
      <c r="BF692" s="115"/>
      <c r="BK692" s="378"/>
      <c r="BL692" s="378"/>
      <c r="BM692" s="378"/>
      <c r="BN692" s="378"/>
      <c r="BO692" s="378"/>
      <c r="BP692" s="317"/>
      <c r="BQ692" s="317"/>
    </row>
    <row r="693" spans="4:69" x14ac:dyDescent="0.25">
      <c r="D693" s="115"/>
      <c r="E693" s="115"/>
      <c r="H693" s="316"/>
      <c r="I693" s="316"/>
      <c r="P693" s="374"/>
      <c r="Q693" s="374"/>
      <c r="R693" s="374"/>
      <c r="S693" s="374"/>
      <c r="U693" s="378"/>
      <c r="V693" s="378"/>
      <c r="W693" s="378"/>
      <c r="X693" s="378"/>
      <c r="Y693" s="378"/>
      <c r="Z693" s="378"/>
      <c r="AA693" s="378"/>
      <c r="AB693" s="378"/>
      <c r="AC693" s="378"/>
      <c r="AD693" s="378"/>
      <c r="AE693" s="378"/>
      <c r="AF693" s="378"/>
      <c r="AG693" s="378"/>
      <c r="AH693" s="379"/>
      <c r="AI693" s="378"/>
      <c r="AJ693" s="378"/>
      <c r="AK693" s="378"/>
      <c r="AL693" s="378"/>
      <c r="AM693" s="378"/>
      <c r="AN693" s="378"/>
      <c r="AO693" s="378"/>
      <c r="AP693" s="378"/>
      <c r="AQ693" s="378"/>
      <c r="AR693" s="378"/>
      <c r="AS693" s="378"/>
      <c r="AT693" s="378"/>
      <c r="AU693" s="378"/>
      <c r="AV693" s="378"/>
      <c r="AW693" s="378"/>
      <c r="AX693" s="378"/>
      <c r="AY693" s="378"/>
      <c r="AZ693" s="378"/>
      <c r="BA693" s="378"/>
      <c r="BB693" s="378"/>
      <c r="BC693" s="378"/>
      <c r="BD693" s="379"/>
      <c r="BE693" s="379"/>
      <c r="BF693" s="115"/>
      <c r="BK693" s="378"/>
      <c r="BL693" s="378"/>
      <c r="BM693" s="378"/>
      <c r="BN693" s="378"/>
      <c r="BO693" s="378"/>
      <c r="BP693" s="317"/>
      <c r="BQ693" s="317"/>
    </row>
    <row r="694" spans="4:69" x14ac:dyDescent="0.25">
      <c r="D694" s="115"/>
      <c r="E694" s="115"/>
      <c r="H694" s="316"/>
      <c r="I694" s="316"/>
      <c r="P694" s="374"/>
      <c r="Q694" s="374"/>
      <c r="R694" s="374"/>
      <c r="S694" s="374"/>
      <c r="U694" s="378"/>
      <c r="V694" s="378"/>
      <c r="W694" s="378"/>
      <c r="X694" s="378"/>
      <c r="Y694" s="378"/>
      <c r="Z694" s="378"/>
      <c r="AA694" s="378"/>
      <c r="AB694" s="378"/>
      <c r="AC694" s="378"/>
      <c r="AD694" s="378"/>
      <c r="AE694" s="378"/>
      <c r="AF694" s="378"/>
      <c r="AG694" s="378"/>
      <c r="AH694" s="379"/>
      <c r="AI694" s="378"/>
      <c r="AJ694" s="378"/>
      <c r="AK694" s="378"/>
      <c r="AL694" s="378"/>
      <c r="AM694" s="378"/>
      <c r="AN694" s="378"/>
      <c r="AO694" s="378"/>
      <c r="AP694" s="378"/>
      <c r="AQ694" s="378"/>
      <c r="AR694" s="378"/>
      <c r="AS694" s="378"/>
      <c r="AT694" s="378"/>
      <c r="AU694" s="378"/>
      <c r="AV694" s="378"/>
      <c r="AW694" s="378"/>
      <c r="AX694" s="378"/>
      <c r="AY694" s="378"/>
      <c r="AZ694" s="378"/>
      <c r="BA694" s="378"/>
      <c r="BB694" s="378"/>
      <c r="BC694" s="378"/>
      <c r="BD694" s="379"/>
      <c r="BE694" s="379"/>
      <c r="BF694" s="115"/>
      <c r="BK694" s="378"/>
      <c r="BL694" s="378"/>
      <c r="BM694" s="378"/>
      <c r="BN694" s="378"/>
      <c r="BO694" s="378"/>
      <c r="BP694" s="317"/>
      <c r="BQ694" s="317"/>
    </row>
    <row r="695" spans="4:69" x14ac:dyDescent="0.25">
      <c r="D695" s="115"/>
      <c r="E695" s="115"/>
      <c r="H695" s="316"/>
      <c r="I695" s="316"/>
      <c r="P695" s="374"/>
      <c r="Q695" s="374"/>
      <c r="R695" s="374"/>
      <c r="S695" s="374"/>
      <c r="U695" s="378"/>
      <c r="V695" s="378"/>
      <c r="W695" s="378"/>
      <c r="X695" s="378"/>
      <c r="Y695" s="378"/>
      <c r="Z695" s="378"/>
      <c r="AA695" s="378"/>
      <c r="AB695" s="378"/>
      <c r="AC695" s="378"/>
      <c r="AD695" s="378"/>
      <c r="AE695" s="378"/>
      <c r="AF695" s="378"/>
      <c r="AG695" s="378"/>
      <c r="AH695" s="379"/>
      <c r="AI695" s="378"/>
      <c r="AJ695" s="378"/>
      <c r="AK695" s="378"/>
      <c r="AL695" s="378"/>
      <c r="AM695" s="378"/>
      <c r="AN695" s="378"/>
      <c r="AO695" s="378"/>
      <c r="AP695" s="378"/>
      <c r="AQ695" s="378"/>
      <c r="AR695" s="378"/>
      <c r="AS695" s="378"/>
      <c r="AT695" s="378"/>
      <c r="AU695" s="378"/>
      <c r="AV695" s="378"/>
      <c r="AW695" s="378"/>
      <c r="AX695" s="378"/>
      <c r="AY695" s="378"/>
      <c r="AZ695" s="378"/>
      <c r="BA695" s="378"/>
      <c r="BB695" s="378"/>
      <c r="BC695" s="378"/>
      <c r="BD695" s="379"/>
      <c r="BE695" s="379"/>
      <c r="BF695" s="115"/>
      <c r="BK695" s="378"/>
      <c r="BL695" s="378"/>
      <c r="BM695" s="378"/>
      <c r="BN695" s="378"/>
      <c r="BO695" s="378"/>
      <c r="BP695" s="317"/>
      <c r="BQ695" s="317"/>
    </row>
    <row r="696" spans="4:69" x14ac:dyDescent="0.25">
      <c r="D696" s="115"/>
      <c r="E696" s="115"/>
      <c r="H696" s="316"/>
      <c r="I696" s="316"/>
      <c r="P696" s="374"/>
      <c r="Q696" s="374"/>
      <c r="R696" s="374"/>
      <c r="S696" s="374"/>
      <c r="U696" s="378"/>
      <c r="V696" s="378"/>
      <c r="W696" s="378"/>
      <c r="X696" s="378"/>
      <c r="Y696" s="378"/>
      <c r="Z696" s="378"/>
      <c r="AA696" s="378"/>
      <c r="AB696" s="378"/>
      <c r="AC696" s="378"/>
      <c r="AD696" s="378"/>
      <c r="AE696" s="378"/>
      <c r="AF696" s="378"/>
      <c r="AG696" s="378"/>
      <c r="AH696" s="379"/>
      <c r="AI696" s="378"/>
      <c r="AJ696" s="378"/>
      <c r="AK696" s="378"/>
      <c r="AL696" s="378"/>
      <c r="AM696" s="378"/>
      <c r="AN696" s="378"/>
      <c r="AO696" s="378"/>
      <c r="AP696" s="378"/>
      <c r="AQ696" s="378"/>
      <c r="AR696" s="378"/>
      <c r="AS696" s="378"/>
      <c r="AT696" s="378"/>
      <c r="AU696" s="378"/>
      <c r="AV696" s="378"/>
      <c r="AW696" s="378"/>
      <c r="AX696" s="378"/>
      <c r="AY696" s="378"/>
      <c r="AZ696" s="378"/>
      <c r="BA696" s="378"/>
      <c r="BB696" s="378"/>
      <c r="BC696" s="378"/>
      <c r="BD696" s="379"/>
      <c r="BE696" s="379"/>
      <c r="BF696" s="115"/>
      <c r="BK696" s="378"/>
      <c r="BL696" s="378"/>
      <c r="BM696" s="378"/>
      <c r="BN696" s="378"/>
      <c r="BO696" s="378"/>
      <c r="BP696" s="317"/>
      <c r="BQ696" s="317"/>
    </row>
    <row r="697" spans="4:69" x14ac:dyDescent="0.25">
      <c r="D697" s="115"/>
      <c r="E697" s="115"/>
      <c r="H697" s="316"/>
      <c r="I697" s="316"/>
      <c r="P697" s="374"/>
      <c r="Q697" s="374"/>
      <c r="R697" s="374"/>
      <c r="S697" s="374"/>
      <c r="U697" s="378"/>
      <c r="V697" s="378"/>
      <c r="W697" s="378"/>
      <c r="X697" s="378"/>
      <c r="Y697" s="378"/>
      <c r="Z697" s="378"/>
      <c r="AA697" s="378"/>
      <c r="AB697" s="378"/>
      <c r="AC697" s="378"/>
      <c r="AD697" s="378"/>
      <c r="AE697" s="378"/>
      <c r="AF697" s="378"/>
      <c r="AG697" s="378"/>
      <c r="AH697" s="379"/>
      <c r="AI697" s="378"/>
      <c r="AJ697" s="378"/>
      <c r="AK697" s="378"/>
      <c r="AL697" s="378"/>
      <c r="AM697" s="378"/>
      <c r="AN697" s="378"/>
      <c r="AO697" s="378"/>
      <c r="AP697" s="378"/>
      <c r="AQ697" s="378"/>
      <c r="AR697" s="378"/>
      <c r="AS697" s="378"/>
      <c r="AT697" s="378"/>
      <c r="AU697" s="378"/>
      <c r="AV697" s="378"/>
      <c r="AW697" s="378"/>
      <c r="AX697" s="378"/>
      <c r="AY697" s="378"/>
      <c r="AZ697" s="378"/>
      <c r="BA697" s="378"/>
      <c r="BB697" s="378"/>
      <c r="BC697" s="378"/>
      <c r="BD697" s="379"/>
      <c r="BE697" s="379"/>
      <c r="BF697" s="115"/>
      <c r="BK697" s="378"/>
      <c r="BL697" s="378"/>
      <c r="BM697" s="378"/>
      <c r="BN697" s="378"/>
      <c r="BO697" s="378"/>
      <c r="BP697" s="317"/>
      <c r="BQ697" s="317"/>
    </row>
    <row r="698" spans="4:69" x14ac:dyDescent="0.25">
      <c r="D698" s="115"/>
      <c r="E698" s="115"/>
      <c r="H698" s="316"/>
      <c r="I698" s="316"/>
      <c r="P698" s="374"/>
      <c r="Q698" s="374"/>
      <c r="R698" s="374"/>
      <c r="S698" s="374"/>
      <c r="U698" s="378"/>
      <c r="V698" s="378"/>
      <c r="W698" s="378"/>
      <c r="X698" s="378"/>
      <c r="Y698" s="378"/>
      <c r="Z698" s="378"/>
      <c r="AA698" s="378"/>
      <c r="AB698" s="378"/>
      <c r="AC698" s="378"/>
      <c r="AD698" s="378"/>
      <c r="AE698" s="378"/>
      <c r="AF698" s="378"/>
      <c r="AG698" s="378"/>
      <c r="AH698" s="379"/>
      <c r="AI698" s="378"/>
      <c r="AJ698" s="378"/>
      <c r="AK698" s="378"/>
      <c r="AL698" s="378"/>
      <c r="AM698" s="378"/>
      <c r="AN698" s="378"/>
      <c r="AO698" s="378"/>
      <c r="AP698" s="378"/>
      <c r="AQ698" s="378"/>
      <c r="AR698" s="378"/>
      <c r="AS698" s="378"/>
      <c r="AT698" s="378"/>
      <c r="AU698" s="378"/>
      <c r="AV698" s="378"/>
      <c r="AW698" s="378"/>
      <c r="AX698" s="378"/>
      <c r="AY698" s="378"/>
      <c r="AZ698" s="378"/>
      <c r="BA698" s="378"/>
      <c r="BB698" s="378"/>
      <c r="BC698" s="378"/>
      <c r="BD698" s="379"/>
      <c r="BE698" s="379"/>
      <c r="BF698" s="115"/>
      <c r="BK698" s="378"/>
      <c r="BL698" s="378"/>
      <c r="BM698" s="378"/>
      <c r="BN698" s="378"/>
      <c r="BO698" s="378"/>
      <c r="BP698" s="317"/>
      <c r="BQ698" s="317"/>
    </row>
    <row r="699" spans="4:69" x14ac:dyDescent="0.25">
      <c r="D699" s="115"/>
      <c r="E699" s="115"/>
      <c r="H699" s="316"/>
      <c r="I699" s="316"/>
      <c r="P699" s="374"/>
      <c r="Q699" s="374"/>
      <c r="R699" s="374"/>
      <c r="S699" s="374"/>
      <c r="U699" s="378"/>
      <c r="V699" s="378"/>
      <c r="W699" s="378"/>
      <c r="X699" s="378"/>
      <c r="Y699" s="378"/>
      <c r="Z699" s="378"/>
      <c r="AA699" s="378"/>
      <c r="AB699" s="378"/>
      <c r="AC699" s="378"/>
      <c r="AD699" s="378"/>
      <c r="AE699" s="378"/>
      <c r="AF699" s="378"/>
      <c r="AG699" s="378"/>
      <c r="AH699" s="379"/>
      <c r="AI699" s="378"/>
      <c r="AJ699" s="378"/>
      <c r="AK699" s="378"/>
      <c r="AL699" s="378"/>
      <c r="AM699" s="378"/>
      <c r="AN699" s="378"/>
      <c r="AO699" s="378"/>
      <c r="AP699" s="378"/>
      <c r="AQ699" s="378"/>
      <c r="AR699" s="378"/>
      <c r="AS699" s="378"/>
      <c r="AT699" s="378"/>
      <c r="AU699" s="378"/>
      <c r="AV699" s="378"/>
      <c r="AW699" s="378"/>
      <c r="AX699" s="378"/>
      <c r="AY699" s="378"/>
      <c r="AZ699" s="378"/>
      <c r="BA699" s="378"/>
      <c r="BB699" s="378"/>
      <c r="BC699" s="378"/>
      <c r="BD699" s="379"/>
      <c r="BE699" s="379"/>
      <c r="BF699" s="115"/>
      <c r="BK699" s="378"/>
      <c r="BL699" s="378"/>
      <c r="BM699" s="378"/>
      <c r="BN699" s="378"/>
      <c r="BO699" s="378"/>
      <c r="BP699" s="317"/>
      <c r="BQ699" s="317"/>
    </row>
    <row r="700" spans="4:69" x14ac:dyDescent="0.25">
      <c r="D700" s="115"/>
      <c r="E700" s="115"/>
      <c r="H700" s="316"/>
      <c r="I700" s="316"/>
      <c r="P700" s="374"/>
      <c r="Q700" s="374"/>
      <c r="R700" s="374"/>
      <c r="S700" s="374"/>
      <c r="U700" s="378"/>
      <c r="V700" s="378"/>
      <c r="W700" s="378"/>
      <c r="X700" s="378"/>
      <c r="Y700" s="378"/>
      <c r="Z700" s="378"/>
      <c r="AA700" s="378"/>
      <c r="AB700" s="378"/>
      <c r="AC700" s="378"/>
      <c r="AD700" s="378"/>
      <c r="AE700" s="378"/>
      <c r="AF700" s="378"/>
      <c r="AG700" s="378"/>
      <c r="AH700" s="379"/>
      <c r="AI700" s="378"/>
      <c r="AJ700" s="378"/>
      <c r="AK700" s="378"/>
      <c r="AL700" s="378"/>
      <c r="AM700" s="378"/>
      <c r="AN700" s="378"/>
      <c r="AO700" s="378"/>
      <c r="AP700" s="378"/>
      <c r="AQ700" s="378"/>
      <c r="AR700" s="378"/>
      <c r="AS700" s="378"/>
      <c r="AT700" s="378"/>
      <c r="AU700" s="378"/>
      <c r="AV700" s="378"/>
      <c r="AW700" s="378"/>
      <c r="AX700" s="378"/>
      <c r="AY700" s="378"/>
      <c r="AZ700" s="378"/>
      <c r="BA700" s="378"/>
      <c r="BB700" s="378"/>
      <c r="BC700" s="378"/>
      <c r="BD700" s="379"/>
      <c r="BE700" s="379"/>
      <c r="BF700" s="115"/>
      <c r="BK700" s="378"/>
      <c r="BL700" s="378"/>
      <c r="BM700" s="378"/>
      <c r="BN700" s="378"/>
      <c r="BO700" s="378"/>
      <c r="BP700" s="317"/>
      <c r="BQ700" s="317"/>
    </row>
    <row r="701" spans="4:69" x14ac:dyDescent="0.25">
      <c r="D701" s="115"/>
      <c r="E701" s="115"/>
      <c r="H701" s="316"/>
      <c r="I701" s="316"/>
      <c r="P701" s="374"/>
      <c r="Q701" s="374"/>
      <c r="R701" s="374"/>
      <c r="S701" s="374"/>
      <c r="U701" s="378"/>
      <c r="V701" s="378"/>
      <c r="W701" s="378"/>
      <c r="X701" s="378"/>
      <c r="Y701" s="378"/>
      <c r="Z701" s="378"/>
      <c r="AA701" s="378"/>
      <c r="AB701" s="378"/>
      <c r="AC701" s="378"/>
      <c r="AD701" s="378"/>
      <c r="AE701" s="378"/>
      <c r="AF701" s="378"/>
      <c r="AG701" s="378"/>
      <c r="AH701" s="379"/>
      <c r="AI701" s="378"/>
      <c r="AJ701" s="378"/>
      <c r="AK701" s="378"/>
      <c r="AL701" s="378"/>
      <c r="AM701" s="378"/>
      <c r="AN701" s="378"/>
      <c r="AO701" s="378"/>
      <c r="AP701" s="378"/>
      <c r="AQ701" s="378"/>
      <c r="AR701" s="378"/>
      <c r="AS701" s="378"/>
      <c r="AT701" s="378"/>
      <c r="AU701" s="378"/>
      <c r="AV701" s="378"/>
      <c r="AW701" s="378"/>
      <c r="AX701" s="378"/>
      <c r="AY701" s="378"/>
      <c r="AZ701" s="378"/>
      <c r="BA701" s="378"/>
      <c r="BB701" s="378"/>
      <c r="BC701" s="378"/>
      <c r="BD701" s="379"/>
      <c r="BE701" s="379"/>
      <c r="BF701" s="115"/>
      <c r="BK701" s="378"/>
      <c r="BL701" s="378"/>
      <c r="BM701" s="378"/>
      <c r="BN701" s="378"/>
      <c r="BO701" s="378"/>
      <c r="BP701" s="317"/>
      <c r="BQ701" s="317"/>
    </row>
    <row r="702" spans="4:69" x14ac:dyDescent="0.25">
      <c r="D702" s="115"/>
      <c r="E702" s="115"/>
      <c r="H702" s="316"/>
      <c r="I702" s="316"/>
      <c r="P702" s="374"/>
      <c r="Q702" s="374"/>
      <c r="R702" s="374"/>
      <c r="S702" s="374"/>
      <c r="U702" s="378"/>
      <c r="V702" s="378"/>
      <c r="W702" s="378"/>
      <c r="X702" s="378"/>
      <c r="Y702" s="378"/>
      <c r="Z702" s="378"/>
      <c r="AA702" s="378"/>
      <c r="AB702" s="378"/>
      <c r="AC702" s="378"/>
      <c r="AD702" s="378"/>
      <c r="AE702" s="378"/>
      <c r="AF702" s="378"/>
      <c r="AG702" s="378"/>
      <c r="AH702" s="379"/>
      <c r="AI702" s="378"/>
      <c r="AJ702" s="378"/>
      <c r="AK702" s="378"/>
      <c r="AL702" s="378"/>
      <c r="AM702" s="378"/>
      <c r="AN702" s="378"/>
      <c r="AO702" s="378"/>
      <c r="AP702" s="378"/>
      <c r="AQ702" s="378"/>
      <c r="AR702" s="378"/>
      <c r="AS702" s="378"/>
      <c r="AT702" s="378"/>
      <c r="AU702" s="378"/>
      <c r="AV702" s="378"/>
      <c r="AW702" s="378"/>
      <c r="AX702" s="378"/>
      <c r="AY702" s="378"/>
      <c r="AZ702" s="378"/>
      <c r="BA702" s="378"/>
      <c r="BB702" s="378"/>
      <c r="BC702" s="378"/>
      <c r="BD702" s="379"/>
      <c r="BE702" s="379"/>
      <c r="BF702" s="115"/>
      <c r="BK702" s="378"/>
      <c r="BL702" s="378"/>
      <c r="BM702" s="378"/>
      <c r="BN702" s="378"/>
      <c r="BO702" s="378"/>
      <c r="BP702" s="317"/>
      <c r="BQ702" s="317"/>
    </row>
    <row r="703" spans="4:69" x14ac:dyDescent="0.25">
      <c r="D703" s="115"/>
      <c r="E703" s="115"/>
      <c r="H703" s="316"/>
      <c r="I703" s="316"/>
      <c r="P703" s="374"/>
      <c r="Q703" s="374"/>
      <c r="R703" s="374"/>
      <c r="S703" s="374"/>
      <c r="U703" s="378"/>
      <c r="V703" s="378"/>
      <c r="W703" s="378"/>
      <c r="X703" s="378"/>
      <c r="Y703" s="378"/>
      <c r="Z703" s="378"/>
      <c r="AA703" s="378"/>
      <c r="AB703" s="378"/>
      <c r="AC703" s="378"/>
      <c r="AD703" s="378"/>
      <c r="AE703" s="378"/>
      <c r="AF703" s="378"/>
      <c r="AG703" s="378"/>
      <c r="AH703" s="379"/>
      <c r="AI703" s="378"/>
      <c r="AJ703" s="378"/>
      <c r="AK703" s="378"/>
      <c r="AL703" s="378"/>
      <c r="AM703" s="378"/>
      <c r="AN703" s="378"/>
      <c r="AO703" s="378"/>
      <c r="AP703" s="378"/>
      <c r="AQ703" s="378"/>
      <c r="AR703" s="378"/>
      <c r="AS703" s="378"/>
      <c r="AT703" s="378"/>
      <c r="AU703" s="378"/>
      <c r="AV703" s="378"/>
      <c r="AW703" s="378"/>
      <c r="AX703" s="378"/>
      <c r="AY703" s="378"/>
      <c r="AZ703" s="378"/>
      <c r="BA703" s="378"/>
      <c r="BB703" s="378"/>
      <c r="BC703" s="378"/>
      <c r="BD703" s="379"/>
      <c r="BE703" s="379"/>
      <c r="BF703" s="115"/>
      <c r="BK703" s="378"/>
      <c r="BL703" s="378"/>
      <c r="BM703" s="378"/>
      <c r="BN703" s="378"/>
      <c r="BO703" s="378"/>
      <c r="BP703" s="317"/>
      <c r="BQ703" s="317"/>
    </row>
    <row r="704" spans="4:69" x14ac:dyDescent="0.25">
      <c r="D704" s="115"/>
      <c r="E704" s="115"/>
      <c r="H704" s="316"/>
      <c r="I704" s="316"/>
      <c r="P704" s="374"/>
      <c r="Q704" s="374"/>
      <c r="R704" s="374"/>
      <c r="S704" s="374"/>
      <c r="U704" s="378"/>
      <c r="V704" s="378"/>
      <c r="W704" s="378"/>
      <c r="X704" s="378"/>
      <c r="Y704" s="378"/>
      <c r="Z704" s="378"/>
      <c r="AA704" s="378"/>
      <c r="AB704" s="378"/>
      <c r="AC704" s="378"/>
      <c r="AD704" s="378"/>
      <c r="AE704" s="378"/>
      <c r="AF704" s="378"/>
      <c r="AG704" s="378"/>
      <c r="AH704" s="379"/>
      <c r="AI704" s="378"/>
      <c r="AJ704" s="378"/>
      <c r="AK704" s="378"/>
      <c r="AL704" s="378"/>
      <c r="AM704" s="378"/>
      <c r="AN704" s="378"/>
      <c r="AO704" s="378"/>
      <c r="AP704" s="378"/>
      <c r="AQ704" s="378"/>
      <c r="AR704" s="378"/>
      <c r="AS704" s="378"/>
      <c r="AT704" s="378"/>
      <c r="AU704" s="378"/>
      <c r="AV704" s="378"/>
      <c r="AW704" s="378"/>
      <c r="AX704" s="378"/>
      <c r="AY704" s="378"/>
      <c r="AZ704" s="378"/>
      <c r="BA704" s="378"/>
      <c r="BB704" s="378"/>
      <c r="BC704" s="378"/>
      <c r="BD704" s="379"/>
      <c r="BE704" s="379"/>
      <c r="BF704" s="115"/>
      <c r="BK704" s="378"/>
      <c r="BL704" s="378"/>
      <c r="BM704" s="378"/>
      <c r="BN704" s="378"/>
      <c r="BO704" s="378"/>
      <c r="BP704" s="317"/>
      <c r="BQ704" s="317"/>
    </row>
    <row r="705" spans="4:69" x14ac:dyDescent="0.25">
      <c r="D705" s="115"/>
      <c r="E705" s="115"/>
      <c r="H705" s="316"/>
      <c r="I705" s="316"/>
      <c r="P705" s="374"/>
      <c r="Q705" s="374"/>
      <c r="R705" s="374"/>
      <c r="S705" s="374"/>
      <c r="U705" s="378"/>
      <c r="V705" s="378"/>
      <c r="W705" s="378"/>
      <c r="X705" s="378"/>
      <c r="Y705" s="378"/>
      <c r="Z705" s="378"/>
      <c r="AA705" s="378"/>
      <c r="AB705" s="378"/>
      <c r="AC705" s="378"/>
      <c r="AD705" s="378"/>
      <c r="AE705" s="378"/>
      <c r="AF705" s="378"/>
      <c r="AG705" s="378"/>
      <c r="AH705" s="379"/>
      <c r="AI705" s="378"/>
      <c r="AJ705" s="378"/>
      <c r="AK705" s="378"/>
      <c r="AL705" s="378"/>
      <c r="AM705" s="378"/>
      <c r="AN705" s="378"/>
      <c r="AO705" s="378"/>
      <c r="AP705" s="378"/>
      <c r="AQ705" s="378"/>
      <c r="AR705" s="378"/>
      <c r="AS705" s="378"/>
      <c r="AT705" s="378"/>
      <c r="AU705" s="378"/>
      <c r="AV705" s="378"/>
      <c r="AW705" s="378"/>
      <c r="AX705" s="378"/>
      <c r="AY705" s="378"/>
      <c r="AZ705" s="378"/>
      <c r="BA705" s="378"/>
      <c r="BB705" s="378"/>
      <c r="BC705" s="378"/>
      <c r="BD705" s="379"/>
      <c r="BE705" s="379"/>
      <c r="BF705" s="115"/>
      <c r="BK705" s="378"/>
      <c r="BL705" s="378"/>
      <c r="BM705" s="378"/>
      <c r="BN705" s="378"/>
      <c r="BO705" s="378"/>
      <c r="BP705" s="317"/>
      <c r="BQ705" s="317"/>
    </row>
    <row r="706" spans="4:69" x14ac:dyDescent="0.25">
      <c r="D706" s="115"/>
      <c r="E706" s="115"/>
      <c r="H706" s="316"/>
      <c r="I706" s="316"/>
      <c r="P706" s="374"/>
      <c r="Q706" s="374"/>
      <c r="R706" s="374"/>
      <c r="S706" s="374"/>
      <c r="U706" s="378"/>
      <c r="V706" s="378"/>
      <c r="W706" s="378"/>
      <c r="X706" s="378"/>
      <c r="Y706" s="378"/>
      <c r="Z706" s="378"/>
      <c r="AA706" s="378"/>
      <c r="AB706" s="378"/>
      <c r="AC706" s="378"/>
      <c r="AD706" s="378"/>
      <c r="AE706" s="378"/>
      <c r="AF706" s="378"/>
      <c r="AG706" s="378"/>
      <c r="AH706" s="379"/>
      <c r="AI706" s="378"/>
      <c r="AJ706" s="378"/>
      <c r="AK706" s="378"/>
      <c r="AL706" s="378"/>
      <c r="AM706" s="378"/>
      <c r="AN706" s="378"/>
      <c r="AO706" s="378"/>
      <c r="AP706" s="378"/>
      <c r="AQ706" s="378"/>
      <c r="AR706" s="378"/>
      <c r="AS706" s="378"/>
      <c r="AT706" s="378"/>
      <c r="AU706" s="378"/>
      <c r="AV706" s="378"/>
      <c r="AW706" s="378"/>
      <c r="AX706" s="378"/>
      <c r="AY706" s="378"/>
      <c r="AZ706" s="378"/>
      <c r="BA706" s="378"/>
      <c r="BB706" s="378"/>
      <c r="BC706" s="378"/>
      <c r="BD706" s="379"/>
      <c r="BE706" s="379"/>
      <c r="BF706" s="115"/>
      <c r="BK706" s="378"/>
      <c r="BL706" s="378"/>
      <c r="BM706" s="378"/>
      <c r="BN706" s="378"/>
      <c r="BO706" s="378"/>
      <c r="BP706" s="317"/>
      <c r="BQ706" s="317"/>
    </row>
    <row r="707" spans="4:69" x14ac:dyDescent="0.25">
      <c r="D707" s="115"/>
      <c r="E707" s="115"/>
      <c r="H707" s="316"/>
      <c r="I707" s="316"/>
      <c r="P707" s="374"/>
      <c r="Q707" s="374"/>
      <c r="R707" s="374"/>
      <c r="S707" s="374"/>
      <c r="U707" s="378"/>
      <c r="V707" s="378"/>
      <c r="W707" s="378"/>
      <c r="X707" s="378"/>
      <c r="Y707" s="378"/>
      <c r="Z707" s="378"/>
      <c r="AA707" s="378"/>
      <c r="AB707" s="378"/>
      <c r="AC707" s="378"/>
      <c r="AD707" s="378"/>
      <c r="AE707" s="378"/>
      <c r="AF707" s="378"/>
      <c r="AG707" s="378"/>
      <c r="AH707" s="379"/>
      <c r="AI707" s="378"/>
      <c r="AJ707" s="378"/>
      <c r="AK707" s="378"/>
      <c r="AL707" s="378"/>
      <c r="AM707" s="378"/>
      <c r="AN707" s="378"/>
      <c r="AO707" s="378"/>
      <c r="AP707" s="378"/>
      <c r="AQ707" s="378"/>
      <c r="AR707" s="378"/>
      <c r="AS707" s="378"/>
      <c r="AT707" s="378"/>
      <c r="AU707" s="378"/>
      <c r="AV707" s="378"/>
      <c r="AW707" s="378"/>
      <c r="AX707" s="378"/>
      <c r="AY707" s="378"/>
      <c r="AZ707" s="378"/>
      <c r="BA707" s="378"/>
      <c r="BB707" s="378"/>
      <c r="BC707" s="378"/>
      <c r="BD707" s="379"/>
      <c r="BE707" s="379"/>
      <c r="BF707" s="115"/>
      <c r="BK707" s="378"/>
      <c r="BL707" s="378"/>
      <c r="BM707" s="378"/>
      <c r="BN707" s="378"/>
      <c r="BO707" s="378"/>
      <c r="BP707" s="317"/>
      <c r="BQ707" s="317"/>
    </row>
    <row r="708" spans="4:69" x14ac:dyDescent="0.25">
      <c r="D708" s="115"/>
      <c r="E708" s="115"/>
      <c r="H708" s="316"/>
      <c r="I708" s="316"/>
      <c r="P708" s="374"/>
      <c r="Q708" s="374"/>
      <c r="R708" s="374"/>
      <c r="S708" s="374"/>
      <c r="U708" s="378"/>
      <c r="V708" s="378"/>
      <c r="W708" s="378"/>
      <c r="X708" s="378"/>
      <c r="Y708" s="378"/>
      <c r="Z708" s="378"/>
      <c r="AA708" s="378"/>
      <c r="AB708" s="378"/>
      <c r="AC708" s="378"/>
      <c r="AD708" s="378"/>
      <c r="AE708" s="378"/>
      <c r="AF708" s="378"/>
      <c r="AG708" s="378"/>
      <c r="AH708" s="379"/>
      <c r="AI708" s="378"/>
      <c r="AJ708" s="378"/>
      <c r="AK708" s="378"/>
      <c r="AL708" s="378"/>
      <c r="AM708" s="378"/>
      <c r="AN708" s="378"/>
      <c r="AO708" s="378"/>
      <c r="AP708" s="378"/>
      <c r="AQ708" s="378"/>
      <c r="AR708" s="378"/>
      <c r="AS708" s="378"/>
      <c r="AT708" s="378"/>
      <c r="AU708" s="378"/>
      <c r="AV708" s="378"/>
      <c r="AW708" s="378"/>
      <c r="AX708" s="378"/>
      <c r="AY708" s="378"/>
      <c r="AZ708" s="378"/>
      <c r="BA708" s="378"/>
      <c r="BB708" s="378"/>
      <c r="BC708" s="378"/>
      <c r="BD708" s="379"/>
      <c r="BE708" s="379"/>
      <c r="BF708" s="115"/>
      <c r="BK708" s="378"/>
      <c r="BL708" s="378"/>
      <c r="BM708" s="378"/>
      <c r="BN708" s="378"/>
      <c r="BO708" s="378"/>
      <c r="BP708" s="317"/>
      <c r="BQ708" s="317"/>
    </row>
    <row r="709" spans="4:69" x14ac:dyDescent="0.25">
      <c r="D709" s="115"/>
      <c r="E709" s="115"/>
      <c r="H709" s="316"/>
      <c r="I709" s="316"/>
      <c r="P709" s="374"/>
      <c r="Q709" s="374"/>
      <c r="R709" s="374"/>
      <c r="S709" s="374"/>
      <c r="U709" s="378"/>
      <c r="V709" s="378"/>
      <c r="W709" s="378"/>
      <c r="X709" s="378"/>
      <c r="Y709" s="378"/>
      <c r="Z709" s="378"/>
      <c r="AA709" s="378"/>
      <c r="AB709" s="378"/>
      <c r="AC709" s="378"/>
      <c r="AD709" s="378"/>
      <c r="AE709" s="378"/>
      <c r="AF709" s="378"/>
      <c r="AG709" s="378"/>
      <c r="AH709" s="379"/>
      <c r="AI709" s="378"/>
      <c r="AJ709" s="378"/>
      <c r="AK709" s="378"/>
      <c r="AL709" s="378"/>
      <c r="AM709" s="378"/>
      <c r="AN709" s="378"/>
      <c r="AO709" s="378"/>
      <c r="AP709" s="378"/>
      <c r="AQ709" s="378"/>
      <c r="AR709" s="378"/>
      <c r="AS709" s="378"/>
      <c r="AT709" s="378"/>
      <c r="AU709" s="378"/>
      <c r="AV709" s="378"/>
      <c r="AW709" s="378"/>
      <c r="AX709" s="378"/>
      <c r="AY709" s="378"/>
      <c r="AZ709" s="378"/>
      <c r="BA709" s="378"/>
      <c r="BB709" s="378"/>
      <c r="BC709" s="378"/>
      <c r="BD709" s="379"/>
      <c r="BE709" s="379"/>
      <c r="BF709" s="115"/>
      <c r="BK709" s="378"/>
      <c r="BL709" s="378"/>
      <c r="BM709" s="378"/>
      <c r="BN709" s="378"/>
      <c r="BO709" s="378"/>
      <c r="BP709" s="317"/>
      <c r="BQ709" s="317"/>
    </row>
    <row r="710" spans="4:69" x14ac:dyDescent="0.25">
      <c r="D710" s="115"/>
      <c r="E710" s="115"/>
      <c r="H710" s="316"/>
      <c r="I710" s="316"/>
      <c r="P710" s="374"/>
      <c r="Q710" s="374"/>
      <c r="R710" s="374"/>
      <c r="S710" s="374"/>
      <c r="U710" s="378"/>
      <c r="V710" s="378"/>
      <c r="W710" s="378"/>
      <c r="X710" s="378"/>
      <c r="Y710" s="378"/>
      <c r="Z710" s="378"/>
      <c r="AA710" s="378"/>
      <c r="AB710" s="378"/>
      <c r="AC710" s="378"/>
      <c r="AD710" s="378"/>
      <c r="AE710" s="378"/>
      <c r="AF710" s="378"/>
      <c r="AG710" s="378"/>
      <c r="AH710" s="379"/>
      <c r="AI710" s="378"/>
      <c r="AJ710" s="378"/>
      <c r="AK710" s="378"/>
      <c r="AL710" s="378"/>
      <c r="AM710" s="378"/>
      <c r="AN710" s="378"/>
      <c r="AO710" s="378"/>
      <c r="AP710" s="378"/>
      <c r="AQ710" s="378"/>
      <c r="AR710" s="378"/>
      <c r="AS710" s="378"/>
      <c r="AT710" s="378"/>
      <c r="AU710" s="378"/>
      <c r="AV710" s="378"/>
      <c r="AW710" s="378"/>
      <c r="AX710" s="378"/>
      <c r="AY710" s="378"/>
      <c r="AZ710" s="378"/>
      <c r="BA710" s="378"/>
      <c r="BB710" s="378"/>
      <c r="BC710" s="378"/>
      <c r="BD710" s="379"/>
      <c r="BE710" s="379"/>
      <c r="BF710" s="115"/>
      <c r="BK710" s="378"/>
      <c r="BL710" s="378"/>
      <c r="BM710" s="378"/>
      <c r="BN710" s="378"/>
      <c r="BO710" s="378"/>
      <c r="BP710" s="317"/>
      <c r="BQ710" s="317"/>
    </row>
    <row r="711" spans="4:69" x14ac:dyDescent="0.25">
      <c r="D711" s="115"/>
      <c r="E711" s="115"/>
      <c r="H711" s="316"/>
      <c r="I711" s="316"/>
      <c r="P711" s="374"/>
      <c r="Q711" s="374"/>
      <c r="R711" s="374"/>
      <c r="S711" s="374"/>
      <c r="U711" s="378"/>
      <c r="V711" s="378"/>
      <c r="W711" s="378"/>
      <c r="X711" s="378"/>
      <c r="Y711" s="378"/>
      <c r="Z711" s="378"/>
      <c r="AA711" s="378"/>
      <c r="AB711" s="378"/>
      <c r="AC711" s="378"/>
      <c r="AD711" s="378"/>
      <c r="AE711" s="378"/>
      <c r="AF711" s="378"/>
      <c r="AG711" s="378"/>
      <c r="AH711" s="379"/>
      <c r="AI711" s="378"/>
      <c r="AJ711" s="378"/>
      <c r="AK711" s="378"/>
      <c r="AL711" s="378"/>
      <c r="AM711" s="378"/>
      <c r="AN711" s="378"/>
      <c r="AO711" s="378"/>
      <c r="AP711" s="378"/>
      <c r="AQ711" s="378"/>
      <c r="AR711" s="378"/>
      <c r="AS711" s="378"/>
      <c r="AT711" s="378"/>
      <c r="AU711" s="378"/>
      <c r="AV711" s="378"/>
      <c r="AW711" s="378"/>
      <c r="AX711" s="378"/>
      <c r="AY711" s="378"/>
      <c r="AZ711" s="378"/>
      <c r="BA711" s="378"/>
      <c r="BB711" s="378"/>
      <c r="BC711" s="378"/>
      <c r="BD711" s="379"/>
      <c r="BE711" s="379"/>
      <c r="BF711" s="115"/>
      <c r="BK711" s="378"/>
      <c r="BL711" s="378"/>
      <c r="BM711" s="378"/>
      <c r="BN711" s="378"/>
      <c r="BO711" s="378"/>
      <c r="BP711" s="317"/>
      <c r="BQ711" s="317"/>
    </row>
    <row r="712" spans="4:69" x14ac:dyDescent="0.25">
      <c r="D712" s="115"/>
      <c r="E712" s="115"/>
      <c r="H712" s="316"/>
      <c r="I712" s="316"/>
      <c r="P712" s="374"/>
      <c r="Q712" s="374"/>
      <c r="R712" s="374"/>
      <c r="S712" s="374"/>
      <c r="U712" s="378"/>
      <c r="V712" s="378"/>
      <c r="W712" s="378"/>
      <c r="X712" s="378"/>
      <c r="Y712" s="378"/>
      <c r="Z712" s="378"/>
      <c r="AA712" s="378"/>
      <c r="AB712" s="378"/>
      <c r="AC712" s="378"/>
      <c r="AD712" s="378"/>
      <c r="AE712" s="378"/>
      <c r="AF712" s="378"/>
      <c r="AG712" s="378"/>
      <c r="AH712" s="379"/>
      <c r="AI712" s="378"/>
      <c r="AJ712" s="378"/>
      <c r="AK712" s="378"/>
      <c r="AL712" s="378"/>
      <c r="AM712" s="378"/>
      <c r="AN712" s="378"/>
      <c r="AO712" s="378"/>
      <c r="AP712" s="378"/>
      <c r="AQ712" s="378"/>
      <c r="AR712" s="378"/>
      <c r="AS712" s="378"/>
      <c r="AT712" s="378"/>
      <c r="AU712" s="378"/>
      <c r="AV712" s="378"/>
      <c r="AW712" s="378"/>
      <c r="AX712" s="378"/>
      <c r="AY712" s="378"/>
      <c r="AZ712" s="378"/>
      <c r="BA712" s="378"/>
      <c r="BB712" s="378"/>
      <c r="BC712" s="378"/>
      <c r="BD712" s="379"/>
      <c r="BE712" s="379"/>
      <c r="BF712" s="115"/>
      <c r="BK712" s="378"/>
      <c r="BL712" s="378"/>
      <c r="BM712" s="378"/>
      <c r="BN712" s="378"/>
      <c r="BO712" s="378"/>
      <c r="BP712" s="317"/>
      <c r="BQ712" s="317"/>
    </row>
    <row r="713" spans="4:69" x14ac:dyDescent="0.25">
      <c r="D713" s="115"/>
      <c r="E713" s="115"/>
      <c r="H713" s="316"/>
      <c r="I713" s="316"/>
      <c r="P713" s="374"/>
      <c r="Q713" s="374"/>
      <c r="R713" s="374"/>
      <c r="S713" s="374"/>
      <c r="U713" s="378"/>
      <c r="V713" s="378"/>
      <c r="W713" s="378"/>
      <c r="X713" s="378"/>
      <c r="Y713" s="378"/>
      <c r="Z713" s="378"/>
      <c r="AA713" s="378"/>
      <c r="AB713" s="378"/>
      <c r="AC713" s="378"/>
      <c r="AD713" s="378"/>
      <c r="AE713" s="378"/>
      <c r="AF713" s="378"/>
      <c r="AG713" s="378"/>
      <c r="AH713" s="379"/>
      <c r="AI713" s="378"/>
      <c r="AJ713" s="378"/>
      <c r="AK713" s="378"/>
      <c r="AL713" s="378"/>
      <c r="AM713" s="378"/>
      <c r="AN713" s="378"/>
      <c r="AO713" s="378"/>
      <c r="AP713" s="378"/>
      <c r="AQ713" s="378"/>
      <c r="AR713" s="378"/>
      <c r="AS713" s="378"/>
      <c r="AT713" s="378"/>
      <c r="AU713" s="378"/>
      <c r="AV713" s="378"/>
      <c r="AW713" s="378"/>
      <c r="AX713" s="378"/>
      <c r="AY713" s="378"/>
      <c r="AZ713" s="378"/>
      <c r="BA713" s="378"/>
      <c r="BB713" s="378"/>
      <c r="BC713" s="378"/>
      <c r="BD713" s="379"/>
      <c r="BE713" s="379"/>
      <c r="BF713" s="115"/>
      <c r="BK713" s="378"/>
      <c r="BL713" s="378"/>
      <c r="BM713" s="378"/>
      <c r="BN713" s="378"/>
      <c r="BO713" s="378"/>
      <c r="BP713" s="317"/>
      <c r="BQ713" s="317"/>
    </row>
    <row r="714" spans="4:69" x14ac:dyDescent="0.25">
      <c r="D714" s="115"/>
      <c r="E714" s="115"/>
      <c r="H714" s="316"/>
      <c r="I714" s="316"/>
      <c r="P714" s="374"/>
      <c r="Q714" s="374"/>
      <c r="R714" s="374"/>
      <c r="S714" s="374"/>
      <c r="U714" s="378"/>
      <c r="V714" s="378"/>
      <c r="W714" s="378"/>
      <c r="X714" s="378"/>
      <c r="Y714" s="378"/>
      <c r="Z714" s="378"/>
      <c r="AA714" s="378"/>
      <c r="AB714" s="378"/>
      <c r="AC714" s="378"/>
      <c r="AD714" s="378"/>
      <c r="AE714" s="378"/>
      <c r="AF714" s="378"/>
      <c r="AG714" s="378"/>
      <c r="AH714" s="379"/>
      <c r="AI714" s="378"/>
      <c r="AJ714" s="378"/>
      <c r="AK714" s="378"/>
      <c r="AL714" s="378"/>
      <c r="AM714" s="378"/>
      <c r="AN714" s="378"/>
      <c r="AO714" s="378"/>
      <c r="AP714" s="378"/>
      <c r="AQ714" s="378"/>
      <c r="AR714" s="378"/>
      <c r="AS714" s="378"/>
      <c r="AT714" s="378"/>
      <c r="AU714" s="378"/>
      <c r="AV714" s="378"/>
      <c r="AW714" s="378"/>
      <c r="AX714" s="378"/>
      <c r="AY714" s="378"/>
      <c r="AZ714" s="378"/>
      <c r="BA714" s="378"/>
      <c r="BB714" s="378"/>
      <c r="BC714" s="378"/>
      <c r="BD714" s="379"/>
      <c r="BE714" s="379"/>
      <c r="BF714" s="115"/>
      <c r="BK714" s="378"/>
      <c r="BL714" s="378"/>
      <c r="BM714" s="378"/>
      <c r="BN714" s="378"/>
      <c r="BO714" s="378"/>
      <c r="BP714" s="317"/>
      <c r="BQ714" s="317"/>
    </row>
    <row r="715" spans="4:69" x14ac:dyDescent="0.25">
      <c r="D715" s="115"/>
      <c r="E715" s="115"/>
      <c r="H715" s="316"/>
      <c r="I715" s="316"/>
      <c r="P715" s="374"/>
      <c r="Q715" s="374"/>
      <c r="R715" s="374"/>
      <c r="S715" s="374"/>
      <c r="U715" s="378"/>
      <c r="V715" s="378"/>
      <c r="W715" s="378"/>
      <c r="X715" s="378"/>
      <c r="Y715" s="378"/>
      <c r="Z715" s="378"/>
      <c r="AA715" s="378"/>
      <c r="AB715" s="378"/>
      <c r="AC715" s="378"/>
      <c r="AD715" s="378"/>
      <c r="AE715" s="378"/>
      <c r="AF715" s="378"/>
      <c r="AG715" s="378"/>
      <c r="AH715" s="379"/>
      <c r="AI715" s="378"/>
      <c r="AJ715" s="378"/>
      <c r="AK715" s="378"/>
      <c r="AL715" s="378"/>
      <c r="AM715" s="378"/>
      <c r="AN715" s="378"/>
      <c r="AO715" s="378"/>
      <c r="AP715" s="378"/>
      <c r="AQ715" s="378"/>
      <c r="AR715" s="378"/>
      <c r="AS715" s="378"/>
      <c r="AT715" s="378"/>
      <c r="AU715" s="378"/>
      <c r="AV715" s="378"/>
      <c r="AW715" s="378"/>
      <c r="AX715" s="378"/>
      <c r="AY715" s="378"/>
      <c r="AZ715" s="378"/>
      <c r="BA715" s="378"/>
      <c r="BB715" s="378"/>
      <c r="BC715" s="378"/>
      <c r="BD715" s="379"/>
      <c r="BE715" s="379"/>
      <c r="BF715" s="115"/>
      <c r="BK715" s="378"/>
      <c r="BL715" s="378"/>
      <c r="BM715" s="378"/>
      <c r="BN715" s="378"/>
      <c r="BO715" s="378"/>
      <c r="BP715" s="317"/>
      <c r="BQ715" s="317"/>
    </row>
    <row r="716" spans="4:69" x14ac:dyDescent="0.25">
      <c r="D716" s="115"/>
      <c r="E716" s="115"/>
      <c r="H716" s="316"/>
      <c r="I716" s="316"/>
      <c r="P716" s="374"/>
      <c r="Q716" s="374"/>
      <c r="R716" s="374"/>
      <c r="S716" s="374"/>
      <c r="U716" s="378"/>
      <c r="V716" s="378"/>
      <c r="W716" s="378"/>
      <c r="X716" s="378"/>
      <c r="Y716" s="378"/>
      <c r="Z716" s="378"/>
      <c r="AA716" s="378"/>
      <c r="AB716" s="378"/>
      <c r="AC716" s="378"/>
      <c r="AD716" s="378"/>
      <c r="AE716" s="378"/>
      <c r="AF716" s="378"/>
      <c r="AG716" s="378"/>
      <c r="AH716" s="379"/>
      <c r="AI716" s="378"/>
      <c r="AJ716" s="378"/>
      <c r="AK716" s="378"/>
      <c r="AL716" s="378"/>
      <c r="AM716" s="378"/>
      <c r="AN716" s="378"/>
      <c r="AO716" s="378"/>
      <c r="AP716" s="378"/>
      <c r="AQ716" s="378"/>
      <c r="AR716" s="378"/>
      <c r="AS716" s="378"/>
      <c r="AT716" s="378"/>
      <c r="AU716" s="378"/>
      <c r="AV716" s="378"/>
      <c r="AW716" s="378"/>
      <c r="AX716" s="378"/>
      <c r="AY716" s="378"/>
      <c r="AZ716" s="378"/>
      <c r="BA716" s="378"/>
      <c r="BB716" s="378"/>
      <c r="BC716" s="378"/>
      <c r="BD716" s="379"/>
      <c r="BE716" s="379"/>
      <c r="BF716" s="115"/>
      <c r="BK716" s="378"/>
      <c r="BL716" s="378"/>
      <c r="BM716" s="378"/>
      <c r="BN716" s="378"/>
      <c r="BO716" s="378"/>
      <c r="BP716" s="317"/>
      <c r="BQ716" s="317"/>
    </row>
    <row r="717" spans="4:69" x14ac:dyDescent="0.25">
      <c r="D717" s="115"/>
      <c r="E717" s="115"/>
      <c r="H717" s="316"/>
      <c r="I717" s="316"/>
      <c r="P717" s="374"/>
      <c r="Q717" s="374"/>
      <c r="R717" s="374"/>
      <c r="S717" s="374"/>
      <c r="U717" s="378"/>
      <c r="V717" s="378"/>
      <c r="W717" s="378"/>
      <c r="X717" s="378"/>
      <c r="Y717" s="378"/>
      <c r="Z717" s="378"/>
      <c r="AA717" s="378"/>
      <c r="AB717" s="378"/>
      <c r="AC717" s="378"/>
      <c r="AD717" s="378"/>
      <c r="AE717" s="378"/>
      <c r="AF717" s="378"/>
      <c r="AG717" s="378"/>
      <c r="AH717" s="379"/>
      <c r="AI717" s="378"/>
      <c r="AJ717" s="378"/>
      <c r="AK717" s="378"/>
      <c r="AL717" s="378"/>
      <c r="AM717" s="378"/>
      <c r="AN717" s="378"/>
      <c r="AO717" s="378"/>
      <c r="AP717" s="378"/>
      <c r="AQ717" s="378"/>
      <c r="AR717" s="378"/>
      <c r="AS717" s="378"/>
      <c r="AT717" s="378"/>
      <c r="AU717" s="378"/>
      <c r="AV717" s="378"/>
      <c r="AW717" s="378"/>
      <c r="AX717" s="378"/>
      <c r="AY717" s="378"/>
      <c r="AZ717" s="378"/>
      <c r="BA717" s="378"/>
      <c r="BB717" s="378"/>
      <c r="BC717" s="378"/>
      <c r="BD717" s="379"/>
      <c r="BE717" s="379"/>
      <c r="BF717" s="115"/>
      <c r="BK717" s="378"/>
      <c r="BL717" s="378"/>
      <c r="BM717" s="378"/>
      <c r="BN717" s="378"/>
      <c r="BO717" s="378"/>
      <c r="BP717" s="317"/>
      <c r="BQ717" s="317"/>
    </row>
    <row r="718" spans="4:69" x14ac:dyDescent="0.25">
      <c r="D718" s="115"/>
      <c r="E718" s="115"/>
      <c r="H718" s="316"/>
      <c r="I718" s="316"/>
      <c r="P718" s="374"/>
      <c r="Q718" s="374"/>
      <c r="R718" s="374"/>
      <c r="S718" s="374"/>
      <c r="U718" s="378"/>
      <c r="V718" s="378"/>
      <c r="W718" s="378"/>
      <c r="X718" s="378"/>
      <c r="Y718" s="378"/>
      <c r="Z718" s="378"/>
      <c r="AA718" s="378"/>
      <c r="AB718" s="378"/>
      <c r="AC718" s="378"/>
      <c r="AD718" s="378"/>
      <c r="AE718" s="378"/>
      <c r="AF718" s="378"/>
      <c r="AG718" s="378"/>
      <c r="AH718" s="379"/>
      <c r="AI718" s="378"/>
      <c r="AJ718" s="378"/>
      <c r="AK718" s="378"/>
      <c r="AL718" s="378"/>
      <c r="AM718" s="378"/>
      <c r="AN718" s="378"/>
      <c r="AO718" s="378"/>
      <c r="AP718" s="378"/>
      <c r="AQ718" s="378"/>
      <c r="AR718" s="378"/>
      <c r="AS718" s="378"/>
      <c r="AT718" s="378"/>
      <c r="AU718" s="378"/>
      <c r="AV718" s="378"/>
      <c r="AW718" s="378"/>
      <c r="AX718" s="378"/>
      <c r="AY718" s="378"/>
      <c r="AZ718" s="378"/>
      <c r="BA718" s="378"/>
      <c r="BB718" s="378"/>
      <c r="BC718" s="378"/>
      <c r="BD718" s="379"/>
      <c r="BE718" s="379"/>
      <c r="BF718" s="115"/>
      <c r="BK718" s="378"/>
      <c r="BL718" s="378"/>
      <c r="BM718" s="378"/>
      <c r="BN718" s="378"/>
      <c r="BO718" s="378"/>
      <c r="BP718" s="317"/>
      <c r="BQ718" s="317"/>
    </row>
    <row r="719" spans="4:69" x14ac:dyDescent="0.25">
      <c r="D719" s="115"/>
      <c r="E719" s="115"/>
      <c r="H719" s="316"/>
      <c r="I719" s="316"/>
      <c r="P719" s="374"/>
      <c r="Q719" s="374"/>
      <c r="R719" s="374"/>
      <c r="S719" s="374"/>
      <c r="U719" s="378"/>
      <c r="V719" s="378"/>
      <c r="W719" s="378"/>
      <c r="X719" s="378"/>
      <c r="Y719" s="378"/>
      <c r="Z719" s="378"/>
      <c r="AA719" s="378"/>
      <c r="AB719" s="378"/>
      <c r="AC719" s="378"/>
      <c r="AD719" s="378"/>
      <c r="AE719" s="378"/>
      <c r="AF719" s="378"/>
      <c r="AG719" s="378"/>
      <c r="AH719" s="379"/>
      <c r="AI719" s="378"/>
      <c r="AJ719" s="378"/>
      <c r="AK719" s="378"/>
      <c r="AL719" s="378"/>
      <c r="AM719" s="378"/>
      <c r="AN719" s="378"/>
      <c r="AO719" s="378"/>
      <c r="AP719" s="378"/>
      <c r="AQ719" s="378"/>
      <c r="AR719" s="378"/>
      <c r="AS719" s="378"/>
      <c r="AT719" s="378"/>
      <c r="AU719" s="378"/>
      <c r="AV719" s="378"/>
      <c r="AW719" s="378"/>
      <c r="AX719" s="378"/>
      <c r="AY719" s="378"/>
      <c r="AZ719" s="378"/>
      <c r="BA719" s="378"/>
      <c r="BB719" s="378"/>
      <c r="BC719" s="378"/>
      <c r="BD719" s="379"/>
      <c r="BE719" s="379"/>
      <c r="BF719" s="115"/>
      <c r="BK719" s="378"/>
      <c r="BL719" s="378"/>
      <c r="BM719" s="378"/>
      <c r="BN719" s="378"/>
      <c r="BO719" s="378"/>
      <c r="BP719" s="317"/>
      <c r="BQ719" s="317"/>
    </row>
    <row r="720" spans="4:69" x14ac:dyDescent="0.25">
      <c r="D720" s="115"/>
      <c r="E720" s="115"/>
      <c r="H720" s="316"/>
      <c r="I720" s="316"/>
      <c r="P720" s="374"/>
      <c r="Q720" s="374"/>
      <c r="R720" s="374"/>
      <c r="S720" s="374"/>
      <c r="U720" s="378"/>
      <c r="V720" s="378"/>
      <c r="W720" s="378"/>
      <c r="X720" s="378"/>
      <c r="Y720" s="378"/>
      <c r="Z720" s="378"/>
      <c r="AA720" s="378"/>
      <c r="AB720" s="378"/>
      <c r="AC720" s="378"/>
      <c r="AD720" s="378"/>
      <c r="AE720" s="378"/>
      <c r="AF720" s="378"/>
      <c r="AG720" s="378"/>
      <c r="AH720" s="379"/>
      <c r="AI720" s="378"/>
      <c r="AJ720" s="378"/>
      <c r="AK720" s="378"/>
      <c r="AL720" s="378"/>
      <c r="AM720" s="378"/>
      <c r="AN720" s="378"/>
      <c r="AO720" s="378"/>
      <c r="AP720" s="378"/>
      <c r="AQ720" s="378"/>
      <c r="AR720" s="378"/>
      <c r="AS720" s="378"/>
      <c r="AT720" s="378"/>
      <c r="AU720" s="378"/>
      <c r="AV720" s="378"/>
      <c r="AW720" s="378"/>
      <c r="AX720" s="378"/>
      <c r="AY720" s="378"/>
      <c r="AZ720" s="378"/>
      <c r="BA720" s="378"/>
      <c r="BB720" s="378"/>
      <c r="BC720" s="378"/>
      <c r="BD720" s="379"/>
      <c r="BE720" s="379"/>
      <c r="BF720" s="115"/>
      <c r="BK720" s="378"/>
      <c r="BL720" s="378"/>
      <c r="BM720" s="378"/>
      <c r="BN720" s="378"/>
      <c r="BO720" s="378"/>
      <c r="BP720" s="317"/>
      <c r="BQ720" s="317"/>
    </row>
    <row r="721" spans="4:69" x14ac:dyDescent="0.25">
      <c r="D721" s="115"/>
      <c r="E721" s="115"/>
      <c r="H721" s="316"/>
      <c r="I721" s="316"/>
      <c r="P721" s="374"/>
      <c r="Q721" s="374"/>
      <c r="R721" s="374"/>
      <c r="S721" s="374"/>
      <c r="U721" s="378"/>
      <c r="V721" s="378"/>
      <c r="W721" s="378"/>
      <c r="X721" s="378"/>
      <c r="Y721" s="378"/>
      <c r="Z721" s="378"/>
      <c r="AA721" s="378"/>
      <c r="AB721" s="378"/>
      <c r="AC721" s="378"/>
      <c r="AD721" s="378"/>
      <c r="AE721" s="378"/>
      <c r="AF721" s="378"/>
      <c r="AG721" s="378"/>
      <c r="AH721" s="379"/>
      <c r="AI721" s="378"/>
      <c r="AJ721" s="378"/>
      <c r="AK721" s="378"/>
      <c r="AL721" s="378"/>
      <c r="AM721" s="378"/>
      <c r="AN721" s="378"/>
      <c r="AO721" s="378"/>
      <c r="AP721" s="378"/>
      <c r="AQ721" s="378"/>
      <c r="AR721" s="378"/>
      <c r="AS721" s="378"/>
      <c r="AT721" s="378"/>
      <c r="AU721" s="378"/>
      <c r="AV721" s="378"/>
      <c r="AW721" s="378"/>
      <c r="AX721" s="378"/>
      <c r="AY721" s="378"/>
      <c r="AZ721" s="378"/>
      <c r="BA721" s="378"/>
      <c r="BB721" s="378"/>
      <c r="BC721" s="378"/>
      <c r="BD721" s="379"/>
      <c r="BE721" s="379"/>
      <c r="BF721" s="115"/>
      <c r="BK721" s="378"/>
      <c r="BL721" s="378"/>
      <c r="BM721" s="378"/>
      <c r="BN721" s="378"/>
      <c r="BO721" s="378"/>
      <c r="BP721" s="317"/>
      <c r="BQ721" s="317"/>
    </row>
    <row r="722" spans="4:69" x14ac:dyDescent="0.25">
      <c r="D722" s="115"/>
      <c r="E722" s="115"/>
      <c r="H722" s="316"/>
      <c r="I722" s="316"/>
      <c r="P722" s="374"/>
      <c r="Q722" s="374"/>
      <c r="R722" s="374"/>
      <c r="S722" s="374"/>
      <c r="U722" s="378"/>
      <c r="V722" s="378"/>
      <c r="W722" s="378"/>
      <c r="X722" s="378"/>
      <c r="Y722" s="378"/>
      <c r="Z722" s="378"/>
      <c r="AA722" s="378"/>
      <c r="AB722" s="378"/>
      <c r="AC722" s="378"/>
      <c r="AD722" s="378"/>
      <c r="AE722" s="378"/>
      <c r="AF722" s="378"/>
      <c r="AG722" s="378"/>
      <c r="AH722" s="379"/>
      <c r="AI722" s="378"/>
      <c r="AJ722" s="378"/>
      <c r="AK722" s="378"/>
      <c r="AL722" s="378"/>
      <c r="AM722" s="378"/>
      <c r="AN722" s="378"/>
      <c r="AO722" s="378"/>
      <c r="AP722" s="378"/>
      <c r="AQ722" s="378"/>
      <c r="AR722" s="378"/>
      <c r="AS722" s="378"/>
      <c r="AT722" s="378"/>
      <c r="AU722" s="378"/>
      <c r="AV722" s="378"/>
      <c r="AW722" s="378"/>
      <c r="AX722" s="378"/>
      <c r="AY722" s="378"/>
      <c r="AZ722" s="378"/>
      <c r="BA722" s="378"/>
      <c r="BB722" s="378"/>
      <c r="BC722" s="378"/>
      <c r="BD722" s="379"/>
      <c r="BE722" s="379"/>
      <c r="BF722" s="115"/>
      <c r="BK722" s="378"/>
      <c r="BL722" s="378"/>
      <c r="BM722" s="378"/>
      <c r="BN722" s="378"/>
      <c r="BO722" s="378"/>
      <c r="BP722" s="317"/>
      <c r="BQ722" s="317"/>
    </row>
    <row r="723" spans="4:69" x14ac:dyDescent="0.25">
      <c r="D723" s="115"/>
      <c r="E723" s="115"/>
      <c r="H723" s="316"/>
      <c r="I723" s="316"/>
      <c r="P723" s="374"/>
      <c r="Q723" s="374"/>
      <c r="R723" s="374"/>
      <c r="S723" s="374"/>
      <c r="U723" s="378"/>
      <c r="V723" s="378"/>
      <c r="W723" s="378"/>
      <c r="X723" s="378"/>
      <c r="Y723" s="378"/>
      <c r="Z723" s="378"/>
      <c r="AA723" s="378"/>
      <c r="AB723" s="378"/>
      <c r="AC723" s="378"/>
      <c r="AD723" s="378"/>
      <c r="AE723" s="378"/>
      <c r="AF723" s="378"/>
      <c r="AG723" s="378"/>
      <c r="AH723" s="379"/>
      <c r="AI723" s="378"/>
      <c r="AJ723" s="378"/>
      <c r="AK723" s="378"/>
      <c r="AL723" s="378"/>
      <c r="AM723" s="378"/>
      <c r="AN723" s="378"/>
      <c r="AO723" s="378"/>
      <c r="AP723" s="378"/>
      <c r="AQ723" s="378"/>
      <c r="AR723" s="378"/>
      <c r="AS723" s="378"/>
      <c r="AT723" s="378"/>
      <c r="AU723" s="378"/>
      <c r="AV723" s="378"/>
      <c r="AW723" s="378"/>
      <c r="AX723" s="378"/>
      <c r="AY723" s="378"/>
      <c r="AZ723" s="378"/>
      <c r="BA723" s="378"/>
      <c r="BB723" s="378"/>
      <c r="BC723" s="378"/>
      <c r="BD723" s="379"/>
      <c r="BE723" s="379"/>
      <c r="BF723" s="115"/>
      <c r="BK723" s="378"/>
      <c r="BL723" s="378"/>
      <c r="BM723" s="378"/>
      <c r="BN723" s="378"/>
      <c r="BO723" s="378"/>
      <c r="BP723" s="317"/>
      <c r="BQ723" s="317"/>
    </row>
    <row r="724" spans="4:69" x14ac:dyDescent="0.25">
      <c r="D724" s="115"/>
      <c r="E724" s="115"/>
      <c r="H724" s="316"/>
      <c r="I724" s="316"/>
      <c r="P724" s="374"/>
      <c r="Q724" s="374"/>
      <c r="R724" s="374"/>
      <c r="S724" s="374"/>
      <c r="U724" s="378"/>
      <c r="V724" s="378"/>
      <c r="W724" s="378"/>
      <c r="X724" s="378"/>
      <c r="Y724" s="378"/>
      <c r="Z724" s="378"/>
      <c r="AA724" s="378"/>
      <c r="AB724" s="378"/>
      <c r="AC724" s="378"/>
      <c r="AD724" s="378"/>
      <c r="AE724" s="378"/>
      <c r="AF724" s="378"/>
      <c r="AG724" s="378"/>
      <c r="AH724" s="379"/>
      <c r="AI724" s="378"/>
      <c r="AJ724" s="378"/>
      <c r="AK724" s="378"/>
      <c r="AL724" s="378"/>
      <c r="AM724" s="378"/>
      <c r="AN724" s="378"/>
      <c r="AO724" s="378"/>
      <c r="AP724" s="378"/>
      <c r="AQ724" s="378"/>
      <c r="AR724" s="378"/>
      <c r="AS724" s="378"/>
      <c r="AT724" s="378"/>
      <c r="AU724" s="378"/>
      <c r="AV724" s="378"/>
      <c r="AW724" s="378"/>
      <c r="AX724" s="378"/>
      <c r="AY724" s="378"/>
      <c r="AZ724" s="378"/>
      <c r="BA724" s="378"/>
      <c r="BB724" s="378"/>
      <c r="BC724" s="378"/>
      <c r="BD724" s="379"/>
      <c r="BE724" s="379"/>
      <c r="BF724" s="115"/>
      <c r="BK724" s="378"/>
      <c r="BL724" s="378"/>
      <c r="BM724" s="378"/>
      <c r="BN724" s="378"/>
      <c r="BO724" s="378"/>
      <c r="BP724" s="317"/>
      <c r="BQ724" s="317"/>
    </row>
    <row r="725" spans="4:69" x14ac:dyDescent="0.25">
      <c r="D725" s="115"/>
      <c r="E725" s="115"/>
      <c r="H725" s="316"/>
      <c r="I725" s="316"/>
      <c r="P725" s="374"/>
      <c r="Q725" s="374"/>
      <c r="R725" s="374"/>
      <c r="S725" s="374"/>
      <c r="U725" s="378"/>
      <c r="V725" s="378"/>
      <c r="W725" s="378"/>
      <c r="X725" s="378"/>
      <c r="Y725" s="378"/>
      <c r="Z725" s="378"/>
      <c r="AA725" s="378"/>
      <c r="AB725" s="378"/>
      <c r="AC725" s="378"/>
      <c r="AD725" s="378"/>
      <c r="AE725" s="378"/>
      <c r="AF725" s="378"/>
      <c r="AG725" s="378"/>
      <c r="AH725" s="379"/>
      <c r="AI725" s="378"/>
      <c r="AJ725" s="378"/>
      <c r="AK725" s="378"/>
      <c r="AL725" s="378"/>
      <c r="AM725" s="378"/>
      <c r="AN725" s="378"/>
      <c r="AO725" s="378"/>
      <c r="AP725" s="378"/>
      <c r="AQ725" s="378"/>
      <c r="AR725" s="378"/>
      <c r="AS725" s="378"/>
      <c r="AT725" s="378"/>
      <c r="AU725" s="378"/>
      <c r="AV725" s="378"/>
      <c r="AW725" s="378"/>
      <c r="AX725" s="378"/>
      <c r="AY725" s="378"/>
      <c r="AZ725" s="378"/>
      <c r="BA725" s="378"/>
      <c r="BB725" s="378"/>
      <c r="BC725" s="378"/>
      <c r="BD725" s="379"/>
      <c r="BE725" s="379"/>
      <c r="BF725" s="115"/>
      <c r="BK725" s="378"/>
      <c r="BL725" s="378"/>
      <c r="BM725" s="378"/>
      <c r="BN725" s="378"/>
      <c r="BO725" s="378"/>
      <c r="BP725" s="317"/>
      <c r="BQ725" s="317"/>
    </row>
    <row r="726" spans="4:69" x14ac:dyDescent="0.25">
      <c r="D726" s="115"/>
      <c r="E726" s="115"/>
      <c r="H726" s="316"/>
      <c r="I726" s="316"/>
      <c r="P726" s="374"/>
      <c r="Q726" s="374"/>
      <c r="R726" s="374"/>
      <c r="S726" s="374"/>
      <c r="U726" s="378"/>
      <c r="V726" s="378"/>
      <c r="W726" s="378"/>
      <c r="X726" s="378"/>
      <c r="Y726" s="378"/>
      <c r="Z726" s="378"/>
      <c r="AA726" s="378"/>
      <c r="AB726" s="378"/>
      <c r="AC726" s="378"/>
      <c r="AD726" s="378"/>
      <c r="AE726" s="378"/>
      <c r="AF726" s="378"/>
      <c r="AG726" s="378"/>
      <c r="AH726" s="379"/>
      <c r="AI726" s="378"/>
      <c r="AJ726" s="378"/>
      <c r="AK726" s="378"/>
      <c r="AL726" s="378"/>
      <c r="AM726" s="378"/>
      <c r="AN726" s="378"/>
      <c r="AO726" s="378"/>
      <c r="AP726" s="378"/>
      <c r="AQ726" s="378"/>
      <c r="AR726" s="378"/>
      <c r="AS726" s="378"/>
      <c r="AT726" s="378"/>
      <c r="AU726" s="378"/>
      <c r="AV726" s="378"/>
      <c r="AW726" s="378"/>
      <c r="AX726" s="378"/>
      <c r="AY726" s="378"/>
      <c r="AZ726" s="378"/>
      <c r="BA726" s="378"/>
      <c r="BB726" s="378"/>
      <c r="BC726" s="378"/>
      <c r="BD726" s="379"/>
      <c r="BE726" s="379"/>
      <c r="BF726" s="115"/>
      <c r="BK726" s="378"/>
      <c r="BL726" s="378"/>
      <c r="BM726" s="378"/>
      <c r="BN726" s="378"/>
      <c r="BO726" s="378"/>
      <c r="BP726" s="317"/>
      <c r="BQ726" s="317"/>
    </row>
    <row r="727" spans="4:69" x14ac:dyDescent="0.25">
      <c r="D727" s="115"/>
      <c r="E727" s="115"/>
      <c r="H727" s="316"/>
      <c r="I727" s="316"/>
      <c r="P727" s="374"/>
      <c r="Q727" s="374"/>
      <c r="R727" s="374"/>
      <c r="S727" s="374"/>
      <c r="U727" s="378"/>
      <c r="V727" s="378"/>
      <c r="W727" s="378"/>
      <c r="X727" s="378"/>
      <c r="Y727" s="378"/>
      <c r="Z727" s="378"/>
      <c r="AA727" s="378"/>
      <c r="AB727" s="378"/>
      <c r="AC727" s="378"/>
      <c r="AD727" s="378"/>
      <c r="AE727" s="378"/>
      <c r="AF727" s="378"/>
      <c r="AG727" s="378"/>
      <c r="AH727" s="379"/>
      <c r="AI727" s="378"/>
      <c r="AJ727" s="378"/>
      <c r="AK727" s="378"/>
      <c r="AL727" s="378"/>
      <c r="AM727" s="378"/>
      <c r="AN727" s="378"/>
      <c r="AO727" s="378"/>
      <c r="AP727" s="378"/>
      <c r="AQ727" s="378"/>
      <c r="AR727" s="378"/>
      <c r="AS727" s="378"/>
      <c r="AT727" s="378"/>
      <c r="AU727" s="378"/>
      <c r="AV727" s="378"/>
      <c r="AW727" s="378"/>
      <c r="AX727" s="378"/>
      <c r="AY727" s="378"/>
      <c r="AZ727" s="378"/>
      <c r="BA727" s="378"/>
      <c r="BB727" s="378"/>
      <c r="BC727" s="378"/>
      <c r="BD727" s="379"/>
      <c r="BE727" s="379"/>
      <c r="BF727" s="115"/>
      <c r="BK727" s="378"/>
      <c r="BL727" s="378"/>
      <c r="BM727" s="378"/>
      <c r="BN727" s="378"/>
      <c r="BO727" s="378"/>
      <c r="BP727" s="317"/>
      <c r="BQ727" s="317"/>
    </row>
    <row r="728" spans="4:69" x14ac:dyDescent="0.25">
      <c r="D728" s="115"/>
      <c r="E728" s="115"/>
      <c r="H728" s="316"/>
      <c r="I728" s="316"/>
      <c r="P728" s="374"/>
      <c r="Q728" s="374"/>
      <c r="R728" s="374"/>
      <c r="S728" s="374"/>
      <c r="U728" s="378"/>
      <c r="V728" s="378"/>
      <c r="W728" s="378"/>
      <c r="X728" s="378"/>
      <c r="Y728" s="378"/>
      <c r="Z728" s="378"/>
      <c r="AA728" s="378"/>
      <c r="AB728" s="378"/>
      <c r="AC728" s="378"/>
      <c r="AD728" s="378"/>
      <c r="AE728" s="378"/>
      <c r="AF728" s="378"/>
      <c r="AG728" s="378"/>
      <c r="AH728" s="379"/>
      <c r="AI728" s="378"/>
      <c r="AJ728" s="378"/>
      <c r="AK728" s="378"/>
      <c r="AL728" s="378"/>
      <c r="AM728" s="378"/>
      <c r="AN728" s="378"/>
      <c r="AO728" s="378"/>
      <c r="AP728" s="378"/>
      <c r="AQ728" s="378"/>
      <c r="AR728" s="378"/>
      <c r="AS728" s="378"/>
      <c r="AT728" s="378"/>
      <c r="AU728" s="378"/>
      <c r="AV728" s="378"/>
      <c r="AW728" s="378"/>
      <c r="AX728" s="378"/>
      <c r="AY728" s="378"/>
      <c r="AZ728" s="378"/>
      <c r="BA728" s="378"/>
      <c r="BB728" s="378"/>
      <c r="BC728" s="378"/>
      <c r="BD728" s="379"/>
      <c r="BE728" s="379"/>
      <c r="BF728" s="115"/>
      <c r="BK728" s="378"/>
      <c r="BL728" s="378"/>
      <c r="BM728" s="378"/>
      <c r="BN728" s="378"/>
      <c r="BO728" s="378"/>
      <c r="BP728" s="317"/>
      <c r="BQ728" s="317"/>
    </row>
    <row r="729" spans="4:69" x14ac:dyDescent="0.25">
      <c r="D729" s="115"/>
      <c r="E729" s="115"/>
      <c r="H729" s="316"/>
      <c r="I729" s="316"/>
      <c r="P729" s="374"/>
      <c r="Q729" s="374"/>
      <c r="R729" s="374"/>
      <c r="S729" s="374"/>
      <c r="U729" s="378"/>
      <c r="V729" s="378"/>
      <c r="W729" s="378"/>
      <c r="X729" s="378"/>
      <c r="Y729" s="378"/>
      <c r="Z729" s="378"/>
      <c r="AA729" s="378"/>
      <c r="AB729" s="378"/>
      <c r="AC729" s="378"/>
      <c r="AD729" s="378"/>
      <c r="AE729" s="378"/>
      <c r="AF729" s="378"/>
      <c r="AG729" s="378"/>
      <c r="AH729" s="379"/>
      <c r="AI729" s="378"/>
      <c r="AJ729" s="378"/>
      <c r="AK729" s="378"/>
      <c r="AL729" s="378"/>
      <c r="AM729" s="378"/>
      <c r="AN729" s="378"/>
      <c r="AO729" s="378"/>
      <c r="AP729" s="378"/>
      <c r="AQ729" s="378"/>
      <c r="AR729" s="378"/>
      <c r="AS729" s="378"/>
      <c r="AT729" s="378"/>
      <c r="AU729" s="378"/>
      <c r="AV729" s="378"/>
      <c r="AW729" s="378"/>
      <c r="AX729" s="378"/>
      <c r="AY729" s="378"/>
      <c r="AZ729" s="378"/>
      <c r="BA729" s="378"/>
      <c r="BB729" s="378"/>
      <c r="BC729" s="378"/>
      <c r="BD729" s="379"/>
      <c r="BE729" s="379"/>
      <c r="BF729" s="115"/>
      <c r="BK729" s="378"/>
      <c r="BL729" s="378"/>
      <c r="BM729" s="378"/>
      <c r="BN729" s="378"/>
      <c r="BO729" s="378"/>
      <c r="BP729" s="317"/>
      <c r="BQ729" s="317"/>
    </row>
    <row r="730" spans="4:69" x14ac:dyDescent="0.25">
      <c r="D730" s="115"/>
      <c r="E730" s="115"/>
      <c r="H730" s="316"/>
      <c r="I730" s="316"/>
      <c r="P730" s="374"/>
      <c r="Q730" s="374"/>
      <c r="R730" s="374"/>
      <c r="S730" s="374"/>
      <c r="U730" s="378"/>
      <c r="V730" s="378"/>
      <c r="W730" s="378"/>
      <c r="X730" s="378"/>
      <c r="Y730" s="378"/>
      <c r="Z730" s="378"/>
      <c r="AA730" s="378"/>
      <c r="AB730" s="378"/>
      <c r="AC730" s="378"/>
      <c r="AD730" s="378"/>
      <c r="AE730" s="378"/>
      <c r="AF730" s="378"/>
      <c r="AG730" s="378"/>
      <c r="AH730" s="379"/>
      <c r="AI730" s="378"/>
      <c r="AJ730" s="378"/>
      <c r="AK730" s="378"/>
      <c r="AL730" s="378"/>
      <c r="AM730" s="378"/>
      <c r="AN730" s="378"/>
      <c r="AO730" s="378"/>
      <c r="AP730" s="378"/>
      <c r="AQ730" s="378"/>
      <c r="AR730" s="378"/>
      <c r="AS730" s="378"/>
      <c r="AT730" s="378"/>
      <c r="AU730" s="378"/>
      <c r="AV730" s="378"/>
      <c r="AW730" s="378"/>
      <c r="AX730" s="378"/>
      <c r="AY730" s="378"/>
      <c r="AZ730" s="378"/>
      <c r="BA730" s="378"/>
      <c r="BB730" s="378"/>
      <c r="BC730" s="378"/>
      <c r="BD730" s="379"/>
      <c r="BE730" s="379"/>
      <c r="BF730" s="115"/>
      <c r="BK730" s="378"/>
      <c r="BL730" s="378"/>
      <c r="BM730" s="378"/>
      <c r="BN730" s="378"/>
      <c r="BO730" s="378"/>
      <c r="BP730" s="317"/>
      <c r="BQ730" s="317"/>
    </row>
    <row r="731" spans="4:69" x14ac:dyDescent="0.25">
      <c r="D731" s="115"/>
      <c r="E731" s="115"/>
      <c r="H731" s="316"/>
      <c r="I731" s="316"/>
      <c r="P731" s="374"/>
      <c r="Q731" s="374"/>
      <c r="R731" s="374"/>
      <c r="S731" s="374"/>
      <c r="U731" s="378"/>
      <c r="V731" s="378"/>
      <c r="W731" s="378"/>
      <c r="X731" s="378"/>
      <c r="Y731" s="378"/>
      <c r="Z731" s="378"/>
      <c r="AA731" s="378"/>
      <c r="AB731" s="378"/>
      <c r="AC731" s="378"/>
      <c r="AD731" s="378"/>
      <c r="AE731" s="378"/>
      <c r="AF731" s="378"/>
      <c r="AG731" s="378"/>
      <c r="AH731" s="379"/>
      <c r="AI731" s="378"/>
      <c r="AJ731" s="378"/>
      <c r="AK731" s="378"/>
      <c r="AL731" s="378"/>
      <c r="AM731" s="378"/>
      <c r="AN731" s="378"/>
      <c r="AO731" s="378"/>
      <c r="AP731" s="378"/>
      <c r="AQ731" s="378"/>
      <c r="AR731" s="378"/>
      <c r="AS731" s="378"/>
      <c r="AT731" s="378"/>
      <c r="AU731" s="378"/>
      <c r="AV731" s="378"/>
      <c r="AW731" s="378"/>
      <c r="AX731" s="378"/>
      <c r="AY731" s="378"/>
      <c r="AZ731" s="378"/>
      <c r="BA731" s="378"/>
      <c r="BB731" s="378"/>
      <c r="BC731" s="378"/>
      <c r="BD731" s="379"/>
      <c r="BE731" s="379"/>
      <c r="BF731" s="115"/>
      <c r="BK731" s="378"/>
      <c r="BL731" s="378"/>
      <c r="BM731" s="378"/>
      <c r="BN731" s="378"/>
      <c r="BO731" s="378"/>
      <c r="BP731" s="317"/>
      <c r="BQ731" s="317"/>
    </row>
    <row r="732" spans="4:69" x14ac:dyDescent="0.25">
      <c r="D732" s="115"/>
      <c r="E732" s="115"/>
      <c r="H732" s="316"/>
      <c r="I732" s="316"/>
      <c r="P732" s="374"/>
      <c r="Q732" s="374"/>
      <c r="R732" s="374"/>
      <c r="S732" s="374"/>
      <c r="U732" s="378"/>
      <c r="V732" s="378"/>
      <c r="W732" s="378"/>
      <c r="X732" s="378"/>
      <c r="Y732" s="378"/>
      <c r="Z732" s="378"/>
      <c r="AA732" s="378"/>
      <c r="AB732" s="378"/>
      <c r="AC732" s="378"/>
      <c r="AD732" s="378"/>
      <c r="AE732" s="378"/>
      <c r="AF732" s="378"/>
      <c r="AG732" s="378"/>
      <c r="AH732" s="379"/>
      <c r="AI732" s="378"/>
      <c r="AJ732" s="378"/>
      <c r="AK732" s="378"/>
      <c r="AL732" s="378"/>
      <c r="AM732" s="378"/>
      <c r="AN732" s="378"/>
      <c r="AO732" s="378"/>
      <c r="AP732" s="378"/>
      <c r="AQ732" s="378"/>
      <c r="AR732" s="378"/>
      <c r="AS732" s="378"/>
      <c r="AT732" s="378"/>
      <c r="AU732" s="378"/>
      <c r="AV732" s="378"/>
      <c r="AW732" s="378"/>
      <c r="AX732" s="378"/>
      <c r="AY732" s="378"/>
      <c r="AZ732" s="378"/>
      <c r="BA732" s="378"/>
      <c r="BB732" s="378"/>
      <c r="BC732" s="378"/>
      <c r="BD732" s="379"/>
      <c r="BE732" s="379"/>
      <c r="BF732" s="115"/>
      <c r="BK732" s="378"/>
      <c r="BL732" s="378"/>
      <c r="BM732" s="378"/>
      <c r="BN732" s="378"/>
      <c r="BO732" s="378"/>
      <c r="BP732" s="317"/>
      <c r="BQ732" s="317"/>
    </row>
    <row r="733" spans="4:69" x14ac:dyDescent="0.25">
      <c r="D733" s="115"/>
      <c r="E733" s="115"/>
      <c r="H733" s="316"/>
      <c r="I733" s="316"/>
      <c r="P733" s="374"/>
      <c r="Q733" s="374"/>
      <c r="R733" s="374"/>
      <c r="S733" s="374"/>
      <c r="U733" s="378"/>
      <c r="V733" s="378"/>
      <c r="W733" s="378"/>
      <c r="X733" s="378"/>
      <c r="Y733" s="378"/>
      <c r="Z733" s="378"/>
      <c r="AA733" s="378"/>
      <c r="AB733" s="378"/>
      <c r="AC733" s="378"/>
      <c r="AD733" s="378"/>
      <c r="AE733" s="378"/>
      <c r="AF733" s="378"/>
      <c r="AG733" s="378"/>
      <c r="AH733" s="379"/>
      <c r="AI733" s="378"/>
      <c r="AJ733" s="378"/>
      <c r="AK733" s="378"/>
      <c r="AL733" s="378"/>
      <c r="AM733" s="378"/>
      <c r="AN733" s="378"/>
      <c r="AO733" s="378"/>
      <c r="AP733" s="378"/>
      <c r="AQ733" s="378"/>
      <c r="AR733" s="378"/>
      <c r="AS733" s="378"/>
      <c r="AT733" s="378"/>
      <c r="AU733" s="378"/>
      <c r="AV733" s="378"/>
      <c r="AW733" s="378"/>
      <c r="AX733" s="378"/>
      <c r="AY733" s="378"/>
      <c r="AZ733" s="378"/>
      <c r="BA733" s="378"/>
      <c r="BB733" s="378"/>
      <c r="BC733" s="378"/>
      <c r="BD733" s="379"/>
      <c r="BE733" s="379"/>
      <c r="BF733" s="115"/>
      <c r="BK733" s="378"/>
      <c r="BL733" s="378"/>
      <c r="BM733" s="378"/>
      <c r="BN733" s="378"/>
      <c r="BO733" s="378"/>
      <c r="BP733" s="317"/>
      <c r="BQ733" s="317"/>
    </row>
    <row r="734" spans="4:69" x14ac:dyDescent="0.25">
      <c r="D734" s="115"/>
      <c r="E734" s="115"/>
      <c r="H734" s="316"/>
      <c r="I734" s="316"/>
      <c r="P734" s="374"/>
      <c r="Q734" s="374"/>
      <c r="R734" s="374"/>
      <c r="S734" s="374"/>
      <c r="U734" s="378"/>
      <c r="V734" s="378"/>
      <c r="W734" s="378"/>
      <c r="X734" s="378"/>
      <c r="Y734" s="378"/>
      <c r="Z734" s="378"/>
      <c r="AA734" s="378"/>
      <c r="AB734" s="378"/>
      <c r="AC734" s="378"/>
      <c r="AD734" s="378"/>
      <c r="AE734" s="378"/>
      <c r="AF734" s="378"/>
      <c r="AG734" s="378"/>
      <c r="AH734" s="379"/>
      <c r="AI734" s="378"/>
      <c r="AJ734" s="378"/>
      <c r="AK734" s="378"/>
      <c r="AL734" s="378"/>
      <c r="AM734" s="378"/>
      <c r="AN734" s="378"/>
      <c r="AO734" s="378"/>
      <c r="AP734" s="378"/>
      <c r="AQ734" s="378"/>
      <c r="AR734" s="378"/>
      <c r="AS734" s="378"/>
      <c r="AT734" s="378"/>
      <c r="AU734" s="378"/>
      <c r="AV734" s="378"/>
      <c r="AW734" s="378"/>
      <c r="AX734" s="378"/>
      <c r="AY734" s="378"/>
      <c r="AZ734" s="378"/>
      <c r="BA734" s="378"/>
      <c r="BB734" s="378"/>
      <c r="BC734" s="378"/>
      <c r="BD734" s="379"/>
      <c r="BE734" s="379"/>
      <c r="BF734" s="115"/>
      <c r="BK734" s="378"/>
      <c r="BL734" s="378"/>
      <c r="BM734" s="378"/>
      <c r="BN734" s="378"/>
      <c r="BO734" s="378"/>
      <c r="BP734" s="317"/>
      <c r="BQ734" s="317"/>
    </row>
    <row r="735" spans="4:69" x14ac:dyDescent="0.25">
      <c r="D735" s="115"/>
      <c r="E735" s="115"/>
      <c r="H735" s="316"/>
      <c r="I735" s="316"/>
      <c r="P735" s="374"/>
      <c r="Q735" s="374"/>
      <c r="R735" s="374"/>
      <c r="S735" s="374"/>
      <c r="U735" s="378"/>
      <c r="V735" s="378"/>
      <c r="W735" s="378"/>
      <c r="X735" s="378"/>
      <c r="Y735" s="378"/>
      <c r="Z735" s="378"/>
      <c r="AA735" s="378"/>
      <c r="AB735" s="378"/>
      <c r="AC735" s="378"/>
      <c r="AD735" s="378"/>
      <c r="AE735" s="378"/>
      <c r="AF735" s="378"/>
      <c r="AG735" s="378"/>
      <c r="AH735" s="379"/>
      <c r="AI735" s="378"/>
      <c r="AJ735" s="378"/>
      <c r="AK735" s="378"/>
      <c r="AL735" s="378"/>
      <c r="AM735" s="378"/>
      <c r="AN735" s="378"/>
      <c r="AO735" s="378"/>
      <c r="AP735" s="378"/>
      <c r="AQ735" s="378"/>
      <c r="AR735" s="378"/>
      <c r="AS735" s="378"/>
      <c r="AT735" s="378"/>
      <c r="AU735" s="378"/>
      <c r="AV735" s="378"/>
      <c r="AW735" s="378"/>
      <c r="AX735" s="378"/>
      <c r="AY735" s="378"/>
      <c r="AZ735" s="378"/>
      <c r="BA735" s="378"/>
      <c r="BB735" s="378"/>
      <c r="BC735" s="378"/>
      <c r="BD735" s="379"/>
      <c r="BE735" s="379"/>
      <c r="BF735" s="115"/>
      <c r="BK735" s="378"/>
      <c r="BL735" s="378"/>
      <c r="BM735" s="378"/>
      <c r="BN735" s="378"/>
      <c r="BO735" s="378"/>
      <c r="BP735" s="317"/>
      <c r="BQ735" s="317"/>
    </row>
    <row r="736" spans="4:69" x14ac:dyDescent="0.25">
      <c r="D736" s="115"/>
      <c r="E736" s="115"/>
      <c r="H736" s="316"/>
      <c r="I736" s="316"/>
      <c r="P736" s="374"/>
      <c r="Q736" s="374"/>
      <c r="R736" s="374"/>
      <c r="S736" s="374"/>
      <c r="U736" s="378"/>
      <c r="V736" s="378"/>
      <c r="W736" s="378"/>
      <c r="X736" s="378"/>
      <c r="Y736" s="378"/>
      <c r="Z736" s="378"/>
      <c r="AA736" s="378"/>
      <c r="AB736" s="378"/>
      <c r="AC736" s="378"/>
      <c r="AD736" s="378"/>
      <c r="AE736" s="378"/>
      <c r="AF736" s="378"/>
      <c r="AG736" s="378"/>
      <c r="AH736" s="379"/>
      <c r="AI736" s="378"/>
      <c r="AJ736" s="378"/>
      <c r="AK736" s="378"/>
      <c r="AL736" s="378"/>
      <c r="AM736" s="378"/>
      <c r="AN736" s="378"/>
      <c r="AO736" s="378"/>
      <c r="AP736" s="378"/>
      <c r="AQ736" s="378"/>
      <c r="AR736" s="378"/>
      <c r="AS736" s="378"/>
      <c r="AT736" s="378"/>
      <c r="AU736" s="378"/>
      <c r="AV736" s="378"/>
      <c r="AW736" s="378"/>
      <c r="AX736" s="378"/>
      <c r="AY736" s="378"/>
      <c r="AZ736" s="378"/>
      <c r="BA736" s="378"/>
      <c r="BB736" s="378"/>
      <c r="BC736" s="378"/>
      <c r="BD736" s="379"/>
      <c r="BE736" s="379"/>
      <c r="BF736" s="115"/>
      <c r="BK736" s="378"/>
      <c r="BL736" s="378"/>
      <c r="BM736" s="378"/>
      <c r="BN736" s="378"/>
      <c r="BO736" s="378"/>
      <c r="BP736" s="317"/>
      <c r="BQ736" s="317"/>
    </row>
    <row r="737" spans="4:69" x14ac:dyDescent="0.25">
      <c r="D737" s="115"/>
      <c r="E737" s="115"/>
      <c r="H737" s="316"/>
      <c r="I737" s="316"/>
      <c r="P737" s="374"/>
      <c r="Q737" s="374"/>
      <c r="R737" s="374"/>
      <c r="S737" s="374"/>
      <c r="U737" s="378"/>
      <c r="V737" s="378"/>
      <c r="W737" s="378"/>
      <c r="X737" s="378"/>
      <c r="Y737" s="378"/>
      <c r="Z737" s="378"/>
      <c r="AA737" s="378"/>
      <c r="AB737" s="378"/>
      <c r="AC737" s="378"/>
      <c r="AD737" s="378"/>
      <c r="AE737" s="378"/>
      <c r="AF737" s="378"/>
      <c r="AG737" s="378"/>
      <c r="AH737" s="379"/>
      <c r="AI737" s="378"/>
      <c r="AJ737" s="378"/>
      <c r="AK737" s="378"/>
      <c r="AL737" s="378"/>
      <c r="AM737" s="378"/>
      <c r="AN737" s="378"/>
      <c r="AO737" s="378"/>
      <c r="AP737" s="378"/>
      <c r="AQ737" s="378"/>
      <c r="AR737" s="378"/>
      <c r="AS737" s="378"/>
      <c r="AT737" s="378"/>
      <c r="AU737" s="378"/>
      <c r="AV737" s="378"/>
      <c r="AW737" s="378"/>
      <c r="AX737" s="378"/>
      <c r="AY737" s="378"/>
      <c r="AZ737" s="378"/>
      <c r="BA737" s="378"/>
      <c r="BB737" s="378"/>
      <c r="BC737" s="378"/>
      <c r="BD737" s="379"/>
      <c r="BE737" s="379"/>
      <c r="BF737" s="115"/>
      <c r="BK737" s="378"/>
      <c r="BL737" s="378"/>
      <c r="BM737" s="378"/>
      <c r="BN737" s="378"/>
      <c r="BO737" s="378"/>
      <c r="BP737" s="317"/>
      <c r="BQ737" s="317"/>
    </row>
    <row r="738" spans="4:69" x14ac:dyDescent="0.25">
      <c r="D738" s="115"/>
      <c r="E738" s="115"/>
      <c r="H738" s="316"/>
      <c r="I738" s="316"/>
      <c r="P738" s="374"/>
      <c r="Q738" s="374"/>
      <c r="R738" s="374"/>
      <c r="S738" s="374"/>
      <c r="U738" s="378"/>
      <c r="V738" s="378"/>
      <c r="W738" s="378"/>
      <c r="X738" s="378"/>
      <c r="Y738" s="378"/>
      <c r="Z738" s="378"/>
      <c r="AA738" s="378"/>
      <c r="AB738" s="378"/>
      <c r="AC738" s="378"/>
      <c r="AD738" s="378"/>
      <c r="AE738" s="378"/>
      <c r="AF738" s="378"/>
      <c r="AG738" s="378"/>
      <c r="AH738" s="379"/>
      <c r="AI738" s="378"/>
      <c r="AJ738" s="378"/>
      <c r="AK738" s="378"/>
      <c r="AL738" s="378"/>
      <c r="AM738" s="378"/>
      <c r="AN738" s="378"/>
      <c r="AO738" s="378"/>
      <c r="AP738" s="378"/>
      <c r="AQ738" s="378"/>
      <c r="AR738" s="378"/>
      <c r="AS738" s="378"/>
      <c r="AT738" s="378"/>
      <c r="AU738" s="378"/>
      <c r="AV738" s="378"/>
      <c r="AW738" s="378"/>
      <c r="AX738" s="378"/>
      <c r="AY738" s="378"/>
      <c r="AZ738" s="378"/>
      <c r="BA738" s="378"/>
      <c r="BB738" s="378"/>
      <c r="BC738" s="378"/>
      <c r="BD738" s="379"/>
      <c r="BE738" s="379"/>
      <c r="BF738" s="115"/>
      <c r="BK738" s="378"/>
      <c r="BL738" s="378"/>
      <c r="BM738" s="378"/>
      <c r="BN738" s="378"/>
      <c r="BO738" s="378"/>
      <c r="BP738" s="317"/>
      <c r="BQ738" s="317"/>
    </row>
    <row r="739" spans="4:69" x14ac:dyDescent="0.25">
      <c r="D739" s="115"/>
      <c r="E739" s="115"/>
      <c r="H739" s="316"/>
      <c r="I739" s="316"/>
      <c r="P739" s="374"/>
      <c r="Q739" s="374"/>
      <c r="R739" s="374"/>
      <c r="S739" s="374"/>
      <c r="U739" s="378"/>
      <c r="V739" s="378"/>
      <c r="W739" s="378"/>
      <c r="X739" s="378"/>
      <c r="Y739" s="378"/>
      <c r="Z739" s="378"/>
      <c r="AA739" s="378"/>
      <c r="AB739" s="378"/>
      <c r="AC739" s="378"/>
      <c r="AD739" s="378"/>
      <c r="AE739" s="378"/>
      <c r="AF739" s="378"/>
      <c r="AG739" s="378"/>
      <c r="AH739" s="379"/>
      <c r="AI739" s="378"/>
      <c r="AJ739" s="378"/>
      <c r="AK739" s="378"/>
      <c r="AL739" s="378"/>
      <c r="AM739" s="378"/>
      <c r="AN739" s="378"/>
      <c r="AO739" s="378"/>
      <c r="AP739" s="378"/>
      <c r="AQ739" s="378"/>
      <c r="AR739" s="378"/>
      <c r="AS739" s="378"/>
      <c r="AT739" s="378"/>
      <c r="AU739" s="378"/>
      <c r="AV739" s="378"/>
      <c r="AW739" s="378"/>
      <c r="AX739" s="378"/>
      <c r="AY739" s="378"/>
      <c r="AZ739" s="378"/>
      <c r="BA739" s="378"/>
      <c r="BB739" s="378"/>
      <c r="BC739" s="378"/>
      <c r="BD739" s="379"/>
      <c r="BE739" s="379"/>
      <c r="BF739" s="115"/>
      <c r="BK739" s="378"/>
      <c r="BL739" s="378"/>
      <c r="BM739" s="378"/>
      <c r="BN739" s="378"/>
      <c r="BO739" s="378"/>
      <c r="BP739" s="317"/>
      <c r="BQ739" s="317"/>
    </row>
    <row r="740" spans="4:69" x14ac:dyDescent="0.25">
      <c r="D740" s="115"/>
      <c r="E740" s="115"/>
      <c r="H740" s="316"/>
      <c r="I740" s="316"/>
      <c r="P740" s="374"/>
      <c r="Q740" s="374"/>
      <c r="R740" s="374"/>
      <c r="S740" s="374"/>
      <c r="U740" s="378"/>
      <c r="V740" s="378"/>
      <c r="W740" s="378"/>
      <c r="X740" s="378"/>
      <c r="Y740" s="378"/>
      <c r="Z740" s="378"/>
      <c r="AA740" s="378"/>
      <c r="AB740" s="378"/>
      <c r="AC740" s="378"/>
      <c r="AD740" s="378"/>
      <c r="AE740" s="378"/>
      <c r="AF740" s="378"/>
      <c r="AG740" s="378"/>
      <c r="AH740" s="379"/>
      <c r="AI740" s="378"/>
      <c r="AJ740" s="378"/>
      <c r="AK740" s="378"/>
      <c r="AL740" s="378"/>
      <c r="AM740" s="378"/>
      <c r="AN740" s="378"/>
      <c r="AO740" s="378"/>
      <c r="AP740" s="378"/>
      <c r="AQ740" s="378"/>
      <c r="AR740" s="378"/>
      <c r="AS740" s="378"/>
      <c r="AT740" s="378"/>
      <c r="AU740" s="378"/>
      <c r="AV740" s="378"/>
      <c r="AW740" s="378"/>
      <c r="AX740" s="378"/>
      <c r="AY740" s="378"/>
      <c r="AZ740" s="378"/>
      <c r="BA740" s="378"/>
      <c r="BB740" s="378"/>
      <c r="BC740" s="378"/>
      <c r="BD740" s="379"/>
      <c r="BE740" s="379"/>
      <c r="BF740" s="115"/>
      <c r="BK740" s="378"/>
      <c r="BL740" s="378"/>
      <c r="BM740" s="378"/>
      <c r="BN740" s="378"/>
      <c r="BO740" s="378"/>
      <c r="BP740" s="317"/>
      <c r="BQ740" s="317"/>
    </row>
    <row r="741" spans="4:69" x14ac:dyDescent="0.25">
      <c r="D741" s="115"/>
      <c r="E741" s="115"/>
      <c r="H741" s="316"/>
      <c r="I741" s="316"/>
      <c r="P741" s="374"/>
      <c r="Q741" s="374"/>
      <c r="R741" s="374"/>
      <c r="S741" s="374"/>
      <c r="U741" s="378"/>
      <c r="V741" s="378"/>
      <c r="W741" s="378"/>
      <c r="X741" s="378"/>
      <c r="Y741" s="378"/>
      <c r="Z741" s="378"/>
      <c r="AA741" s="378"/>
      <c r="AB741" s="378"/>
      <c r="AC741" s="378"/>
      <c r="AD741" s="378"/>
      <c r="AE741" s="378"/>
      <c r="AF741" s="378"/>
      <c r="AG741" s="378"/>
      <c r="AH741" s="379"/>
      <c r="AI741" s="378"/>
      <c r="AJ741" s="378"/>
      <c r="AK741" s="378"/>
      <c r="AL741" s="378"/>
      <c r="AM741" s="378"/>
      <c r="AN741" s="378"/>
      <c r="AO741" s="378"/>
      <c r="AP741" s="378"/>
      <c r="AQ741" s="378"/>
      <c r="AR741" s="378"/>
      <c r="AS741" s="378"/>
      <c r="AT741" s="378"/>
      <c r="AU741" s="378"/>
      <c r="AV741" s="378"/>
      <c r="AW741" s="378"/>
      <c r="AX741" s="378"/>
      <c r="AY741" s="378"/>
      <c r="AZ741" s="378"/>
      <c r="BA741" s="378"/>
      <c r="BB741" s="378"/>
      <c r="BC741" s="378"/>
      <c r="BD741" s="379"/>
      <c r="BE741" s="379"/>
      <c r="BF741" s="115"/>
      <c r="BK741" s="378"/>
      <c r="BL741" s="378"/>
      <c r="BM741" s="378"/>
      <c r="BN741" s="378"/>
      <c r="BO741" s="378"/>
      <c r="BP741" s="317"/>
      <c r="BQ741" s="317"/>
    </row>
    <row r="742" spans="4:69" x14ac:dyDescent="0.25">
      <c r="D742" s="115"/>
      <c r="E742" s="115"/>
      <c r="H742" s="316"/>
      <c r="I742" s="316"/>
      <c r="P742" s="374"/>
      <c r="Q742" s="374"/>
      <c r="R742" s="374"/>
      <c r="S742" s="374"/>
      <c r="U742" s="378"/>
      <c r="V742" s="378"/>
      <c r="W742" s="378"/>
      <c r="X742" s="378"/>
      <c r="Y742" s="378"/>
      <c r="Z742" s="378"/>
      <c r="AA742" s="378"/>
      <c r="AB742" s="378"/>
      <c r="AC742" s="378"/>
      <c r="AD742" s="378"/>
      <c r="AE742" s="378"/>
      <c r="AF742" s="378"/>
      <c r="AG742" s="378"/>
      <c r="AH742" s="379"/>
      <c r="AI742" s="378"/>
      <c r="AJ742" s="378"/>
      <c r="AK742" s="378"/>
      <c r="AL742" s="378"/>
      <c r="AM742" s="378"/>
      <c r="AN742" s="378"/>
      <c r="AO742" s="378"/>
      <c r="AP742" s="378"/>
      <c r="AQ742" s="378"/>
      <c r="AR742" s="378"/>
      <c r="AS742" s="378"/>
      <c r="AT742" s="378"/>
      <c r="AU742" s="378"/>
      <c r="AV742" s="378"/>
      <c r="AW742" s="378"/>
      <c r="AX742" s="378"/>
      <c r="AY742" s="378"/>
      <c r="AZ742" s="378"/>
      <c r="BA742" s="378"/>
      <c r="BB742" s="378"/>
      <c r="BC742" s="378"/>
      <c r="BD742" s="379"/>
      <c r="BE742" s="379"/>
      <c r="BF742" s="115"/>
      <c r="BK742" s="378"/>
      <c r="BL742" s="378"/>
      <c r="BM742" s="378"/>
      <c r="BN742" s="378"/>
      <c r="BO742" s="378"/>
      <c r="BP742" s="317"/>
      <c r="BQ742" s="317"/>
    </row>
    <row r="743" spans="4:69" x14ac:dyDescent="0.25">
      <c r="D743" s="115"/>
      <c r="E743" s="115"/>
      <c r="H743" s="316"/>
      <c r="I743" s="316"/>
      <c r="P743" s="374"/>
      <c r="Q743" s="374"/>
      <c r="R743" s="374"/>
      <c r="S743" s="374"/>
      <c r="U743" s="378"/>
      <c r="V743" s="378"/>
      <c r="W743" s="378"/>
      <c r="X743" s="378"/>
      <c r="Y743" s="378"/>
      <c r="Z743" s="378"/>
      <c r="AA743" s="378"/>
      <c r="AB743" s="378"/>
      <c r="AC743" s="378"/>
      <c r="AD743" s="378"/>
      <c r="AE743" s="378"/>
      <c r="AF743" s="378"/>
      <c r="AG743" s="378"/>
      <c r="AH743" s="379"/>
      <c r="AI743" s="378"/>
      <c r="AJ743" s="378"/>
      <c r="AK743" s="378"/>
      <c r="AL743" s="378"/>
      <c r="AM743" s="378"/>
      <c r="AN743" s="378"/>
      <c r="AO743" s="378"/>
      <c r="AP743" s="378"/>
      <c r="AQ743" s="378"/>
      <c r="AR743" s="378"/>
      <c r="AS743" s="378"/>
      <c r="AT743" s="378"/>
      <c r="AU743" s="378"/>
      <c r="AV743" s="378"/>
      <c r="AW743" s="378"/>
      <c r="AX743" s="378"/>
      <c r="AY743" s="378"/>
      <c r="AZ743" s="378"/>
      <c r="BA743" s="378"/>
      <c r="BB743" s="378"/>
      <c r="BC743" s="378"/>
      <c r="BD743" s="379"/>
      <c r="BE743" s="379"/>
      <c r="BF743" s="115"/>
      <c r="BK743" s="378"/>
      <c r="BL743" s="378"/>
      <c r="BM743" s="378"/>
      <c r="BN743" s="378"/>
      <c r="BO743" s="378"/>
      <c r="BP743" s="317"/>
      <c r="BQ743" s="317"/>
    </row>
    <row r="744" spans="4:69" x14ac:dyDescent="0.25">
      <c r="D744" s="115"/>
      <c r="E744" s="115"/>
      <c r="H744" s="316"/>
      <c r="I744" s="316"/>
      <c r="P744" s="374"/>
      <c r="Q744" s="374"/>
      <c r="R744" s="374"/>
      <c r="S744" s="374"/>
      <c r="U744" s="378"/>
      <c r="V744" s="378"/>
      <c r="W744" s="378"/>
      <c r="X744" s="378"/>
      <c r="Y744" s="378"/>
      <c r="Z744" s="378"/>
      <c r="AA744" s="378"/>
      <c r="AB744" s="378"/>
      <c r="AC744" s="378"/>
      <c r="AD744" s="378"/>
      <c r="AE744" s="378"/>
      <c r="AF744" s="378"/>
      <c r="AG744" s="378"/>
      <c r="AH744" s="379"/>
      <c r="AI744" s="378"/>
      <c r="AJ744" s="378"/>
      <c r="AK744" s="378"/>
      <c r="AL744" s="378"/>
      <c r="AM744" s="378"/>
      <c r="AN744" s="378"/>
      <c r="AO744" s="378"/>
      <c r="AP744" s="378"/>
      <c r="AQ744" s="378"/>
      <c r="AR744" s="378"/>
      <c r="AS744" s="378"/>
      <c r="AT744" s="378"/>
      <c r="AU744" s="378"/>
      <c r="AV744" s="378"/>
      <c r="AW744" s="378"/>
      <c r="AX744" s="378"/>
      <c r="AY744" s="378"/>
      <c r="AZ744" s="378"/>
      <c r="BA744" s="378"/>
      <c r="BB744" s="378"/>
      <c r="BC744" s="378"/>
      <c r="BD744" s="379"/>
      <c r="BE744" s="379"/>
      <c r="BF744" s="115"/>
      <c r="BK744" s="378"/>
      <c r="BL744" s="378"/>
      <c r="BM744" s="378"/>
      <c r="BN744" s="378"/>
      <c r="BO744" s="378"/>
      <c r="BP744" s="317"/>
      <c r="BQ744" s="317"/>
    </row>
    <row r="745" spans="4:69" x14ac:dyDescent="0.25">
      <c r="D745" s="115"/>
      <c r="E745" s="115"/>
      <c r="H745" s="316"/>
      <c r="I745" s="316"/>
      <c r="P745" s="374"/>
      <c r="Q745" s="374"/>
      <c r="R745" s="374"/>
      <c r="S745" s="374"/>
      <c r="U745" s="378"/>
      <c r="V745" s="378"/>
      <c r="W745" s="378"/>
      <c r="X745" s="378"/>
      <c r="Y745" s="378"/>
      <c r="Z745" s="378"/>
      <c r="AA745" s="378"/>
      <c r="AB745" s="378"/>
      <c r="AC745" s="378"/>
      <c r="AD745" s="378"/>
      <c r="AE745" s="378"/>
      <c r="AF745" s="378"/>
      <c r="AG745" s="378"/>
      <c r="AH745" s="379"/>
      <c r="AI745" s="378"/>
      <c r="AJ745" s="378"/>
      <c r="AK745" s="378"/>
      <c r="AL745" s="378"/>
      <c r="AM745" s="378"/>
      <c r="AN745" s="378"/>
      <c r="AO745" s="378"/>
      <c r="AP745" s="378"/>
      <c r="AQ745" s="378"/>
      <c r="AR745" s="378"/>
      <c r="AS745" s="378"/>
      <c r="AT745" s="378"/>
      <c r="AU745" s="378"/>
      <c r="AV745" s="378"/>
      <c r="AW745" s="378"/>
      <c r="AX745" s="378"/>
      <c r="AY745" s="378"/>
      <c r="AZ745" s="378"/>
      <c r="BA745" s="378"/>
      <c r="BB745" s="378"/>
      <c r="BC745" s="378"/>
      <c r="BD745" s="379"/>
      <c r="BE745" s="379"/>
      <c r="BF745" s="115"/>
      <c r="BK745" s="378"/>
      <c r="BL745" s="378"/>
      <c r="BM745" s="378"/>
      <c r="BN745" s="378"/>
      <c r="BO745" s="378"/>
      <c r="BP745" s="317"/>
      <c r="BQ745" s="317"/>
    </row>
    <row r="746" spans="4:69" x14ac:dyDescent="0.25">
      <c r="D746" s="115"/>
      <c r="E746" s="115"/>
      <c r="H746" s="316"/>
      <c r="I746" s="316"/>
      <c r="P746" s="374"/>
      <c r="Q746" s="374"/>
      <c r="R746" s="374"/>
      <c r="S746" s="374"/>
      <c r="U746" s="378"/>
      <c r="V746" s="378"/>
      <c r="W746" s="378"/>
      <c r="X746" s="378"/>
      <c r="Y746" s="378"/>
      <c r="Z746" s="378"/>
      <c r="AA746" s="378"/>
      <c r="AB746" s="378"/>
      <c r="AC746" s="378"/>
      <c r="AD746" s="378"/>
      <c r="AE746" s="378"/>
      <c r="AF746" s="378"/>
      <c r="AG746" s="378"/>
      <c r="AH746" s="379"/>
      <c r="AI746" s="378"/>
      <c r="AJ746" s="378"/>
      <c r="AK746" s="378"/>
      <c r="AL746" s="378"/>
      <c r="AM746" s="378"/>
      <c r="AN746" s="378"/>
      <c r="AO746" s="378"/>
      <c r="AP746" s="378"/>
      <c r="AQ746" s="378"/>
      <c r="AR746" s="378"/>
      <c r="AS746" s="378"/>
      <c r="AT746" s="378"/>
      <c r="AU746" s="378"/>
      <c r="AV746" s="378"/>
      <c r="AW746" s="378"/>
      <c r="AX746" s="378"/>
      <c r="AY746" s="378"/>
      <c r="AZ746" s="378"/>
      <c r="BA746" s="378"/>
      <c r="BB746" s="378"/>
      <c r="BC746" s="378"/>
      <c r="BD746" s="379"/>
      <c r="BE746" s="379"/>
      <c r="BF746" s="115"/>
      <c r="BK746" s="378"/>
      <c r="BL746" s="378"/>
      <c r="BM746" s="378"/>
      <c r="BN746" s="378"/>
      <c r="BO746" s="378"/>
      <c r="BP746" s="317"/>
      <c r="BQ746" s="317"/>
    </row>
    <row r="747" spans="4:69" x14ac:dyDescent="0.25">
      <c r="D747" s="115"/>
      <c r="E747" s="115"/>
      <c r="H747" s="316"/>
      <c r="I747" s="316"/>
      <c r="P747" s="374"/>
      <c r="Q747" s="374"/>
      <c r="R747" s="374"/>
      <c r="S747" s="374"/>
      <c r="U747" s="378"/>
      <c r="V747" s="378"/>
      <c r="W747" s="378"/>
      <c r="X747" s="378"/>
      <c r="Y747" s="378"/>
      <c r="Z747" s="378"/>
      <c r="AA747" s="378"/>
      <c r="AB747" s="378"/>
      <c r="AC747" s="378"/>
      <c r="AD747" s="378"/>
      <c r="AE747" s="378"/>
      <c r="AF747" s="378"/>
      <c r="AG747" s="378"/>
      <c r="AH747" s="379"/>
      <c r="AI747" s="378"/>
      <c r="AJ747" s="378"/>
      <c r="AK747" s="378"/>
      <c r="AL747" s="378"/>
      <c r="AM747" s="378"/>
      <c r="AN747" s="378"/>
      <c r="AO747" s="378"/>
      <c r="AP747" s="378"/>
      <c r="AQ747" s="378"/>
      <c r="AR747" s="378"/>
      <c r="AS747" s="378"/>
      <c r="AT747" s="378"/>
      <c r="AU747" s="378"/>
      <c r="AV747" s="378"/>
      <c r="AW747" s="378"/>
      <c r="AX747" s="378"/>
      <c r="AY747" s="378"/>
      <c r="AZ747" s="378"/>
      <c r="BA747" s="378"/>
      <c r="BB747" s="378"/>
      <c r="BC747" s="378"/>
      <c r="BD747" s="379"/>
      <c r="BE747" s="379"/>
      <c r="BF747" s="115"/>
      <c r="BK747" s="378"/>
      <c r="BL747" s="378"/>
      <c r="BM747" s="378"/>
      <c r="BN747" s="378"/>
      <c r="BO747" s="378"/>
      <c r="BP747" s="317"/>
      <c r="BQ747" s="317"/>
    </row>
    <row r="748" spans="4:69" x14ac:dyDescent="0.25">
      <c r="D748" s="115"/>
      <c r="E748" s="115"/>
      <c r="H748" s="316"/>
      <c r="I748" s="316"/>
      <c r="P748" s="374"/>
      <c r="Q748" s="374"/>
      <c r="R748" s="374"/>
      <c r="S748" s="374"/>
      <c r="U748" s="378"/>
      <c r="V748" s="378"/>
      <c r="W748" s="378"/>
      <c r="X748" s="378"/>
      <c r="Y748" s="378"/>
      <c r="Z748" s="378"/>
      <c r="AA748" s="378"/>
      <c r="AB748" s="378"/>
      <c r="AC748" s="378"/>
      <c r="AD748" s="378"/>
      <c r="AE748" s="378"/>
      <c r="AF748" s="378"/>
      <c r="AG748" s="378"/>
      <c r="AH748" s="379"/>
      <c r="AI748" s="378"/>
      <c r="AJ748" s="378"/>
      <c r="AK748" s="378"/>
      <c r="AL748" s="378"/>
      <c r="AM748" s="378"/>
      <c r="AN748" s="378"/>
      <c r="AO748" s="378"/>
      <c r="AP748" s="378"/>
      <c r="AQ748" s="378"/>
      <c r="AR748" s="378"/>
      <c r="AS748" s="378"/>
      <c r="AT748" s="378"/>
      <c r="AU748" s="378"/>
      <c r="AV748" s="378"/>
      <c r="AW748" s="378"/>
      <c r="AX748" s="378"/>
      <c r="AY748" s="378"/>
      <c r="AZ748" s="378"/>
      <c r="BA748" s="378"/>
      <c r="BB748" s="378"/>
      <c r="BC748" s="378"/>
      <c r="BD748" s="379"/>
      <c r="BE748" s="379"/>
      <c r="BF748" s="115"/>
      <c r="BK748" s="378"/>
      <c r="BL748" s="378"/>
      <c r="BM748" s="378"/>
      <c r="BN748" s="378"/>
      <c r="BO748" s="378"/>
      <c r="BP748" s="317"/>
      <c r="BQ748" s="317"/>
    </row>
    <row r="749" spans="4:69" x14ac:dyDescent="0.25">
      <c r="D749" s="115"/>
      <c r="E749" s="115"/>
      <c r="H749" s="316"/>
      <c r="I749" s="316"/>
      <c r="P749" s="374"/>
      <c r="Q749" s="374"/>
      <c r="R749" s="374"/>
      <c r="S749" s="374"/>
      <c r="U749" s="378"/>
      <c r="V749" s="378"/>
      <c r="W749" s="378"/>
      <c r="X749" s="378"/>
      <c r="Y749" s="378"/>
      <c r="Z749" s="378"/>
      <c r="AA749" s="378"/>
      <c r="AB749" s="378"/>
      <c r="AC749" s="378"/>
      <c r="AD749" s="378"/>
      <c r="AE749" s="378"/>
      <c r="AF749" s="378"/>
      <c r="AG749" s="378"/>
      <c r="AH749" s="379"/>
      <c r="AI749" s="378"/>
      <c r="AJ749" s="378"/>
      <c r="AK749" s="378"/>
      <c r="AL749" s="378"/>
      <c r="AM749" s="378"/>
      <c r="AN749" s="378"/>
      <c r="AO749" s="378"/>
      <c r="AP749" s="378"/>
      <c r="AQ749" s="378"/>
      <c r="AR749" s="378"/>
      <c r="AS749" s="378"/>
      <c r="AT749" s="378"/>
      <c r="AU749" s="378"/>
      <c r="AV749" s="378"/>
      <c r="AW749" s="378"/>
      <c r="AX749" s="378"/>
      <c r="AY749" s="378"/>
      <c r="AZ749" s="378"/>
      <c r="BA749" s="378"/>
      <c r="BB749" s="378"/>
      <c r="BC749" s="378"/>
      <c r="BD749" s="379"/>
      <c r="BE749" s="379"/>
      <c r="BF749" s="115"/>
      <c r="BK749" s="378"/>
      <c r="BL749" s="378"/>
      <c r="BM749" s="378"/>
      <c r="BN749" s="378"/>
      <c r="BO749" s="378"/>
      <c r="BP749" s="317"/>
      <c r="BQ749" s="317"/>
    </row>
    <row r="750" spans="4:69" x14ac:dyDescent="0.25">
      <c r="D750" s="115"/>
      <c r="E750" s="115"/>
      <c r="H750" s="316"/>
      <c r="I750" s="316"/>
      <c r="P750" s="374"/>
      <c r="Q750" s="374"/>
      <c r="R750" s="374"/>
      <c r="S750" s="374"/>
      <c r="U750" s="378"/>
      <c r="V750" s="378"/>
      <c r="W750" s="378"/>
      <c r="X750" s="378"/>
      <c r="Y750" s="378"/>
      <c r="Z750" s="378"/>
      <c r="AA750" s="378"/>
      <c r="AB750" s="378"/>
      <c r="AC750" s="378"/>
      <c r="AD750" s="378"/>
      <c r="AE750" s="378"/>
      <c r="AF750" s="378"/>
      <c r="AG750" s="378"/>
      <c r="AH750" s="379"/>
      <c r="AI750" s="378"/>
      <c r="AJ750" s="378"/>
      <c r="AK750" s="378"/>
      <c r="AL750" s="378"/>
      <c r="AM750" s="378"/>
      <c r="AN750" s="378"/>
      <c r="AO750" s="378"/>
      <c r="AP750" s="378"/>
      <c r="AQ750" s="378"/>
      <c r="AR750" s="378"/>
      <c r="AS750" s="378"/>
      <c r="AT750" s="378"/>
      <c r="AU750" s="378"/>
      <c r="AV750" s="378"/>
      <c r="AW750" s="378"/>
      <c r="AX750" s="378"/>
      <c r="AY750" s="378"/>
      <c r="AZ750" s="378"/>
      <c r="BA750" s="378"/>
      <c r="BB750" s="378"/>
      <c r="BC750" s="378"/>
      <c r="BD750" s="379"/>
      <c r="BE750" s="379"/>
      <c r="BF750" s="115"/>
      <c r="BK750" s="378"/>
      <c r="BL750" s="378"/>
      <c r="BM750" s="378"/>
      <c r="BN750" s="378"/>
      <c r="BO750" s="378"/>
      <c r="BP750" s="317"/>
      <c r="BQ750" s="317"/>
    </row>
    <row r="751" spans="4:69" x14ac:dyDescent="0.25">
      <c r="D751" s="115"/>
      <c r="E751" s="115"/>
      <c r="H751" s="316"/>
      <c r="I751" s="316"/>
      <c r="P751" s="374"/>
      <c r="Q751" s="374"/>
      <c r="R751" s="374"/>
      <c r="S751" s="374"/>
      <c r="U751" s="378"/>
      <c r="V751" s="378"/>
      <c r="W751" s="378"/>
      <c r="X751" s="378"/>
      <c r="Y751" s="378"/>
      <c r="Z751" s="378"/>
      <c r="AA751" s="378"/>
      <c r="AB751" s="378"/>
      <c r="AC751" s="378"/>
      <c r="AD751" s="378"/>
      <c r="AE751" s="378"/>
      <c r="AF751" s="378"/>
      <c r="AG751" s="378"/>
      <c r="AH751" s="379"/>
      <c r="AI751" s="378"/>
      <c r="AJ751" s="378"/>
      <c r="AK751" s="378"/>
      <c r="AL751" s="378"/>
      <c r="AM751" s="378"/>
      <c r="AN751" s="378"/>
      <c r="AO751" s="378"/>
      <c r="AP751" s="378"/>
      <c r="AQ751" s="378"/>
      <c r="AR751" s="378"/>
      <c r="AS751" s="378"/>
      <c r="AT751" s="378"/>
      <c r="AU751" s="378"/>
      <c r="AV751" s="378"/>
      <c r="AW751" s="378"/>
      <c r="AX751" s="378"/>
      <c r="AY751" s="378"/>
      <c r="AZ751" s="378"/>
      <c r="BA751" s="378"/>
      <c r="BB751" s="378"/>
      <c r="BC751" s="378"/>
      <c r="BD751" s="379"/>
      <c r="BE751" s="379"/>
      <c r="BF751" s="115"/>
      <c r="BK751" s="378"/>
      <c r="BL751" s="378"/>
      <c r="BM751" s="378"/>
      <c r="BN751" s="378"/>
      <c r="BO751" s="378"/>
      <c r="BP751" s="317"/>
      <c r="BQ751" s="317"/>
    </row>
    <row r="752" spans="4:69" x14ac:dyDescent="0.25">
      <c r="D752" s="115"/>
      <c r="E752" s="115"/>
      <c r="H752" s="316"/>
      <c r="I752" s="316"/>
      <c r="P752" s="374"/>
      <c r="Q752" s="374"/>
      <c r="R752" s="374"/>
      <c r="S752" s="374"/>
      <c r="U752" s="378"/>
      <c r="V752" s="378"/>
      <c r="W752" s="378"/>
      <c r="X752" s="378"/>
      <c r="Y752" s="378"/>
      <c r="Z752" s="378"/>
      <c r="AA752" s="378"/>
      <c r="AB752" s="378"/>
      <c r="AC752" s="378"/>
      <c r="AD752" s="378"/>
      <c r="AE752" s="378"/>
      <c r="AF752" s="378"/>
      <c r="AG752" s="378"/>
      <c r="AH752" s="379"/>
      <c r="AI752" s="378"/>
      <c r="AJ752" s="378"/>
      <c r="AK752" s="378"/>
      <c r="AL752" s="378"/>
      <c r="AM752" s="378"/>
      <c r="AN752" s="378"/>
      <c r="AO752" s="378"/>
      <c r="AP752" s="378"/>
      <c r="AQ752" s="378"/>
      <c r="AR752" s="378"/>
      <c r="AS752" s="378"/>
      <c r="AT752" s="378"/>
      <c r="AU752" s="378"/>
      <c r="AV752" s="378"/>
      <c r="AW752" s="378"/>
      <c r="AX752" s="378"/>
      <c r="AY752" s="378"/>
      <c r="AZ752" s="378"/>
      <c r="BA752" s="378"/>
      <c r="BB752" s="378"/>
      <c r="BC752" s="378"/>
      <c r="BD752" s="379"/>
      <c r="BE752" s="379"/>
      <c r="BF752" s="115"/>
      <c r="BK752" s="378"/>
      <c r="BL752" s="378"/>
      <c r="BM752" s="378"/>
      <c r="BN752" s="378"/>
      <c r="BO752" s="378"/>
      <c r="BP752" s="317"/>
      <c r="BQ752" s="317"/>
    </row>
    <row r="753" spans="4:69" x14ac:dyDescent="0.25">
      <c r="D753" s="115"/>
      <c r="E753" s="115"/>
      <c r="H753" s="316"/>
      <c r="I753" s="316"/>
      <c r="P753" s="374"/>
      <c r="Q753" s="374"/>
      <c r="R753" s="374"/>
      <c r="S753" s="374"/>
      <c r="U753" s="378"/>
      <c r="V753" s="378"/>
      <c r="W753" s="378"/>
      <c r="X753" s="378"/>
      <c r="Y753" s="378"/>
      <c r="Z753" s="378"/>
      <c r="AA753" s="378"/>
      <c r="AB753" s="378"/>
      <c r="AC753" s="378"/>
      <c r="AD753" s="378"/>
      <c r="AE753" s="378"/>
      <c r="AF753" s="378"/>
      <c r="AG753" s="378"/>
      <c r="AH753" s="379"/>
      <c r="AI753" s="378"/>
      <c r="AJ753" s="378"/>
      <c r="AK753" s="378"/>
      <c r="AL753" s="378"/>
      <c r="AM753" s="378"/>
      <c r="AN753" s="378"/>
      <c r="AO753" s="378"/>
      <c r="AP753" s="378"/>
      <c r="AQ753" s="378"/>
      <c r="AR753" s="378"/>
      <c r="AS753" s="378"/>
      <c r="AT753" s="378"/>
      <c r="AU753" s="378"/>
      <c r="AV753" s="378"/>
      <c r="AW753" s="378"/>
      <c r="AX753" s="378"/>
      <c r="AY753" s="378"/>
      <c r="AZ753" s="378"/>
      <c r="BA753" s="378"/>
      <c r="BB753" s="378"/>
      <c r="BC753" s="378"/>
      <c r="BD753" s="379"/>
      <c r="BE753" s="379"/>
      <c r="BF753" s="115"/>
      <c r="BK753" s="378"/>
      <c r="BL753" s="378"/>
      <c r="BM753" s="378"/>
      <c r="BN753" s="378"/>
      <c r="BO753" s="378"/>
      <c r="BP753" s="317"/>
      <c r="BQ753" s="317"/>
    </row>
    <row r="754" spans="4:69" x14ac:dyDescent="0.25">
      <c r="D754" s="115"/>
      <c r="E754" s="115"/>
      <c r="H754" s="316"/>
      <c r="I754" s="316"/>
      <c r="P754" s="374"/>
      <c r="Q754" s="374"/>
      <c r="R754" s="374"/>
      <c r="S754" s="374"/>
      <c r="U754" s="378"/>
      <c r="V754" s="378"/>
      <c r="W754" s="378"/>
      <c r="X754" s="378"/>
      <c r="Y754" s="378"/>
      <c r="Z754" s="378"/>
      <c r="AA754" s="378"/>
      <c r="AB754" s="378"/>
      <c r="AC754" s="378"/>
      <c r="AD754" s="378"/>
      <c r="AE754" s="378"/>
      <c r="AF754" s="378"/>
      <c r="AG754" s="378"/>
      <c r="AH754" s="379"/>
      <c r="AI754" s="378"/>
      <c r="AJ754" s="378"/>
      <c r="AK754" s="378"/>
      <c r="AL754" s="378"/>
      <c r="AM754" s="378"/>
      <c r="AN754" s="378"/>
      <c r="AO754" s="378"/>
      <c r="AP754" s="378"/>
      <c r="AQ754" s="378"/>
      <c r="AR754" s="378"/>
      <c r="AS754" s="378"/>
      <c r="AT754" s="378"/>
      <c r="AU754" s="378"/>
      <c r="AV754" s="378"/>
      <c r="AW754" s="378"/>
      <c r="AX754" s="378"/>
      <c r="AY754" s="378"/>
      <c r="AZ754" s="378"/>
      <c r="BA754" s="378"/>
      <c r="BB754" s="378"/>
      <c r="BC754" s="378"/>
      <c r="BD754" s="379"/>
      <c r="BE754" s="379"/>
      <c r="BF754" s="115"/>
      <c r="BK754" s="378"/>
      <c r="BL754" s="378"/>
      <c r="BM754" s="378"/>
      <c r="BN754" s="378"/>
      <c r="BO754" s="378"/>
      <c r="BP754" s="317"/>
      <c r="BQ754" s="317"/>
    </row>
    <row r="755" spans="4:69" x14ac:dyDescent="0.25">
      <c r="D755" s="115"/>
      <c r="E755" s="115"/>
      <c r="H755" s="316"/>
      <c r="I755" s="316"/>
      <c r="P755" s="374"/>
      <c r="Q755" s="374"/>
      <c r="R755" s="374"/>
      <c r="S755" s="374"/>
      <c r="U755" s="378"/>
      <c r="V755" s="378"/>
      <c r="W755" s="378"/>
      <c r="X755" s="378"/>
      <c r="Y755" s="378"/>
      <c r="Z755" s="378"/>
      <c r="AA755" s="378"/>
      <c r="AB755" s="378"/>
      <c r="AC755" s="378"/>
      <c r="AD755" s="378"/>
      <c r="AE755" s="378"/>
      <c r="AF755" s="378"/>
      <c r="AG755" s="378"/>
      <c r="AH755" s="379"/>
      <c r="AI755" s="378"/>
      <c r="AJ755" s="378"/>
      <c r="AK755" s="378"/>
      <c r="AL755" s="378"/>
      <c r="AM755" s="378"/>
      <c r="AN755" s="378"/>
      <c r="AO755" s="378"/>
      <c r="AP755" s="378"/>
      <c r="AQ755" s="378"/>
      <c r="AR755" s="378"/>
      <c r="AS755" s="378"/>
      <c r="AT755" s="378"/>
      <c r="AU755" s="378"/>
      <c r="AV755" s="378"/>
      <c r="AW755" s="378"/>
      <c r="AX755" s="378"/>
      <c r="AY755" s="378"/>
      <c r="AZ755" s="378"/>
      <c r="BA755" s="378"/>
      <c r="BB755" s="378"/>
      <c r="BC755" s="378"/>
      <c r="BD755" s="379"/>
      <c r="BE755" s="379"/>
      <c r="BF755" s="115"/>
      <c r="BK755" s="378"/>
      <c r="BL755" s="378"/>
      <c r="BM755" s="378"/>
      <c r="BN755" s="378"/>
      <c r="BO755" s="378"/>
      <c r="BP755" s="317"/>
      <c r="BQ755" s="317"/>
    </row>
    <row r="756" spans="4:69" x14ac:dyDescent="0.25">
      <c r="D756" s="115"/>
      <c r="E756" s="115"/>
      <c r="H756" s="316"/>
      <c r="I756" s="316"/>
      <c r="P756" s="374"/>
      <c r="Q756" s="374"/>
      <c r="R756" s="374"/>
      <c r="S756" s="374"/>
      <c r="U756" s="378"/>
      <c r="V756" s="378"/>
      <c r="W756" s="378"/>
      <c r="X756" s="378"/>
      <c r="Y756" s="378"/>
      <c r="Z756" s="378"/>
      <c r="AA756" s="378"/>
      <c r="AB756" s="378"/>
      <c r="AC756" s="378"/>
      <c r="AD756" s="378"/>
      <c r="AE756" s="378"/>
      <c r="AF756" s="378"/>
      <c r="AG756" s="378"/>
      <c r="AH756" s="379"/>
      <c r="AI756" s="378"/>
      <c r="AJ756" s="378"/>
      <c r="AK756" s="378"/>
      <c r="AL756" s="378"/>
      <c r="AM756" s="378"/>
      <c r="AN756" s="378"/>
      <c r="AO756" s="378"/>
      <c r="AP756" s="378"/>
      <c r="AQ756" s="378"/>
      <c r="AR756" s="378"/>
      <c r="AS756" s="378"/>
      <c r="AT756" s="378"/>
      <c r="AU756" s="378"/>
      <c r="AV756" s="378"/>
      <c r="AW756" s="378"/>
      <c r="AX756" s="378"/>
      <c r="AY756" s="378"/>
      <c r="AZ756" s="378"/>
      <c r="BA756" s="378"/>
      <c r="BB756" s="378"/>
      <c r="BC756" s="378"/>
      <c r="BD756" s="379"/>
      <c r="BE756" s="379"/>
      <c r="BF756" s="115"/>
      <c r="BK756" s="378"/>
      <c r="BL756" s="378"/>
      <c r="BM756" s="378"/>
      <c r="BN756" s="378"/>
      <c r="BO756" s="378"/>
      <c r="BP756" s="317"/>
      <c r="BQ756" s="317"/>
    </row>
    <row r="757" spans="4:69" x14ac:dyDescent="0.25">
      <c r="D757" s="115"/>
      <c r="E757" s="115"/>
      <c r="H757" s="316"/>
      <c r="I757" s="316"/>
      <c r="P757" s="374"/>
      <c r="Q757" s="374"/>
      <c r="R757" s="374"/>
      <c r="S757" s="374"/>
      <c r="U757" s="378"/>
      <c r="V757" s="378"/>
      <c r="W757" s="378"/>
      <c r="X757" s="378"/>
      <c r="Y757" s="378"/>
      <c r="Z757" s="378"/>
      <c r="AA757" s="378"/>
      <c r="AB757" s="378"/>
      <c r="AC757" s="378"/>
      <c r="AD757" s="378"/>
      <c r="AE757" s="378"/>
      <c r="AF757" s="378"/>
      <c r="AG757" s="378"/>
      <c r="AH757" s="379"/>
      <c r="AI757" s="378"/>
      <c r="AJ757" s="378"/>
      <c r="AK757" s="378"/>
      <c r="AL757" s="378"/>
      <c r="AM757" s="378"/>
      <c r="AN757" s="378"/>
      <c r="AO757" s="378"/>
      <c r="AP757" s="378"/>
      <c r="AQ757" s="378"/>
      <c r="AR757" s="378"/>
      <c r="AS757" s="378"/>
      <c r="AT757" s="378"/>
      <c r="AU757" s="378"/>
      <c r="AV757" s="378"/>
      <c r="AW757" s="378"/>
      <c r="AX757" s="378"/>
      <c r="AY757" s="378"/>
      <c r="AZ757" s="378"/>
      <c r="BA757" s="378"/>
      <c r="BB757" s="378"/>
      <c r="BC757" s="378"/>
      <c r="BD757" s="379"/>
      <c r="BE757" s="379"/>
      <c r="BF757" s="115"/>
      <c r="BK757" s="378"/>
      <c r="BL757" s="378"/>
      <c r="BM757" s="378"/>
      <c r="BN757" s="378"/>
      <c r="BO757" s="378"/>
      <c r="BP757" s="317"/>
      <c r="BQ757" s="317"/>
    </row>
    <row r="758" spans="4:69" x14ac:dyDescent="0.25">
      <c r="D758" s="115"/>
      <c r="E758" s="115"/>
      <c r="H758" s="316"/>
      <c r="I758" s="316"/>
      <c r="P758" s="374"/>
      <c r="Q758" s="374"/>
      <c r="R758" s="374"/>
      <c r="S758" s="374"/>
      <c r="U758" s="378"/>
      <c r="V758" s="378"/>
      <c r="W758" s="378"/>
      <c r="X758" s="378"/>
      <c r="Y758" s="378"/>
      <c r="Z758" s="378"/>
      <c r="AA758" s="378"/>
      <c r="AB758" s="378"/>
      <c r="AC758" s="378"/>
      <c r="AD758" s="378"/>
      <c r="AE758" s="378"/>
      <c r="AF758" s="378"/>
      <c r="AG758" s="378"/>
      <c r="AH758" s="379"/>
      <c r="AI758" s="378"/>
      <c r="AJ758" s="378"/>
      <c r="AK758" s="378"/>
      <c r="AL758" s="378"/>
      <c r="AM758" s="378"/>
      <c r="AN758" s="378"/>
      <c r="AO758" s="378"/>
      <c r="AP758" s="378"/>
      <c r="AQ758" s="378"/>
      <c r="AR758" s="378"/>
      <c r="AS758" s="378"/>
      <c r="AT758" s="378"/>
      <c r="AU758" s="378"/>
      <c r="AV758" s="378"/>
      <c r="AW758" s="378"/>
      <c r="AX758" s="378"/>
      <c r="AY758" s="378"/>
      <c r="AZ758" s="378"/>
      <c r="BA758" s="378"/>
      <c r="BB758" s="378"/>
      <c r="BC758" s="378"/>
      <c r="BD758" s="379"/>
      <c r="BE758" s="379"/>
      <c r="BF758" s="115"/>
      <c r="BK758" s="378"/>
      <c r="BL758" s="378"/>
      <c r="BM758" s="378"/>
      <c r="BN758" s="378"/>
      <c r="BO758" s="378"/>
      <c r="BP758" s="317"/>
      <c r="BQ758" s="317"/>
    </row>
    <row r="759" spans="4:69" x14ac:dyDescent="0.25">
      <c r="D759" s="115"/>
      <c r="E759" s="115"/>
      <c r="H759" s="316"/>
      <c r="I759" s="316"/>
      <c r="P759" s="374"/>
      <c r="Q759" s="374"/>
      <c r="R759" s="374"/>
      <c r="S759" s="374"/>
      <c r="U759" s="378"/>
      <c r="V759" s="378"/>
      <c r="W759" s="378"/>
      <c r="X759" s="378"/>
      <c r="Y759" s="378"/>
      <c r="Z759" s="378"/>
      <c r="AA759" s="378"/>
      <c r="AB759" s="378"/>
      <c r="AC759" s="378"/>
      <c r="AD759" s="378"/>
      <c r="AE759" s="378"/>
      <c r="AF759" s="378"/>
      <c r="AG759" s="378"/>
      <c r="AH759" s="379"/>
      <c r="AI759" s="378"/>
      <c r="AJ759" s="378"/>
      <c r="AK759" s="378"/>
      <c r="AL759" s="378"/>
      <c r="AM759" s="378"/>
      <c r="AN759" s="378"/>
      <c r="AO759" s="378"/>
      <c r="AP759" s="378"/>
      <c r="AQ759" s="378"/>
      <c r="AR759" s="378"/>
      <c r="AS759" s="378"/>
      <c r="AT759" s="378"/>
      <c r="AU759" s="378"/>
      <c r="AV759" s="378"/>
      <c r="AW759" s="378"/>
      <c r="AX759" s="378"/>
      <c r="AY759" s="378"/>
      <c r="AZ759" s="378"/>
      <c r="BA759" s="378"/>
      <c r="BB759" s="378"/>
      <c r="BC759" s="378"/>
      <c r="BD759" s="379"/>
      <c r="BE759" s="379"/>
      <c r="BF759" s="115"/>
      <c r="BK759" s="378"/>
      <c r="BL759" s="378"/>
      <c r="BM759" s="378"/>
      <c r="BN759" s="378"/>
      <c r="BO759" s="378"/>
      <c r="BP759" s="317"/>
      <c r="BQ759" s="317"/>
    </row>
    <row r="760" spans="4:69" x14ac:dyDescent="0.25">
      <c r="D760" s="115"/>
      <c r="E760" s="115"/>
      <c r="H760" s="316"/>
      <c r="I760" s="316"/>
      <c r="P760" s="374"/>
      <c r="Q760" s="374"/>
      <c r="R760" s="374"/>
      <c r="S760" s="374"/>
      <c r="U760" s="378"/>
      <c r="V760" s="378"/>
      <c r="W760" s="378"/>
      <c r="X760" s="378"/>
      <c r="Y760" s="378"/>
      <c r="Z760" s="378"/>
      <c r="AA760" s="378"/>
      <c r="AB760" s="378"/>
      <c r="AC760" s="378"/>
      <c r="AD760" s="378"/>
      <c r="AE760" s="378"/>
      <c r="AF760" s="378"/>
      <c r="AG760" s="378"/>
      <c r="AH760" s="379"/>
      <c r="AI760" s="378"/>
      <c r="AJ760" s="378"/>
      <c r="AK760" s="378"/>
      <c r="AL760" s="378"/>
      <c r="AM760" s="378"/>
      <c r="AN760" s="378"/>
      <c r="AO760" s="378"/>
      <c r="AP760" s="378"/>
      <c r="AQ760" s="378"/>
      <c r="AR760" s="378"/>
      <c r="AS760" s="378"/>
      <c r="AT760" s="378"/>
      <c r="AU760" s="378"/>
      <c r="AV760" s="378"/>
      <c r="AW760" s="378"/>
      <c r="AX760" s="378"/>
      <c r="AY760" s="378"/>
      <c r="AZ760" s="378"/>
      <c r="BA760" s="378"/>
      <c r="BB760" s="378"/>
      <c r="BC760" s="378"/>
      <c r="BD760" s="379"/>
      <c r="BE760" s="379"/>
      <c r="BF760" s="115"/>
      <c r="BK760" s="378"/>
      <c r="BL760" s="378"/>
      <c r="BM760" s="378"/>
      <c r="BN760" s="378"/>
      <c r="BO760" s="378"/>
      <c r="BP760" s="317"/>
      <c r="BQ760" s="317"/>
    </row>
    <row r="761" spans="4:69" x14ac:dyDescent="0.25">
      <c r="D761" s="115"/>
      <c r="E761" s="115"/>
      <c r="H761" s="316"/>
      <c r="I761" s="316"/>
      <c r="P761" s="374"/>
      <c r="Q761" s="374"/>
      <c r="R761" s="374"/>
      <c r="S761" s="374"/>
      <c r="U761" s="378"/>
      <c r="V761" s="378"/>
      <c r="W761" s="378"/>
      <c r="X761" s="378"/>
      <c r="Y761" s="378"/>
      <c r="Z761" s="378"/>
      <c r="AA761" s="378"/>
      <c r="AB761" s="378"/>
      <c r="AC761" s="378"/>
      <c r="AD761" s="378"/>
      <c r="AE761" s="378"/>
      <c r="AF761" s="378"/>
      <c r="AG761" s="378"/>
      <c r="AH761" s="379"/>
      <c r="AI761" s="378"/>
      <c r="AJ761" s="378"/>
      <c r="AK761" s="378"/>
      <c r="AL761" s="378"/>
      <c r="AM761" s="378"/>
      <c r="AN761" s="378"/>
      <c r="AO761" s="378"/>
      <c r="AP761" s="378"/>
      <c r="AQ761" s="378"/>
      <c r="AR761" s="378"/>
      <c r="AS761" s="378"/>
      <c r="AT761" s="378"/>
      <c r="AU761" s="378"/>
      <c r="AV761" s="378"/>
      <c r="AW761" s="378"/>
      <c r="AX761" s="378"/>
      <c r="AY761" s="378"/>
      <c r="AZ761" s="378"/>
      <c r="BA761" s="378"/>
      <c r="BB761" s="378"/>
      <c r="BC761" s="378"/>
      <c r="BD761" s="379"/>
      <c r="BE761" s="379"/>
      <c r="BF761" s="115"/>
      <c r="BK761" s="378"/>
      <c r="BL761" s="378"/>
      <c r="BM761" s="378"/>
      <c r="BN761" s="378"/>
      <c r="BO761" s="378"/>
      <c r="BP761" s="317"/>
      <c r="BQ761" s="317"/>
    </row>
    <row r="762" spans="4:69" x14ac:dyDescent="0.25">
      <c r="D762" s="115"/>
      <c r="E762" s="115"/>
      <c r="H762" s="316"/>
      <c r="I762" s="316"/>
      <c r="P762" s="374"/>
      <c r="Q762" s="374"/>
      <c r="R762" s="374"/>
      <c r="S762" s="374"/>
      <c r="U762" s="378"/>
      <c r="V762" s="378"/>
      <c r="W762" s="378"/>
      <c r="X762" s="378"/>
      <c r="Y762" s="378"/>
      <c r="Z762" s="378"/>
      <c r="AA762" s="378"/>
      <c r="AB762" s="378"/>
      <c r="AC762" s="378"/>
      <c r="AD762" s="378"/>
      <c r="AE762" s="378"/>
      <c r="AF762" s="378"/>
      <c r="AG762" s="378"/>
      <c r="AH762" s="379"/>
      <c r="AI762" s="378"/>
      <c r="AJ762" s="378"/>
      <c r="AK762" s="378"/>
      <c r="AL762" s="378"/>
      <c r="AM762" s="378"/>
      <c r="AN762" s="378"/>
      <c r="AO762" s="378"/>
      <c r="AP762" s="378"/>
      <c r="AQ762" s="378"/>
      <c r="AR762" s="378"/>
      <c r="AS762" s="378"/>
      <c r="AT762" s="378"/>
      <c r="AU762" s="378"/>
      <c r="AV762" s="378"/>
      <c r="AW762" s="378"/>
      <c r="AX762" s="378"/>
      <c r="AY762" s="378"/>
      <c r="AZ762" s="378"/>
      <c r="BA762" s="378"/>
      <c r="BB762" s="378"/>
      <c r="BC762" s="378"/>
      <c r="BD762" s="379"/>
      <c r="BE762" s="379"/>
      <c r="BF762" s="115"/>
      <c r="BK762" s="378"/>
      <c r="BL762" s="378"/>
      <c r="BM762" s="378"/>
      <c r="BN762" s="378"/>
      <c r="BO762" s="378"/>
      <c r="BP762" s="317"/>
      <c r="BQ762" s="317"/>
    </row>
    <row r="763" spans="4:69" x14ac:dyDescent="0.25">
      <c r="D763" s="115"/>
      <c r="E763" s="115"/>
      <c r="H763" s="316"/>
      <c r="I763" s="316"/>
      <c r="P763" s="374"/>
      <c r="Q763" s="374"/>
      <c r="R763" s="374"/>
      <c r="S763" s="374"/>
      <c r="U763" s="378"/>
      <c r="V763" s="378"/>
      <c r="W763" s="378"/>
      <c r="X763" s="378"/>
      <c r="Y763" s="378"/>
      <c r="Z763" s="378"/>
      <c r="AA763" s="378"/>
      <c r="AB763" s="378"/>
      <c r="AC763" s="378"/>
      <c r="AD763" s="378"/>
      <c r="AE763" s="378"/>
      <c r="AF763" s="378"/>
      <c r="AG763" s="378"/>
      <c r="AH763" s="379"/>
      <c r="AI763" s="378"/>
      <c r="AJ763" s="378"/>
      <c r="AK763" s="378"/>
      <c r="AL763" s="378"/>
      <c r="AM763" s="378"/>
      <c r="AN763" s="378"/>
      <c r="AO763" s="378"/>
      <c r="AP763" s="378"/>
      <c r="AQ763" s="378"/>
      <c r="AR763" s="378"/>
      <c r="AS763" s="378"/>
      <c r="AT763" s="378"/>
      <c r="AU763" s="378"/>
      <c r="AV763" s="378"/>
      <c r="AW763" s="378"/>
      <c r="AX763" s="378"/>
      <c r="AY763" s="378"/>
      <c r="AZ763" s="378"/>
      <c r="BA763" s="378"/>
      <c r="BB763" s="378"/>
      <c r="BC763" s="378"/>
      <c r="BD763" s="379"/>
      <c r="BE763" s="379"/>
      <c r="BF763" s="115"/>
      <c r="BK763" s="378"/>
      <c r="BL763" s="378"/>
      <c r="BM763" s="378"/>
      <c r="BN763" s="378"/>
      <c r="BO763" s="378"/>
      <c r="BP763" s="317"/>
      <c r="BQ763" s="317"/>
    </row>
    <row r="764" spans="4:69" x14ac:dyDescent="0.25">
      <c r="D764" s="115"/>
      <c r="E764" s="115"/>
      <c r="H764" s="316"/>
      <c r="I764" s="316"/>
      <c r="P764" s="374"/>
      <c r="Q764" s="374"/>
      <c r="R764" s="374"/>
      <c r="S764" s="374"/>
      <c r="U764" s="378"/>
      <c r="V764" s="378"/>
      <c r="W764" s="378"/>
      <c r="X764" s="378"/>
      <c r="Y764" s="378"/>
      <c r="Z764" s="378"/>
      <c r="AA764" s="378"/>
      <c r="AB764" s="378"/>
      <c r="AC764" s="378"/>
      <c r="AD764" s="378"/>
      <c r="AE764" s="378"/>
      <c r="AF764" s="378"/>
      <c r="AG764" s="378"/>
      <c r="AH764" s="379"/>
      <c r="AI764" s="378"/>
      <c r="AJ764" s="378"/>
      <c r="AK764" s="378"/>
      <c r="AL764" s="378"/>
      <c r="AM764" s="378"/>
      <c r="AN764" s="378"/>
      <c r="AO764" s="378"/>
      <c r="AP764" s="378"/>
      <c r="AQ764" s="378"/>
      <c r="AR764" s="378"/>
      <c r="AS764" s="378"/>
      <c r="AT764" s="378"/>
      <c r="AU764" s="378"/>
      <c r="AV764" s="378"/>
      <c r="AW764" s="378"/>
      <c r="AX764" s="378"/>
      <c r="AY764" s="378"/>
      <c r="AZ764" s="378"/>
      <c r="BA764" s="378"/>
      <c r="BB764" s="378"/>
      <c r="BC764" s="378"/>
      <c r="BD764" s="379"/>
      <c r="BE764" s="379"/>
      <c r="BF764" s="115"/>
      <c r="BK764" s="378"/>
      <c r="BL764" s="378"/>
      <c r="BM764" s="378"/>
      <c r="BN764" s="378"/>
      <c r="BO764" s="378"/>
      <c r="BP764" s="317"/>
      <c r="BQ764" s="317"/>
    </row>
    <row r="765" spans="4:69" x14ac:dyDescent="0.25">
      <c r="D765" s="115"/>
      <c r="E765" s="115"/>
      <c r="H765" s="316"/>
      <c r="I765" s="316"/>
      <c r="P765" s="374"/>
      <c r="Q765" s="374"/>
      <c r="R765" s="374"/>
      <c r="S765" s="374"/>
      <c r="U765" s="378"/>
      <c r="V765" s="378"/>
      <c r="W765" s="378"/>
      <c r="X765" s="378"/>
      <c r="Y765" s="378"/>
      <c r="Z765" s="378"/>
      <c r="AA765" s="378"/>
      <c r="AB765" s="378"/>
      <c r="AC765" s="378"/>
      <c r="AD765" s="378"/>
      <c r="AE765" s="378"/>
      <c r="AF765" s="378"/>
      <c r="AG765" s="378"/>
      <c r="AH765" s="379"/>
      <c r="AI765" s="378"/>
      <c r="AJ765" s="378"/>
      <c r="AK765" s="378"/>
      <c r="AL765" s="378"/>
      <c r="AM765" s="378"/>
      <c r="AN765" s="378"/>
      <c r="AO765" s="378"/>
      <c r="AP765" s="378"/>
      <c r="AQ765" s="378"/>
      <c r="AR765" s="378"/>
      <c r="AS765" s="378"/>
      <c r="AT765" s="378"/>
      <c r="AU765" s="378"/>
      <c r="AV765" s="378"/>
      <c r="AW765" s="378"/>
      <c r="AX765" s="378"/>
      <c r="AY765" s="378"/>
      <c r="AZ765" s="378"/>
      <c r="BA765" s="378"/>
      <c r="BB765" s="378"/>
      <c r="BC765" s="378"/>
      <c r="BD765" s="379"/>
      <c r="BE765" s="379"/>
      <c r="BF765" s="115"/>
      <c r="BK765" s="378"/>
      <c r="BL765" s="378"/>
      <c r="BM765" s="378"/>
      <c r="BN765" s="378"/>
      <c r="BO765" s="378"/>
      <c r="BP765" s="317"/>
      <c r="BQ765" s="317"/>
    </row>
    <row r="766" spans="4:69" x14ac:dyDescent="0.25">
      <c r="D766" s="115"/>
      <c r="E766" s="115"/>
      <c r="H766" s="316"/>
      <c r="I766" s="316"/>
      <c r="P766" s="374"/>
      <c r="Q766" s="374"/>
      <c r="R766" s="374"/>
      <c r="S766" s="374"/>
      <c r="U766" s="378"/>
      <c r="V766" s="378"/>
      <c r="W766" s="378"/>
      <c r="X766" s="378"/>
      <c r="Y766" s="378"/>
      <c r="Z766" s="378"/>
      <c r="AA766" s="378"/>
      <c r="AB766" s="378"/>
      <c r="AC766" s="378"/>
      <c r="AD766" s="378"/>
      <c r="AE766" s="378"/>
      <c r="AF766" s="378"/>
      <c r="AG766" s="378"/>
      <c r="AH766" s="379"/>
      <c r="AI766" s="378"/>
      <c r="AJ766" s="378"/>
      <c r="AK766" s="378"/>
      <c r="AL766" s="378"/>
      <c r="AM766" s="378"/>
      <c r="AN766" s="378"/>
      <c r="AO766" s="378"/>
      <c r="AP766" s="378"/>
      <c r="AQ766" s="378"/>
      <c r="AR766" s="378"/>
      <c r="AS766" s="378"/>
      <c r="AT766" s="378"/>
      <c r="AU766" s="378"/>
      <c r="AV766" s="378"/>
      <c r="AW766" s="378"/>
      <c r="AX766" s="378"/>
      <c r="AY766" s="378"/>
      <c r="AZ766" s="378"/>
      <c r="BA766" s="378"/>
      <c r="BB766" s="378"/>
      <c r="BC766" s="378"/>
      <c r="BD766" s="379"/>
      <c r="BE766" s="379"/>
      <c r="BF766" s="115"/>
      <c r="BK766" s="378"/>
      <c r="BL766" s="378"/>
      <c r="BM766" s="378"/>
      <c r="BN766" s="378"/>
      <c r="BO766" s="378"/>
      <c r="BP766" s="317"/>
      <c r="BQ766" s="317"/>
    </row>
    <row r="767" spans="4:69" x14ac:dyDescent="0.25">
      <c r="D767" s="115"/>
      <c r="E767" s="115"/>
      <c r="H767" s="316"/>
      <c r="I767" s="316"/>
      <c r="P767" s="374"/>
      <c r="Q767" s="374"/>
      <c r="R767" s="374"/>
      <c r="S767" s="374"/>
      <c r="U767" s="378"/>
      <c r="V767" s="378"/>
      <c r="W767" s="378"/>
      <c r="X767" s="378"/>
      <c r="Y767" s="378"/>
      <c r="Z767" s="378"/>
      <c r="AA767" s="378"/>
      <c r="AB767" s="378"/>
      <c r="AC767" s="378"/>
      <c r="AD767" s="378"/>
      <c r="AE767" s="378"/>
      <c r="AF767" s="378"/>
      <c r="AG767" s="378"/>
      <c r="AH767" s="379"/>
      <c r="AI767" s="378"/>
      <c r="AJ767" s="378"/>
      <c r="AK767" s="378"/>
      <c r="AL767" s="378"/>
      <c r="AM767" s="378"/>
      <c r="AN767" s="378"/>
      <c r="AO767" s="378"/>
      <c r="AP767" s="378"/>
      <c r="AQ767" s="378"/>
      <c r="AR767" s="378"/>
      <c r="AS767" s="378"/>
      <c r="AT767" s="378"/>
      <c r="AU767" s="378"/>
      <c r="AV767" s="378"/>
      <c r="AW767" s="378"/>
      <c r="AX767" s="378"/>
      <c r="AY767" s="378"/>
      <c r="AZ767" s="378"/>
      <c r="BA767" s="378"/>
      <c r="BB767" s="378"/>
      <c r="BC767" s="378"/>
      <c r="BD767" s="379"/>
      <c r="BE767" s="379"/>
      <c r="BF767" s="115"/>
      <c r="BK767" s="378"/>
      <c r="BL767" s="378"/>
      <c r="BM767" s="378"/>
      <c r="BN767" s="378"/>
      <c r="BO767" s="378"/>
      <c r="BP767" s="317"/>
      <c r="BQ767" s="317"/>
    </row>
    <row r="768" spans="4:69" x14ac:dyDescent="0.25">
      <c r="D768" s="115"/>
      <c r="E768" s="115"/>
      <c r="H768" s="316"/>
      <c r="I768" s="316"/>
      <c r="P768" s="374"/>
      <c r="Q768" s="374"/>
      <c r="R768" s="374"/>
      <c r="S768" s="374"/>
      <c r="U768" s="378"/>
      <c r="V768" s="378"/>
      <c r="W768" s="378"/>
      <c r="X768" s="378"/>
      <c r="Y768" s="378"/>
      <c r="Z768" s="378"/>
      <c r="AA768" s="378"/>
      <c r="AB768" s="378"/>
      <c r="AC768" s="378"/>
      <c r="AD768" s="378"/>
      <c r="AE768" s="378"/>
      <c r="AF768" s="378"/>
      <c r="AG768" s="378"/>
      <c r="AH768" s="379"/>
      <c r="AI768" s="378"/>
      <c r="AJ768" s="378"/>
      <c r="AK768" s="378"/>
      <c r="AL768" s="378"/>
      <c r="AM768" s="378"/>
      <c r="AN768" s="378"/>
      <c r="AO768" s="378"/>
      <c r="AP768" s="378"/>
      <c r="AQ768" s="378"/>
      <c r="AR768" s="378"/>
      <c r="AS768" s="378"/>
      <c r="AT768" s="378"/>
      <c r="AU768" s="378"/>
      <c r="AV768" s="378"/>
      <c r="AW768" s="378"/>
      <c r="AX768" s="378"/>
      <c r="AY768" s="378"/>
      <c r="AZ768" s="378"/>
      <c r="BA768" s="378"/>
      <c r="BB768" s="378"/>
      <c r="BC768" s="378"/>
      <c r="BD768" s="379"/>
      <c r="BE768" s="379"/>
      <c r="BF768" s="115"/>
      <c r="BK768" s="378"/>
      <c r="BL768" s="378"/>
      <c r="BM768" s="378"/>
      <c r="BN768" s="378"/>
      <c r="BO768" s="378"/>
      <c r="BP768" s="317"/>
      <c r="BQ768" s="317"/>
    </row>
    <row r="769" spans="4:69" x14ac:dyDescent="0.25">
      <c r="D769" s="115"/>
      <c r="E769" s="115"/>
      <c r="H769" s="316"/>
      <c r="I769" s="316"/>
      <c r="P769" s="374"/>
      <c r="Q769" s="374"/>
      <c r="R769" s="374"/>
      <c r="S769" s="374"/>
      <c r="U769" s="378"/>
      <c r="V769" s="378"/>
      <c r="W769" s="378"/>
      <c r="X769" s="378"/>
      <c r="Y769" s="378"/>
      <c r="Z769" s="378"/>
      <c r="AA769" s="378"/>
      <c r="AB769" s="378"/>
      <c r="AC769" s="378"/>
      <c r="AD769" s="378"/>
      <c r="AE769" s="378"/>
      <c r="AF769" s="378"/>
      <c r="AG769" s="378"/>
      <c r="AH769" s="379"/>
      <c r="AI769" s="378"/>
      <c r="AJ769" s="378"/>
      <c r="AK769" s="378"/>
      <c r="AL769" s="378"/>
      <c r="AM769" s="378"/>
      <c r="AN769" s="378"/>
      <c r="AO769" s="378"/>
      <c r="AP769" s="378"/>
      <c r="AQ769" s="378"/>
      <c r="AR769" s="378"/>
      <c r="AS769" s="378"/>
      <c r="AT769" s="378"/>
      <c r="AU769" s="378"/>
      <c r="AV769" s="378"/>
      <c r="AW769" s="378"/>
      <c r="AX769" s="378"/>
      <c r="AY769" s="378"/>
      <c r="AZ769" s="378"/>
      <c r="BA769" s="378"/>
      <c r="BB769" s="378"/>
      <c r="BC769" s="378"/>
      <c r="BD769" s="379"/>
      <c r="BE769" s="379"/>
      <c r="BF769" s="115"/>
      <c r="BK769" s="378"/>
      <c r="BL769" s="378"/>
      <c r="BM769" s="378"/>
      <c r="BN769" s="378"/>
      <c r="BO769" s="378"/>
      <c r="BP769" s="317"/>
      <c r="BQ769" s="317"/>
    </row>
    <row r="770" spans="4:69" x14ac:dyDescent="0.25">
      <c r="D770" s="115"/>
      <c r="E770" s="115"/>
      <c r="H770" s="316"/>
      <c r="I770" s="316"/>
      <c r="P770" s="374"/>
      <c r="Q770" s="374"/>
      <c r="R770" s="374"/>
      <c r="S770" s="374"/>
      <c r="U770" s="378"/>
      <c r="V770" s="378"/>
      <c r="W770" s="378"/>
      <c r="X770" s="378"/>
      <c r="Y770" s="378"/>
      <c r="Z770" s="378"/>
      <c r="AA770" s="378"/>
      <c r="AB770" s="378"/>
      <c r="AC770" s="378"/>
      <c r="AD770" s="378"/>
      <c r="AE770" s="378"/>
      <c r="AF770" s="378"/>
      <c r="AG770" s="378"/>
      <c r="AH770" s="379"/>
      <c r="AI770" s="378"/>
      <c r="AJ770" s="378"/>
      <c r="AK770" s="378"/>
      <c r="AL770" s="378"/>
      <c r="AM770" s="378"/>
      <c r="AN770" s="378"/>
      <c r="AO770" s="378"/>
      <c r="AP770" s="378"/>
      <c r="AQ770" s="378"/>
      <c r="AR770" s="378"/>
      <c r="AS770" s="378"/>
      <c r="AT770" s="378"/>
      <c r="AU770" s="378"/>
      <c r="AV770" s="378"/>
      <c r="AW770" s="378"/>
      <c r="AX770" s="378"/>
      <c r="AY770" s="378"/>
      <c r="AZ770" s="378"/>
      <c r="BA770" s="378"/>
      <c r="BB770" s="378"/>
      <c r="BC770" s="378"/>
      <c r="BD770" s="379"/>
      <c r="BE770" s="379"/>
      <c r="BF770" s="115"/>
      <c r="BK770" s="378"/>
      <c r="BL770" s="378"/>
      <c r="BM770" s="378"/>
      <c r="BN770" s="378"/>
      <c r="BO770" s="378"/>
      <c r="BP770" s="317"/>
      <c r="BQ770" s="317"/>
    </row>
    <row r="771" spans="4:69" x14ac:dyDescent="0.25">
      <c r="D771" s="115"/>
      <c r="E771" s="115"/>
      <c r="H771" s="316"/>
      <c r="I771" s="316"/>
      <c r="P771" s="374"/>
      <c r="Q771" s="374"/>
      <c r="R771" s="374"/>
      <c r="S771" s="374"/>
      <c r="U771" s="378"/>
      <c r="V771" s="378"/>
      <c r="W771" s="378"/>
      <c r="X771" s="378"/>
      <c r="Y771" s="378"/>
      <c r="Z771" s="378"/>
      <c r="AA771" s="378"/>
      <c r="AB771" s="378"/>
      <c r="AC771" s="378"/>
      <c r="AD771" s="378"/>
      <c r="AE771" s="378"/>
      <c r="AF771" s="378"/>
      <c r="AG771" s="378"/>
      <c r="AH771" s="379"/>
      <c r="AI771" s="378"/>
      <c r="AJ771" s="378"/>
      <c r="AK771" s="378"/>
      <c r="AL771" s="378"/>
      <c r="AM771" s="378"/>
      <c r="AN771" s="378"/>
      <c r="AO771" s="378"/>
      <c r="AP771" s="378"/>
      <c r="AQ771" s="378"/>
      <c r="AR771" s="378"/>
      <c r="AS771" s="378"/>
      <c r="AT771" s="378"/>
      <c r="AU771" s="378"/>
      <c r="AV771" s="378"/>
      <c r="AW771" s="378"/>
      <c r="AX771" s="378"/>
      <c r="AY771" s="378"/>
      <c r="AZ771" s="378"/>
      <c r="BA771" s="378"/>
      <c r="BB771" s="378"/>
      <c r="BC771" s="378"/>
      <c r="BD771" s="379"/>
      <c r="BE771" s="379"/>
      <c r="BF771" s="115"/>
      <c r="BK771" s="378"/>
      <c r="BL771" s="378"/>
      <c r="BM771" s="378"/>
      <c r="BN771" s="378"/>
      <c r="BO771" s="378"/>
      <c r="BP771" s="317"/>
      <c r="BQ771" s="317"/>
    </row>
    <row r="772" spans="4:69" x14ac:dyDescent="0.25">
      <c r="D772" s="115"/>
      <c r="E772" s="115"/>
      <c r="H772" s="316"/>
      <c r="I772" s="316"/>
      <c r="P772" s="374"/>
      <c r="Q772" s="374"/>
      <c r="R772" s="374"/>
      <c r="S772" s="374"/>
      <c r="U772" s="378"/>
      <c r="V772" s="378"/>
      <c r="W772" s="378"/>
      <c r="X772" s="378"/>
      <c r="Y772" s="378"/>
      <c r="Z772" s="378"/>
      <c r="AA772" s="378"/>
      <c r="AB772" s="378"/>
      <c r="AC772" s="378"/>
      <c r="AD772" s="378"/>
      <c r="AE772" s="378"/>
      <c r="AF772" s="378"/>
      <c r="AG772" s="378"/>
      <c r="AH772" s="379"/>
      <c r="AI772" s="378"/>
      <c r="AJ772" s="378"/>
      <c r="AK772" s="378"/>
      <c r="AL772" s="378"/>
      <c r="AM772" s="378"/>
      <c r="AN772" s="378"/>
      <c r="AO772" s="378"/>
      <c r="AP772" s="378"/>
      <c r="AQ772" s="378"/>
      <c r="AR772" s="378"/>
      <c r="AS772" s="378"/>
      <c r="AT772" s="378"/>
      <c r="AU772" s="378"/>
      <c r="AV772" s="378"/>
      <c r="AW772" s="378"/>
      <c r="AX772" s="378"/>
      <c r="AY772" s="378"/>
      <c r="AZ772" s="378"/>
      <c r="BA772" s="378"/>
      <c r="BB772" s="378"/>
      <c r="BC772" s="378"/>
      <c r="BD772" s="379"/>
      <c r="BE772" s="379"/>
      <c r="BF772" s="115"/>
      <c r="BK772" s="378"/>
      <c r="BL772" s="378"/>
      <c r="BM772" s="378"/>
      <c r="BN772" s="378"/>
      <c r="BO772" s="378"/>
      <c r="BP772" s="317"/>
      <c r="BQ772" s="317"/>
    </row>
    <row r="773" spans="4:69" x14ac:dyDescent="0.25">
      <c r="D773" s="115"/>
      <c r="E773" s="115"/>
      <c r="H773" s="316"/>
      <c r="I773" s="316"/>
      <c r="P773" s="374"/>
      <c r="Q773" s="374"/>
      <c r="R773" s="374"/>
      <c r="S773" s="374"/>
      <c r="U773" s="378"/>
      <c r="V773" s="378"/>
      <c r="W773" s="378"/>
      <c r="X773" s="378"/>
      <c r="Y773" s="378"/>
      <c r="Z773" s="378"/>
      <c r="AA773" s="378"/>
      <c r="AB773" s="378"/>
      <c r="AC773" s="378"/>
      <c r="AD773" s="378"/>
      <c r="AE773" s="378"/>
      <c r="AF773" s="378"/>
      <c r="AG773" s="378"/>
      <c r="AH773" s="379"/>
      <c r="AI773" s="378"/>
      <c r="AJ773" s="378"/>
      <c r="AK773" s="378"/>
      <c r="AL773" s="378"/>
      <c r="AM773" s="378"/>
      <c r="AN773" s="378"/>
      <c r="AO773" s="378"/>
      <c r="AP773" s="378"/>
      <c r="AQ773" s="378"/>
      <c r="AR773" s="378"/>
      <c r="AS773" s="378"/>
      <c r="AT773" s="378"/>
      <c r="AU773" s="378"/>
      <c r="AV773" s="378"/>
      <c r="AW773" s="378"/>
      <c r="AX773" s="378"/>
      <c r="AY773" s="378"/>
      <c r="AZ773" s="378"/>
      <c r="BA773" s="378"/>
      <c r="BB773" s="378"/>
      <c r="BC773" s="378"/>
      <c r="BD773" s="379"/>
      <c r="BE773" s="379"/>
      <c r="BF773" s="115"/>
      <c r="BK773" s="378"/>
      <c r="BL773" s="378"/>
      <c r="BM773" s="378"/>
      <c r="BN773" s="378"/>
      <c r="BO773" s="378"/>
      <c r="BP773" s="317"/>
      <c r="BQ773" s="317"/>
    </row>
    <row r="774" spans="4:69" x14ac:dyDescent="0.25">
      <c r="D774" s="115"/>
      <c r="E774" s="115"/>
      <c r="H774" s="316"/>
      <c r="I774" s="316"/>
      <c r="P774" s="374"/>
      <c r="Q774" s="374"/>
      <c r="R774" s="374"/>
      <c r="S774" s="374"/>
      <c r="U774" s="378"/>
      <c r="V774" s="378"/>
      <c r="W774" s="378"/>
      <c r="X774" s="378"/>
      <c r="Y774" s="378"/>
      <c r="Z774" s="378"/>
      <c r="AA774" s="378"/>
      <c r="AB774" s="378"/>
      <c r="AC774" s="378"/>
      <c r="AD774" s="378"/>
      <c r="AE774" s="378"/>
      <c r="AF774" s="378"/>
      <c r="AG774" s="378"/>
      <c r="AH774" s="379"/>
      <c r="AI774" s="378"/>
      <c r="AJ774" s="378"/>
      <c r="AK774" s="378"/>
      <c r="AL774" s="378"/>
      <c r="AM774" s="378"/>
      <c r="AN774" s="378"/>
      <c r="AO774" s="378"/>
      <c r="AP774" s="378"/>
      <c r="AQ774" s="378"/>
      <c r="AR774" s="378"/>
      <c r="AS774" s="378"/>
      <c r="AT774" s="378"/>
      <c r="AU774" s="378"/>
      <c r="AV774" s="378"/>
      <c r="AW774" s="378"/>
      <c r="AX774" s="378"/>
      <c r="AY774" s="378"/>
      <c r="AZ774" s="378"/>
      <c r="BA774" s="378"/>
      <c r="BB774" s="378"/>
      <c r="BC774" s="378"/>
      <c r="BD774" s="379"/>
      <c r="BE774" s="379"/>
      <c r="BF774" s="115"/>
      <c r="BK774" s="378"/>
      <c r="BL774" s="378"/>
      <c r="BM774" s="378"/>
      <c r="BN774" s="378"/>
      <c r="BO774" s="378"/>
      <c r="BP774" s="317"/>
      <c r="BQ774" s="317"/>
    </row>
    <row r="775" spans="4:69" x14ac:dyDescent="0.25">
      <c r="D775" s="115"/>
      <c r="E775" s="115"/>
      <c r="H775" s="316"/>
      <c r="I775" s="316"/>
      <c r="P775" s="374"/>
      <c r="Q775" s="374"/>
      <c r="R775" s="374"/>
      <c r="S775" s="374"/>
      <c r="U775" s="378"/>
      <c r="V775" s="378"/>
      <c r="W775" s="378"/>
      <c r="X775" s="378"/>
      <c r="Y775" s="378"/>
      <c r="Z775" s="378"/>
      <c r="AA775" s="378"/>
      <c r="AB775" s="378"/>
      <c r="AC775" s="378"/>
      <c r="AD775" s="378"/>
      <c r="AE775" s="378"/>
      <c r="AF775" s="378"/>
      <c r="AG775" s="378"/>
      <c r="AH775" s="379"/>
      <c r="AI775" s="378"/>
      <c r="AJ775" s="378"/>
      <c r="AK775" s="378"/>
      <c r="AL775" s="378"/>
      <c r="AM775" s="378"/>
      <c r="AN775" s="378"/>
      <c r="AO775" s="378"/>
      <c r="AP775" s="378"/>
      <c r="AQ775" s="378"/>
      <c r="AR775" s="378"/>
      <c r="AS775" s="378"/>
      <c r="AT775" s="378"/>
      <c r="AU775" s="378"/>
      <c r="AV775" s="378"/>
      <c r="AW775" s="378"/>
      <c r="AX775" s="378"/>
      <c r="AY775" s="378"/>
      <c r="AZ775" s="378"/>
      <c r="BA775" s="378"/>
      <c r="BB775" s="378"/>
      <c r="BC775" s="378"/>
      <c r="BD775" s="379"/>
      <c r="BE775" s="379"/>
      <c r="BF775" s="115"/>
      <c r="BK775" s="378"/>
      <c r="BL775" s="378"/>
      <c r="BM775" s="378"/>
      <c r="BN775" s="378"/>
      <c r="BO775" s="378"/>
      <c r="BP775" s="317"/>
      <c r="BQ775" s="317"/>
    </row>
    <row r="776" spans="4:69" x14ac:dyDescent="0.25">
      <c r="D776" s="115"/>
      <c r="E776" s="115"/>
      <c r="H776" s="316"/>
      <c r="I776" s="316"/>
      <c r="P776" s="374"/>
      <c r="Q776" s="374"/>
      <c r="R776" s="374"/>
      <c r="S776" s="374"/>
      <c r="U776" s="378"/>
      <c r="V776" s="378"/>
      <c r="W776" s="378"/>
      <c r="X776" s="378"/>
      <c r="Y776" s="378"/>
      <c r="Z776" s="378"/>
      <c r="AA776" s="378"/>
      <c r="AB776" s="378"/>
      <c r="AC776" s="378"/>
      <c r="AD776" s="378"/>
      <c r="AE776" s="378"/>
      <c r="AF776" s="378"/>
      <c r="AG776" s="378"/>
      <c r="AH776" s="379"/>
      <c r="AI776" s="378"/>
      <c r="AJ776" s="378"/>
      <c r="AK776" s="378"/>
      <c r="AL776" s="378"/>
      <c r="AM776" s="378"/>
      <c r="AN776" s="378"/>
      <c r="AO776" s="378"/>
      <c r="AP776" s="378"/>
      <c r="AQ776" s="378"/>
      <c r="AR776" s="378"/>
      <c r="AS776" s="378"/>
      <c r="AT776" s="378"/>
      <c r="AU776" s="378"/>
      <c r="AV776" s="378"/>
      <c r="AW776" s="378"/>
      <c r="AX776" s="378"/>
      <c r="AY776" s="378"/>
      <c r="AZ776" s="378"/>
      <c r="BA776" s="378"/>
      <c r="BB776" s="378"/>
      <c r="BC776" s="378"/>
      <c r="BD776" s="379"/>
      <c r="BE776" s="379"/>
      <c r="BF776" s="115"/>
      <c r="BK776" s="378"/>
      <c r="BL776" s="378"/>
      <c r="BM776" s="378"/>
      <c r="BN776" s="378"/>
      <c r="BO776" s="378"/>
      <c r="BP776" s="317"/>
      <c r="BQ776" s="317"/>
    </row>
    <row r="777" spans="4:69" x14ac:dyDescent="0.25">
      <c r="D777" s="115"/>
      <c r="E777" s="115"/>
      <c r="H777" s="316"/>
      <c r="I777" s="316"/>
      <c r="P777" s="374"/>
      <c r="Q777" s="374"/>
      <c r="R777" s="374"/>
      <c r="S777" s="374"/>
      <c r="U777" s="378"/>
      <c r="V777" s="378"/>
      <c r="W777" s="378"/>
      <c r="X777" s="378"/>
      <c r="Y777" s="378"/>
      <c r="Z777" s="378"/>
      <c r="AA777" s="378"/>
      <c r="AB777" s="378"/>
      <c r="AC777" s="378"/>
      <c r="AD777" s="378"/>
      <c r="AE777" s="378"/>
      <c r="AF777" s="378"/>
      <c r="AG777" s="378"/>
      <c r="AH777" s="379"/>
      <c r="AI777" s="378"/>
      <c r="AJ777" s="378"/>
      <c r="AK777" s="378"/>
      <c r="AL777" s="378"/>
      <c r="AM777" s="378"/>
      <c r="AN777" s="378"/>
      <c r="AO777" s="378"/>
      <c r="AP777" s="378"/>
      <c r="AQ777" s="378"/>
      <c r="AR777" s="378"/>
      <c r="AS777" s="378"/>
      <c r="AT777" s="378"/>
      <c r="AU777" s="378"/>
      <c r="AV777" s="378"/>
      <c r="AW777" s="378"/>
      <c r="AX777" s="378"/>
      <c r="AY777" s="378"/>
      <c r="AZ777" s="378"/>
      <c r="BA777" s="378"/>
      <c r="BB777" s="378"/>
      <c r="BC777" s="378"/>
      <c r="BD777" s="379"/>
      <c r="BE777" s="379"/>
      <c r="BF777" s="115"/>
      <c r="BK777" s="378"/>
      <c r="BL777" s="378"/>
      <c r="BM777" s="378"/>
      <c r="BN777" s="378"/>
      <c r="BO777" s="378"/>
      <c r="BP777" s="317"/>
      <c r="BQ777" s="317"/>
    </row>
    <row r="778" spans="4:69" x14ac:dyDescent="0.25">
      <c r="D778" s="115"/>
      <c r="E778" s="115"/>
      <c r="H778" s="316"/>
      <c r="I778" s="316"/>
      <c r="P778" s="374"/>
      <c r="Q778" s="374"/>
      <c r="R778" s="374"/>
      <c r="S778" s="374"/>
      <c r="U778" s="378"/>
      <c r="V778" s="378"/>
      <c r="W778" s="378"/>
      <c r="X778" s="378"/>
      <c r="Y778" s="378"/>
      <c r="Z778" s="378"/>
      <c r="AA778" s="378"/>
      <c r="AB778" s="378"/>
      <c r="AC778" s="378"/>
      <c r="AD778" s="378"/>
      <c r="AE778" s="378"/>
      <c r="AF778" s="378"/>
      <c r="AG778" s="378"/>
      <c r="AH778" s="379"/>
      <c r="AI778" s="378"/>
      <c r="AJ778" s="378"/>
      <c r="AK778" s="378"/>
      <c r="AL778" s="378"/>
      <c r="AM778" s="378"/>
      <c r="AN778" s="378"/>
      <c r="AO778" s="378"/>
      <c r="AP778" s="378"/>
      <c r="AQ778" s="378"/>
      <c r="AR778" s="378"/>
      <c r="AS778" s="378"/>
      <c r="AT778" s="378"/>
      <c r="AU778" s="378"/>
      <c r="AV778" s="378"/>
      <c r="AW778" s="378"/>
      <c r="AX778" s="378"/>
      <c r="AY778" s="378"/>
      <c r="AZ778" s="378"/>
      <c r="BA778" s="378"/>
      <c r="BB778" s="378"/>
      <c r="BC778" s="378"/>
      <c r="BD778" s="379"/>
      <c r="BE778" s="379"/>
      <c r="BF778" s="115"/>
      <c r="BK778" s="378"/>
      <c r="BL778" s="378"/>
      <c r="BM778" s="378"/>
      <c r="BN778" s="378"/>
      <c r="BO778" s="378"/>
      <c r="BP778" s="317"/>
      <c r="BQ778" s="317"/>
    </row>
    <row r="779" spans="4:69" x14ac:dyDescent="0.25">
      <c r="D779" s="115"/>
      <c r="E779" s="115"/>
      <c r="H779" s="316"/>
      <c r="I779" s="316"/>
      <c r="P779" s="374"/>
      <c r="Q779" s="374"/>
      <c r="R779" s="374"/>
      <c r="S779" s="374"/>
      <c r="U779" s="378"/>
      <c r="V779" s="378"/>
      <c r="W779" s="378"/>
      <c r="X779" s="378"/>
      <c r="Y779" s="378"/>
      <c r="Z779" s="378"/>
      <c r="AA779" s="378"/>
      <c r="AB779" s="378"/>
      <c r="AC779" s="378"/>
      <c r="AD779" s="378"/>
      <c r="AE779" s="378"/>
      <c r="AF779" s="378"/>
      <c r="AG779" s="378"/>
      <c r="AH779" s="379"/>
      <c r="AI779" s="378"/>
      <c r="AJ779" s="378"/>
      <c r="AK779" s="378"/>
      <c r="AL779" s="378"/>
      <c r="AM779" s="378"/>
      <c r="AN779" s="378"/>
      <c r="AO779" s="378"/>
      <c r="AP779" s="378"/>
      <c r="AQ779" s="378"/>
      <c r="AR779" s="378"/>
      <c r="AS779" s="378"/>
      <c r="AT779" s="378"/>
      <c r="AU779" s="378"/>
      <c r="AV779" s="378"/>
      <c r="AW779" s="378"/>
      <c r="AX779" s="378"/>
      <c r="AY779" s="378"/>
      <c r="AZ779" s="378"/>
      <c r="BA779" s="378"/>
      <c r="BB779" s="378"/>
      <c r="BC779" s="378"/>
      <c r="BD779" s="379"/>
      <c r="BE779" s="379"/>
      <c r="BF779" s="115"/>
      <c r="BK779" s="378"/>
      <c r="BL779" s="378"/>
      <c r="BM779" s="378"/>
      <c r="BN779" s="378"/>
      <c r="BO779" s="378"/>
      <c r="BP779" s="317"/>
      <c r="BQ779" s="317"/>
    </row>
    <row r="780" spans="4:69" x14ac:dyDescent="0.25">
      <c r="D780" s="115"/>
      <c r="E780" s="115"/>
      <c r="H780" s="316"/>
      <c r="I780" s="316"/>
      <c r="P780" s="374"/>
      <c r="Q780" s="374"/>
      <c r="R780" s="374"/>
      <c r="S780" s="374"/>
      <c r="U780" s="378"/>
      <c r="V780" s="378"/>
      <c r="W780" s="378"/>
      <c r="X780" s="378"/>
      <c r="Y780" s="378"/>
      <c r="Z780" s="378"/>
      <c r="AA780" s="378"/>
      <c r="AB780" s="378"/>
      <c r="AC780" s="378"/>
      <c r="AD780" s="378"/>
      <c r="AE780" s="378"/>
      <c r="AF780" s="378"/>
      <c r="AG780" s="378"/>
      <c r="AH780" s="379"/>
      <c r="AI780" s="378"/>
      <c r="AJ780" s="378"/>
      <c r="AK780" s="378"/>
      <c r="AL780" s="378"/>
      <c r="AM780" s="378"/>
      <c r="AN780" s="378"/>
      <c r="AO780" s="378"/>
      <c r="AP780" s="378"/>
      <c r="AQ780" s="378"/>
      <c r="AR780" s="378"/>
      <c r="AS780" s="378"/>
      <c r="AT780" s="378"/>
      <c r="AU780" s="378"/>
      <c r="AV780" s="378"/>
      <c r="AW780" s="378"/>
      <c r="AX780" s="378"/>
      <c r="AY780" s="378"/>
      <c r="AZ780" s="378"/>
      <c r="BA780" s="378"/>
      <c r="BB780" s="378"/>
      <c r="BC780" s="378"/>
      <c r="BD780" s="379"/>
      <c r="BE780" s="379"/>
      <c r="BF780" s="115"/>
      <c r="BK780" s="378"/>
      <c r="BL780" s="378"/>
      <c r="BM780" s="378"/>
      <c r="BN780" s="378"/>
      <c r="BO780" s="378"/>
      <c r="BP780" s="317"/>
      <c r="BQ780" s="317"/>
    </row>
    <row r="781" spans="4:69" x14ac:dyDescent="0.25">
      <c r="D781" s="115"/>
      <c r="E781" s="115"/>
      <c r="H781" s="316"/>
      <c r="I781" s="316"/>
      <c r="P781" s="374"/>
      <c r="Q781" s="374"/>
      <c r="R781" s="374"/>
      <c r="S781" s="374"/>
      <c r="U781" s="378"/>
      <c r="V781" s="378"/>
      <c r="W781" s="378"/>
      <c r="X781" s="378"/>
      <c r="Y781" s="378"/>
      <c r="Z781" s="378"/>
      <c r="AA781" s="378"/>
      <c r="AB781" s="378"/>
      <c r="AC781" s="378"/>
      <c r="AD781" s="378"/>
      <c r="AE781" s="378"/>
      <c r="AF781" s="378"/>
      <c r="AG781" s="378"/>
      <c r="AH781" s="379"/>
      <c r="AI781" s="378"/>
      <c r="AJ781" s="378"/>
      <c r="AK781" s="378"/>
      <c r="AL781" s="378"/>
      <c r="AM781" s="378"/>
      <c r="AN781" s="378"/>
      <c r="AO781" s="378"/>
      <c r="AP781" s="378"/>
      <c r="AQ781" s="378"/>
      <c r="AR781" s="378"/>
      <c r="AS781" s="378"/>
      <c r="AT781" s="378"/>
      <c r="AU781" s="378"/>
      <c r="AV781" s="378"/>
      <c r="AW781" s="378"/>
      <c r="AX781" s="378"/>
      <c r="AY781" s="378"/>
      <c r="AZ781" s="378"/>
      <c r="BA781" s="378"/>
      <c r="BB781" s="378"/>
      <c r="BC781" s="378"/>
      <c r="BD781" s="379"/>
      <c r="BE781" s="379"/>
      <c r="BF781" s="115"/>
      <c r="BK781" s="378"/>
      <c r="BL781" s="378"/>
      <c r="BM781" s="378"/>
      <c r="BN781" s="378"/>
      <c r="BO781" s="378"/>
      <c r="BP781" s="317"/>
      <c r="BQ781" s="317"/>
    </row>
    <row r="782" spans="4:69" x14ac:dyDescent="0.25">
      <c r="D782" s="115"/>
      <c r="E782" s="115"/>
      <c r="H782" s="316"/>
      <c r="I782" s="316"/>
      <c r="P782" s="374"/>
      <c r="Q782" s="374"/>
      <c r="R782" s="374"/>
      <c r="S782" s="374"/>
      <c r="U782" s="378"/>
      <c r="V782" s="378"/>
      <c r="W782" s="378"/>
      <c r="X782" s="378"/>
      <c r="Y782" s="378"/>
      <c r="Z782" s="378"/>
      <c r="AA782" s="378"/>
      <c r="AB782" s="378"/>
      <c r="AC782" s="378"/>
      <c r="AD782" s="378"/>
      <c r="AE782" s="378"/>
      <c r="AF782" s="378"/>
      <c r="AG782" s="378"/>
      <c r="AH782" s="379"/>
      <c r="AI782" s="378"/>
      <c r="AJ782" s="378"/>
      <c r="AK782" s="378"/>
      <c r="AL782" s="378"/>
      <c r="AM782" s="378"/>
      <c r="AN782" s="378"/>
      <c r="AO782" s="378"/>
      <c r="AP782" s="378"/>
      <c r="AQ782" s="378"/>
      <c r="AR782" s="378"/>
      <c r="AS782" s="378"/>
      <c r="AT782" s="378"/>
      <c r="AU782" s="378"/>
      <c r="AV782" s="378"/>
      <c r="AW782" s="378"/>
      <c r="AX782" s="378"/>
      <c r="AY782" s="378"/>
      <c r="AZ782" s="378"/>
      <c r="BA782" s="378"/>
      <c r="BB782" s="378"/>
      <c r="BC782" s="378"/>
      <c r="BD782" s="379"/>
      <c r="BE782" s="379"/>
      <c r="BF782" s="115"/>
      <c r="BK782" s="378"/>
      <c r="BL782" s="378"/>
      <c r="BM782" s="378"/>
      <c r="BN782" s="378"/>
      <c r="BO782" s="378"/>
      <c r="BP782" s="317"/>
      <c r="BQ782" s="317"/>
    </row>
    <row r="783" spans="4:69" x14ac:dyDescent="0.25">
      <c r="D783" s="115"/>
      <c r="E783" s="115"/>
      <c r="H783" s="316"/>
      <c r="I783" s="316"/>
      <c r="P783" s="374"/>
      <c r="Q783" s="374"/>
      <c r="R783" s="374"/>
      <c r="S783" s="374"/>
      <c r="U783" s="378"/>
      <c r="V783" s="378"/>
      <c r="W783" s="378"/>
      <c r="X783" s="378"/>
      <c r="Y783" s="378"/>
      <c r="Z783" s="378"/>
      <c r="AA783" s="378"/>
      <c r="AB783" s="378"/>
      <c r="AC783" s="378"/>
      <c r="AD783" s="378"/>
      <c r="AE783" s="378"/>
      <c r="AF783" s="378"/>
      <c r="AG783" s="378"/>
      <c r="AH783" s="379"/>
      <c r="AI783" s="378"/>
      <c r="AJ783" s="378"/>
      <c r="AK783" s="378"/>
      <c r="AL783" s="378"/>
      <c r="AM783" s="378"/>
      <c r="AN783" s="378"/>
      <c r="AO783" s="378"/>
      <c r="AP783" s="378"/>
      <c r="AQ783" s="378"/>
      <c r="AR783" s="378"/>
      <c r="AS783" s="378"/>
      <c r="AT783" s="378"/>
      <c r="AU783" s="378"/>
      <c r="AV783" s="378"/>
      <c r="AW783" s="378"/>
      <c r="AX783" s="378"/>
      <c r="AY783" s="378"/>
      <c r="AZ783" s="378"/>
      <c r="BA783" s="378"/>
      <c r="BB783" s="378"/>
      <c r="BC783" s="378"/>
      <c r="BD783" s="379"/>
      <c r="BE783" s="379"/>
      <c r="BF783" s="115"/>
      <c r="BK783" s="378"/>
      <c r="BL783" s="378"/>
      <c r="BM783" s="378"/>
      <c r="BN783" s="378"/>
      <c r="BO783" s="378"/>
      <c r="BP783" s="317"/>
      <c r="BQ783" s="317"/>
    </row>
    <row r="784" spans="4:69" x14ac:dyDescent="0.25">
      <c r="D784" s="115"/>
      <c r="E784" s="115"/>
      <c r="H784" s="316"/>
      <c r="I784" s="316"/>
      <c r="P784" s="374"/>
      <c r="Q784" s="374"/>
      <c r="R784" s="374"/>
      <c r="S784" s="374"/>
      <c r="U784" s="378"/>
      <c r="V784" s="378"/>
      <c r="W784" s="378"/>
      <c r="X784" s="378"/>
      <c r="Y784" s="378"/>
      <c r="Z784" s="378"/>
      <c r="AA784" s="378"/>
      <c r="AB784" s="378"/>
      <c r="AC784" s="378"/>
      <c r="AD784" s="378"/>
      <c r="AE784" s="378"/>
      <c r="AF784" s="378"/>
      <c r="AG784" s="378"/>
      <c r="AH784" s="379"/>
      <c r="AI784" s="378"/>
      <c r="AJ784" s="378"/>
      <c r="AK784" s="378"/>
      <c r="AL784" s="378"/>
      <c r="AM784" s="378"/>
      <c r="AN784" s="378"/>
      <c r="AO784" s="378"/>
      <c r="AP784" s="378"/>
      <c r="AQ784" s="378"/>
      <c r="AR784" s="378"/>
      <c r="AS784" s="378"/>
      <c r="AT784" s="378"/>
      <c r="AU784" s="378"/>
      <c r="AV784" s="378"/>
      <c r="AW784" s="378"/>
      <c r="AX784" s="378"/>
      <c r="AY784" s="378"/>
      <c r="AZ784" s="378"/>
      <c r="BA784" s="378"/>
      <c r="BB784" s="378"/>
      <c r="BC784" s="378"/>
      <c r="BD784" s="379"/>
      <c r="BE784" s="379"/>
      <c r="BF784" s="115"/>
      <c r="BK784" s="378"/>
      <c r="BL784" s="378"/>
      <c r="BM784" s="378"/>
      <c r="BN784" s="378"/>
      <c r="BO784" s="378"/>
      <c r="BP784" s="317"/>
      <c r="BQ784" s="317"/>
    </row>
    <row r="785" spans="4:69" x14ac:dyDescent="0.25">
      <c r="D785" s="115"/>
      <c r="E785" s="115"/>
      <c r="H785" s="316"/>
      <c r="I785" s="316"/>
      <c r="P785" s="374"/>
      <c r="Q785" s="374"/>
      <c r="R785" s="374"/>
      <c r="S785" s="374"/>
      <c r="U785" s="378"/>
      <c r="V785" s="378"/>
      <c r="W785" s="378"/>
      <c r="X785" s="378"/>
      <c r="Y785" s="378"/>
      <c r="Z785" s="378"/>
      <c r="AA785" s="378"/>
      <c r="AB785" s="378"/>
      <c r="AC785" s="378"/>
      <c r="AD785" s="378"/>
      <c r="AE785" s="378"/>
      <c r="AF785" s="378"/>
      <c r="AG785" s="378"/>
      <c r="AH785" s="379"/>
      <c r="AI785" s="378"/>
      <c r="AJ785" s="378"/>
      <c r="AK785" s="378"/>
      <c r="AL785" s="378"/>
      <c r="AM785" s="378"/>
      <c r="AN785" s="378"/>
      <c r="AO785" s="378"/>
      <c r="AP785" s="378"/>
      <c r="AQ785" s="378"/>
      <c r="AR785" s="378"/>
      <c r="AS785" s="378"/>
      <c r="AT785" s="378"/>
      <c r="AU785" s="378"/>
      <c r="AV785" s="378"/>
      <c r="AW785" s="378"/>
      <c r="AX785" s="378"/>
      <c r="AY785" s="378"/>
      <c r="AZ785" s="378"/>
      <c r="BA785" s="378"/>
      <c r="BB785" s="378"/>
      <c r="BC785" s="378"/>
      <c r="BD785" s="379"/>
      <c r="BE785" s="379"/>
      <c r="BF785" s="115"/>
      <c r="BK785" s="378"/>
      <c r="BL785" s="378"/>
      <c r="BM785" s="378"/>
      <c r="BN785" s="378"/>
      <c r="BO785" s="378"/>
      <c r="BP785" s="317"/>
      <c r="BQ785" s="317"/>
    </row>
    <row r="786" spans="4:69" x14ac:dyDescent="0.25">
      <c r="D786" s="115"/>
      <c r="E786" s="115"/>
      <c r="H786" s="316"/>
      <c r="I786" s="316"/>
      <c r="P786" s="374"/>
      <c r="Q786" s="374"/>
      <c r="R786" s="374"/>
      <c r="S786" s="374"/>
      <c r="U786" s="378"/>
      <c r="V786" s="378"/>
      <c r="W786" s="378"/>
      <c r="X786" s="378"/>
      <c r="Y786" s="378"/>
      <c r="Z786" s="378"/>
      <c r="AA786" s="378"/>
      <c r="AB786" s="378"/>
      <c r="AC786" s="378"/>
      <c r="AD786" s="378"/>
      <c r="AE786" s="378"/>
      <c r="AF786" s="378"/>
      <c r="AG786" s="378"/>
      <c r="AH786" s="379"/>
      <c r="AI786" s="378"/>
      <c r="AJ786" s="378"/>
      <c r="AK786" s="378"/>
      <c r="AL786" s="378"/>
      <c r="AM786" s="378"/>
      <c r="AN786" s="378"/>
      <c r="AO786" s="378"/>
      <c r="AP786" s="378"/>
      <c r="AQ786" s="378"/>
      <c r="AR786" s="378"/>
      <c r="AS786" s="378"/>
      <c r="AT786" s="378"/>
      <c r="AU786" s="378"/>
      <c r="AV786" s="378"/>
      <c r="AW786" s="378"/>
      <c r="AX786" s="378"/>
      <c r="AY786" s="378"/>
      <c r="AZ786" s="378"/>
      <c r="BA786" s="378"/>
      <c r="BB786" s="378"/>
      <c r="BC786" s="378"/>
      <c r="BD786" s="379"/>
      <c r="BE786" s="379"/>
      <c r="BF786" s="115"/>
      <c r="BK786" s="378"/>
      <c r="BL786" s="378"/>
      <c r="BM786" s="378"/>
      <c r="BN786" s="378"/>
      <c r="BO786" s="378"/>
      <c r="BP786" s="317"/>
      <c r="BQ786" s="317"/>
    </row>
    <row r="787" spans="4:69" x14ac:dyDescent="0.25">
      <c r="D787" s="115"/>
      <c r="E787" s="115"/>
      <c r="H787" s="316"/>
      <c r="I787" s="316"/>
      <c r="P787" s="374"/>
      <c r="Q787" s="374"/>
      <c r="R787" s="374"/>
      <c r="S787" s="374"/>
      <c r="U787" s="378"/>
      <c r="V787" s="378"/>
      <c r="W787" s="378"/>
      <c r="X787" s="378"/>
      <c r="Y787" s="378"/>
      <c r="Z787" s="378"/>
      <c r="AA787" s="378"/>
      <c r="AB787" s="378"/>
      <c r="AC787" s="378"/>
      <c r="AD787" s="378"/>
      <c r="AE787" s="378"/>
      <c r="AF787" s="378"/>
      <c r="AG787" s="378"/>
      <c r="AH787" s="379"/>
      <c r="AI787" s="378"/>
      <c r="AJ787" s="378"/>
      <c r="AK787" s="378"/>
      <c r="AL787" s="378"/>
      <c r="AM787" s="378"/>
      <c r="AN787" s="378"/>
      <c r="AO787" s="378"/>
      <c r="AP787" s="378"/>
      <c r="AQ787" s="378"/>
      <c r="AR787" s="378"/>
      <c r="AS787" s="378"/>
      <c r="AT787" s="378"/>
      <c r="AU787" s="378"/>
      <c r="AV787" s="378"/>
      <c r="AW787" s="378"/>
      <c r="AX787" s="378"/>
      <c r="AY787" s="378"/>
      <c r="AZ787" s="378"/>
      <c r="BA787" s="378"/>
      <c r="BB787" s="378"/>
      <c r="BC787" s="378"/>
      <c r="BD787" s="379"/>
      <c r="BE787" s="379"/>
      <c r="BF787" s="115"/>
      <c r="BK787" s="378"/>
      <c r="BL787" s="378"/>
      <c r="BM787" s="378"/>
      <c r="BN787" s="378"/>
      <c r="BO787" s="378"/>
      <c r="BP787" s="317"/>
      <c r="BQ787" s="317"/>
    </row>
    <row r="788" spans="4:69" x14ac:dyDescent="0.25">
      <c r="D788" s="115"/>
      <c r="E788" s="115"/>
      <c r="H788" s="316"/>
      <c r="I788" s="316"/>
      <c r="P788" s="374"/>
      <c r="Q788" s="374"/>
      <c r="R788" s="374"/>
      <c r="S788" s="374"/>
      <c r="U788" s="378"/>
      <c r="V788" s="378"/>
      <c r="W788" s="378"/>
      <c r="X788" s="378"/>
      <c r="Y788" s="378"/>
      <c r="Z788" s="378"/>
      <c r="AA788" s="378"/>
      <c r="AB788" s="378"/>
      <c r="AC788" s="378"/>
      <c r="AD788" s="378"/>
      <c r="AE788" s="378"/>
      <c r="AF788" s="378"/>
      <c r="AG788" s="378"/>
      <c r="AH788" s="379"/>
      <c r="AI788" s="378"/>
      <c r="AJ788" s="378"/>
      <c r="AK788" s="378"/>
      <c r="AL788" s="378"/>
      <c r="AM788" s="378"/>
      <c r="AN788" s="378"/>
      <c r="AO788" s="378"/>
      <c r="AP788" s="378"/>
      <c r="AQ788" s="378"/>
      <c r="AR788" s="378"/>
      <c r="AS788" s="378"/>
      <c r="AT788" s="378"/>
      <c r="AU788" s="378"/>
      <c r="AV788" s="378"/>
      <c r="AW788" s="378"/>
      <c r="AX788" s="378"/>
      <c r="AY788" s="378"/>
      <c r="AZ788" s="378"/>
      <c r="BA788" s="378"/>
      <c r="BB788" s="378"/>
      <c r="BC788" s="378"/>
      <c r="BD788" s="379"/>
      <c r="BE788" s="379"/>
      <c r="BF788" s="115"/>
      <c r="BK788" s="378"/>
      <c r="BL788" s="378"/>
      <c r="BM788" s="378"/>
      <c r="BN788" s="378"/>
      <c r="BO788" s="378"/>
      <c r="BP788" s="317"/>
      <c r="BQ788" s="317"/>
    </row>
    <row r="789" spans="4:69" x14ac:dyDescent="0.25">
      <c r="D789" s="115"/>
      <c r="E789" s="115"/>
      <c r="H789" s="316"/>
      <c r="I789" s="316"/>
      <c r="P789" s="374"/>
      <c r="Q789" s="374"/>
      <c r="R789" s="374"/>
      <c r="S789" s="374"/>
      <c r="U789" s="378"/>
      <c r="V789" s="378"/>
      <c r="W789" s="378"/>
      <c r="X789" s="378"/>
      <c r="Y789" s="378"/>
      <c r="Z789" s="378"/>
      <c r="AA789" s="378"/>
      <c r="AB789" s="378"/>
      <c r="AC789" s="378"/>
      <c r="AD789" s="378"/>
      <c r="AE789" s="378"/>
      <c r="AF789" s="378"/>
      <c r="AG789" s="378"/>
      <c r="AH789" s="379"/>
      <c r="AI789" s="378"/>
      <c r="AJ789" s="378"/>
      <c r="AK789" s="378"/>
      <c r="AL789" s="378"/>
      <c r="AM789" s="378"/>
      <c r="AN789" s="378"/>
      <c r="AO789" s="378"/>
      <c r="AP789" s="378"/>
      <c r="AQ789" s="378"/>
      <c r="AR789" s="378"/>
      <c r="AS789" s="378"/>
      <c r="AT789" s="378"/>
      <c r="AU789" s="378"/>
      <c r="AV789" s="378"/>
      <c r="AW789" s="378"/>
      <c r="AX789" s="378"/>
      <c r="AY789" s="378"/>
      <c r="AZ789" s="378"/>
      <c r="BA789" s="378"/>
      <c r="BB789" s="378"/>
      <c r="BC789" s="378"/>
      <c r="BD789" s="379"/>
      <c r="BE789" s="379"/>
      <c r="BF789" s="115"/>
      <c r="BK789" s="378"/>
      <c r="BL789" s="378"/>
      <c r="BM789" s="378"/>
      <c r="BN789" s="378"/>
      <c r="BO789" s="378"/>
      <c r="BP789" s="317"/>
      <c r="BQ789" s="317"/>
    </row>
    <row r="790" spans="4:69" x14ac:dyDescent="0.25">
      <c r="D790" s="115"/>
      <c r="E790" s="115"/>
      <c r="H790" s="316"/>
      <c r="I790" s="316"/>
      <c r="P790" s="374"/>
      <c r="Q790" s="374"/>
      <c r="R790" s="374"/>
      <c r="S790" s="374"/>
      <c r="U790" s="378"/>
      <c r="V790" s="378"/>
      <c r="W790" s="378"/>
      <c r="X790" s="378"/>
      <c r="Y790" s="378"/>
      <c r="Z790" s="378"/>
      <c r="AA790" s="378"/>
      <c r="AB790" s="378"/>
      <c r="AC790" s="378"/>
      <c r="AD790" s="378"/>
      <c r="AE790" s="378"/>
      <c r="AF790" s="378"/>
      <c r="AG790" s="378"/>
      <c r="AH790" s="379"/>
      <c r="AI790" s="378"/>
      <c r="AJ790" s="378"/>
      <c r="AK790" s="378"/>
      <c r="AL790" s="378"/>
      <c r="AM790" s="378"/>
      <c r="AN790" s="378"/>
      <c r="AO790" s="378"/>
      <c r="AP790" s="378"/>
      <c r="AQ790" s="378"/>
      <c r="AR790" s="378"/>
      <c r="AS790" s="378"/>
      <c r="AT790" s="378"/>
      <c r="AU790" s="378"/>
      <c r="AV790" s="378"/>
      <c r="AW790" s="378"/>
      <c r="AX790" s="378"/>
      <c r="AY790" s="378"/>
      <c r="AZ790" s="378"/>
      <c r="BA790" s="378"/>
      <c r="BB790" s="378"/>
      <c r="BC790" s="378"/>
      <c r="BD790" s="379"/>
      <c r="BE790" s="379"/>
      <c r="BF790" s="115"/>
      <c r="BK790" s="378"/>
      <c r="BL790" s="378"/>
      <c r="BM790" s="378"/>
      <c r="BN790" s="378"/>
      <c r="BO790" s="378"/>
      <c r="BP790" s="317"/>
      <c r="BQ790" s="317"/>
    </row>
    <row r="791" spans="4:69" x14ac:dyDescent="0.25">
      <c r="D791" s="115"/>
      <c r="E791" s="115"/>
      <c r="H791" s="316"/>
      <c r="I791" s="316"/>
      <c r="P791" s="374"/>
      <c r="Q791" s="374"/>
      <c r="R791" s="374"/>
      <c r="S791" s="374"/>
      <c r="U791" s="378"/>
      <c r="V791" s="378"/>
      <c r="W791" s="378"/>
      <c r="X791" s="378"/>
      <c r="Y791" s="378"/>
      <c r="Z791" s="378"/>
      <c r="AA791" s="378"/>
      <c r="AB791" s="378"/>
      <c r="AC791" s="378"/>
      <c r="AD791" s="378"/>
      <c r="AE791" s="378"/>
      <c r="AF791" s="378"/>
      <c r="AG791" s="378"/>
      <c r="AH791" s="379"/>
      <c r="AI791" s="378"/>
      <c r="AJ791" s="378"/>
      <c r="AK791" s="378"/>
      <c r="AL791" s="378"/>
      <c r="AM791" s="378"/>
      <c r="AN791" s="378"/>
      <c r="AO791" s="378"/>
      <c r="AP791" s="378"/>
      <c r="AQ791" s="378"/>
      <c r="AR791" s="378"/>
      <c r="AS791" s="378"/>
      <c r="AT791" s="378"/>
      <c r="AU791" s="378"/>
      <c r="AV791" s="378"/>
      <c r="AW791" s="378"/>
      <c r="AX791" s="378"/>
      <c r="AY791" s="378"/>
      <c r="AZ791" s="378"/>
      <c r="BA791" s="378"/>
      <c r="BB791" s="378"/>
      <c r="BC791" s="378"/>
      <c r="BD791" s="379"/>
      <c r="BE791" s="379"/>
      <c r="BF791" s="115"/>
      <c r="BK791" s="378"/>
      <c r="BL791" s="378"/>
      <c r="BM791" s="378"/>
      <c r="BN791" s="378"/>
      <c r="BO791" s="378"/>
      <c r="BP791" s="317"/>
      <c r="BQ791" s="317"/>
    </row>
    <row r="792" spans="4:69" x14ac:dyDescent="0.25">
      <c r="D792" s="115"/>
      <c r="E792" s="115"/>
      <c r="H792" s="316"/>
      <c r="I792" s="316"/>
      <c r="P792" s="374"/>
      <c r="Q792" s="374"/>
      <c r="R792" s="374"/>
      <c r="S792" s="374"/>
      <c r="U792" s="378"/>
      <c r="V792" s="378"/>
      <c r="W792" s="378"/>
      <c r="X792" s="378"/>
      <c r="Y792" s="378"/>
      <c r="Z792" s="378"/>
      <c r="AA792" s="378"/>
      <c r="AB792" s="378"/>
      <c r="AC792" s="378"/>
      <c r="AD792" s="378"/>
      <c r="AE792" s="378"/>
      <c r="AF792" s="378"/>
      <c r="AG792" s="378"/>
      <c r="AH792" s="379"/>
      <c r="AI792" s="378"/>
      <c r="AJ792" s="378"/>
      <c r="AK792" s="378"/>
      <c r="AL792" s="378"/>
      <c r="AM792" s="378"/>
      <c r="AN792" s="378"/>
      <c r="AO792" s="378"/>
      <c r="AP792" s="378"/>
      <c r="AQ792" s="378"/>
      <c r="AR792" s="378"/>
      <c r="AS792" s="378"/>
      <c r="AT792" s="378"/>
      <c r="AU792" s="378"/>
      <c r="AV792" s="378"/>
      <c r="AW792" s="378"/>
      <c r="AX792" s="378"/>
      <c r="AY792" s="378"/>
      <c r="AZ792" s="378"/>
      <c r="BA792" s="378"/>
      <c r="BB792" s="378"/>
      <c r="BC792" s="378"/>
      <c r="BD792" s="379"/>
      <c r="BE792" s="379"/>
      <c r="BF792" s="115"/>
      <c r="BK792" s="378"/>
      <c r="BL792" s="378"/>
      <c r="BM792" s="378"/>
      <c r="BN792" s="378"/>
      <c r="BO792" s="378"/>
      <c r="BP792" s="317"/>
      <c r="BQ792" s="317"/>
    </row>
    <row r="793" spans="4:69" x14ac:dyDescent="0.25">
      <c r="D793" s="115"/>
      <c r="E793" s="115"/>
      <c r="H793" s="316"/>
      <c r="I793" s="316"/>
      <c r="P793" s="374"/>
      <c r="Q793" s="374"/>
      <c r="R793" s="374"/>
      <c r="S793" s="374"/>
      <c r="U793" s="378"/>
      <c r="V793" s="378"/>
      <c r="W793" s="378"/>
      <c r="X793" s="378"/>
      <c r="Y793" s="378"/>
      <c r="Z793" s="378"/>
      <c r="AA793" s="378"/>
      <c r="AB793" s="378"/>
      <c r="AC793" s="378"/>
      <c r="AD793" s="378"/>
      <c r="AE793" s="378"/>
      <c r="AF793" s="378"/>
      <c r="AG793" s="378"/>
      <c r="AH793" s="379"/>
      <c r="AI793" s="378"/>
      <c r="AJ793" s="378"/>
      <c r="AK793" s="378"/>
      <c r="AL793" s="378"/>
      <c r="AM793" s="378"/>
      <c r="AN793" s="378"/>
      <c r="AO793" s="378"/>
      <c r="AP793" s="378"/>
      <c r="AQ793" s="378"/>
      <c r="AR793" s="378"/>
      <c r="AS793" s="378"/>
      <c r="AT793" s="378"/>
      <c r="AU793" s="378"/>
      <c r="AV793" s="378"/>
      <c r="AW793" s="378"/>
      <c r="AX793" s="378"/>
      <c r="AY793" s="378"/>
      <c r="AZ793" s="378"/>
      <c r="BA793" s="378"/>
      <c r="BB793" s="378"/>
      <c r="BC793" s="378"/>
      <c r="BD793" s="379"/>
      <c r="BE793" s="379"/>
      <c r="BF793" s="115"/>
      <c r="BK793" s="378"/>
      <c r="BL793" s="378"/>
      <c r="BM793" s="378"/>
      <c r="BN793" s="378"/>
      <c r="BO793" s="378"/>
      <c r="BP793" s="317"/>
      <c r="BQ793" s="317"/>
    </row>
    <row r="794" spans="4:69" x14ac:dyDescent="0.25">
      <c r="D794" s="115"/>
      <c r="E794" s="115"/>
      <c r="H794" s="316"/>
      <c r="I794" s="316"/>
      <c r="P794" s="374"/>
      <c r="Q794" s="374"/>
      <c r="R794" s="374"/>
      <c r="S794" s="374"/>
      <c r="U794" s="378"/>
      <c r="V794" s="378"/>
      <c r="W794" s="378"/>
      <c r="X794" s="378"/>
      <c r="Y794" s="378"/>
      <c r="Z794" s="378"/>
      <c r="AA794" s="378"/>
      <c r="AB794" s="378"/>
      <c r="AC794" s="378"/>
      <c r="AD794" s="378"/>
      <c r="AE794" s="378"/>
      <c r="AF794" s="378"/>
      <c r="AG794" s="378"/>
      <c r="AH794" s="379"/>
      <c r="AI794" s="378"/>
      <c r="AJ794" s="378"/>
      <c r="AK794" s="378"/>
      <c r="AL794" s="378"/>
      <c r="AM794" s="378"/>
      <c r="AN794" s="378"/>
      <c r="AO794" s="378"/>
      <c r="AP794" s="378"/>
      <c r="AQ794" s="378"/>
      <c r="AR794" s="378"/>
      <c r="AS794" s="378"/>
      <c r="AT794" s="378"/>
      <c r="AU794" s="378"/>
      <c r="AV794" s="378"/>
      <c r="AW794" s="378"/>
      <c r="AX794" s="378"/>
      <c r="AY794" s="378"/>
      <c r="AZ794" s="378"/>
      <c r="BA794" s="378"/>
      <c r="BB794" s="378"/>
      <c r="BC794" s="378"/>
      <c r="BD794" s="379"/>
      <c r="BE794" s="379"/>
      <c r="BF794" s="115"/>
      <c r="BK794" s="378"/>
      <c r="BL794" s="378"/>
      <c r="BM794" s="378"/>
      <c r="BN794" s="378"/>
      <c r="BO794" s="378"/>
      <c r="BP794" s="317"/>
      <c r="BQ794" s="317"/>
    </row>
    <row r="795" spans="4:69" x14ac:dyDescent="0.25">
      <c r="D795" s="115"/>
      <c r="E795" s="115"/>
      <c r="H795" s="316"/>
      <c r="I795" s="316"/>
      <c r="P795" s="374"/>
      <c r="Q795" s="374"/>
      <c r="R795" s="374"/>
      <c r="S795" s="374"/>
      <c r="U795" s="378"/>
      <c r="V795" s="378"/>
      <c r="W795" s="378"/>
      <c r="X795" s="378"/>
      <c r="Y795" s="378"/>
      <c r="Z795" s="378"/>
      <c r="AA795" s="378"/>
      <c r="AB795" s="378"/>
      <c r="AC795" s="378"/>
      <c r="AD795" s="378"/>
      <c r="AE795" s="378"/>
      <c r="AF795" s="378"/>
      <c r="AG795" s="378"/>
      <c r="AH795" s="379"/>
      <c r="AI795" s="378"/>
      <c r="AJ795" s="378"/>
      <c r="AK795" s="378"/>
      <c r="AL795" s="378"/>
      <c r="AM795" s="378"/>
      <c r="AN795" s="378"/>
      <c r="AO795" s="378"/>
      <c r="AP795" s="378"/>
      <c r="AQ795" s="378"/>
      <c r="AR795" s="378"/>
      <c r="AS795" s="378"/>
      <c r="AT795" s="378"/>
      <c r="AU795" s="378"/>
      <c r="AV795" s="378"/>
      <c r="AW795" s="378"/>
      <c r="AX795" s="378"/>
      <c r="AY795" s="378"/>
      <c r="AZ795" s="378"/>
      <c r="BA795" s="378"/>
      <c r="BB795" s="378"/>
      <c r="BC795" s="378"/>
      <c r="BD795" s="379"/>
      <c r="BE795" s="379"/>
      <c r="BF795" s="115"/>
      <c r="BK795" s="378"/>
      <c r="BL795" s="378"/>
      <c r="BM795" s="378"/>
      <c r="BN795" s="378"/>
      <c r="BO795" s="378"/>
      <c r="BP795" s="317"/>
      <c r="BQ795" s="317"/>
    </row>
    <row r="796" spans="4:69" x14ac:dyDescent="0.25">
      <c r="D796" s="115"/>
      <c r="E796" s="115"/>
      <c r="H796" s="316"/>
      <c r="I796" s="316"/>
      <c r="P796" s="374"/>
      <c r="Q796" s="374"/>
      <c r="R796" s="374"/>
      <c r="S796" s="374"/>
      <c r="U796" s="378"/>
      <c r="V796" s="378"/>
      <c r="W796" s="378"/>
      <c r="X796" s="378"/>
      <c r="Y796" s="378"/>
      <c r="Z796" s="378"/>
      <c r="AA796" s="378"/>
      <c r="AB796" s="378"/>
      <c r="AC796" s="378"/>
      <c r="AD796" s="378"/>
      <c r="AE796" s="378"/>
      <c r="AF796" s="378"/>
      <c r="AG796" s="378"/>
      <c r="AH796" s="379"/>
      <c r="AI796" s="378"/>
      <c r="AJ796" s="378"/>
      <c r="AK796" s="378"/>
      <c r="AL796" s="378"/>
      <c r="AM796" s="378"/>
      <c r="AN796" s="378"/>
      <c r="AO796" s="378"/>
      <c r="AP796" s="378"/>
      <c r="AQ796" s="378"/>
      <c r="AR796" s="378"/>
      <c r="AS796" s="378"/>
      <c r="AT796" s="378"/>
      <c r="AU796" s="378"/>
      <c r="AV796" s="378"/>
      <c r="AW796" s="378"/>
      <c r="AX796" s="378"/>
      <c r="AY796" s="378"/>
      <c r="AZ796" s="378"/>
      <c r="BA796" s="378"/>
      <c r="BB796" s="378"/>
      <c r="BC796" s="378"/>
      <c r="BD796" s="379"/>
      <c r="BE796" s="379"/>
      <c r="BF796" s="115"/>
      <c r="BK796" s="378"/>
      <c r="BL796" s="378"/>
      <c r="BM796" s="378"/>
      <c r="BN796" s="378"/>
      <c r="BO796" s="378"/>
      <c r="BP796" s="317"/>
      <c r="BQ796" s="317"/>
    </row>
    <row r="797" spans="4:69" x14ac:dyDescent="0.25">
      <c r="D797" s="115"/>
      <c r="E797" s="115"/>
      <c r="H797" s="316"/>
      <c r="I797" s="316"/>
      <c r="P797" s="374"/>
      <c r="Q797" s="374"/>
      <c r="R797" s="374"/>
      <c r="S797" s="374"/>
      <c r="U797" s="378"/>
      <c r="V797" s="378"/>
      <c r="W797" s="378"/>
      <c r="X797" s="378"/>
      <c r="Y797" s="378"/>
      <c r="Z797" s="378"/>
      <c r="AA797" s="378"/>
      <c r="AB797" s="378"/>
      <c r="AC797" s="378"/>
      <c r="AD797" s="378"/>
      <c r="AE797" s="378"/>
      <c r="AF797" s="378"/>
      <c r="AG797" s="378"/>
      <c r="AH797" s="379"/>
      <c r="AI797" s="378"/>
      <c r="AJ797" s="378"/>
      <c r="AK797" s="378"/>
      <c r="AL797" s="378"/>
      <c r="AM797" s="378"/>
      <c r="AN797" s="378"/>
      <c r="AO797" s="378"/>
      <c r="AP797" s="378"/>
      <c r="AQ797" s="378"/>
      <c r="AR797" s="378"/>
      <c r="AS797" s="378"/>
      <c r="AT797" s="378"/>
      <c r="AU797" s="378"/>
      <c r="AV797" s="378"/>
      <c r="AW797" s="378"/>
      <c r="AX797" s="378"/>
      <c r="AY797" s="378"/>
      <c r="AZ797" s="378"/>
      <c r="BA797" s="378"/>
      <c r="BB797" s="378"/>
      <c r="BC797" s="378"/>
      <c r="BD797" s="379"/>
      <c r="BE797" s="379"/>
      <c r="BF797" s="115"/>
      <c r="BK797" s="378"/>
      <c r="BL797" s="378"/>
      <c r="BM797" s="378"/>
      <c r="BN797" s="378"/>
      <c r="BO797" s="378"/>
      <c r="BP797" s="317"/>
      <c r="BQ797" s="317"/>
    </row>
    <row r="798" spans="4:69" x14ac:dyDescent="0.25">
      <c r="D798" s="115"/>
      <c r="E798" s="115"/>
      <c r="H798" s="316"/>
      <c r="I798" s="316"/>
      <c r="P798" s="374"/>
      <c r="Q798" s="374"/>
      <c r="R798" s="374"/>
      <c r="S798" s="374"/>
      <c r="U798" s="378"/>
      <c r="V798" s="378"/>
      <c r="W798" s="378"/>
      <c r="X798" s="378"/>
      <c r="Y798" s="378"/>
      <c r="Z798" s="378"/>
      <c r="AA798" s="378"/>
      <c r="AB798" s="378"/>
      <c r="AC798" s="378"/>
      <c r="AD798" s="378"/>
      <c r="AE798" s="378"/>
      <c r="AF798" s="378"/>
      <c r="AG798" s="378"/>
      <c r="AH798" s="379"/>
      <c r="AI798" s="378"/>
      <c r="AJ798" s="378"/>
      <c r="AK798" s="378"/>
      <c r="AL798" s="378"/>
      <c r="AM798" s="378"/>
      <c r="AN798" s="378"/>
      <c r="AO798" s="378"/>
      <c r="AP798" s="378"/>
      <c r="AQ798" s="378"/>
      <c r="AR798" s="378"/>
      <c r="AS798" s="378"/>
      <c r="AT798" s="378"/>
      <c r="AU798" s="378"/>
      <c r="AV798" s="378"/>
      <c r="AW798" s="378"/>
      <c r="AX798" s="378"/>
      <c r="AY798" s="378"/>
      <c r="AZ798" s="378"/>
      <c r="BA798" s="378"/>
      <c r="BB798" s="378"/>
      <c r="BC798" s="378"/>
      <c r="BD798" s="379"/>
      <c r="BE798" s="379"/>
      <c r="BF798" s="115"/>
      <c r="BK798" s="378"/>
      <c r="BL798" s="378"/>
      <c r="BM798" s="378"/>
      <c r="BN798" s="378"/>
      <c r="BO798" s="378"/>
      <c r="BP798" s="317"/>
      <c r="BQ798" s="317"/>
    </row>
    <row r="799" spans="4:69" x14ac:dyDescent="0.25">
      <c r="D799" s="115"/>
      <c r="E799" s="115"/>
      <c r="H799" s="316"/>
      <c r="I799" s="316"/>
      <c r="P799" s="374"/>
      <c r="Q799" s="374"/>
      <c r="R799" s="374"/>
      <c r="S799" s="374"/>
      <c r="U799" s="378"/>
      <c r="V799" s="378"/>
      <c r="W799" s="378"/>
      <c r="X799" s="378"/>
      <c r="Y799" s="378"/>
      <c r="Z799" s="378"/>
      <c r="AA799" s="378"/>
      <c r="AB799" s="378"/>
      <c r="AC799" s="378"/>
      <c r="AD799" s="378"/>
      <c r="AE799" s="378"/>
      <c r="AF799" s="378"/>
      <c r="AG799" s="378"/>
      <c r="AH799" s="379"/>
      <c r="AI799" s="378"/>
      <c r="AJ799" s="378"/>
      <c r="AK799" s="378"/>
      <c r="AL799" s="378"/>
      <c r="AM799" s="378"/>
      <c r="AN799" s="378"/>
      <c r="AO799" s="378"/>
      <c r="AP799" s="378"/>
      <c r="AQ799" s="378"/>
      <c r="AR799" s="378"/>
      <c r="AS799" s="378"/>
      <c r="AT799" s="378"/>
      <c r="AU799" s="378"/>
      <c r="AV799" s="378"/>
      <c r="AW799" s="378"/>
      <c r="AX799" s="378"/>
      <c r="AY799" s="378"/>
      <c r="AZ799" s="378"/>
      <c r="BA799" s="378"/>
      <c r="BB799" s="378"/>
      <c r="BC799" s="378"/>
      <c r="BD799" s="379"/>
      <c r="BE799" s="379"/>
      <c r="BF799" s="115"/>
      <c r="BK799" s="378"/>
      <c r="BL799" s="378"/>
      <c r="BM799" s="378"/>
      <c r="BN799" s="378"/>
      <c r="BO799" s="378"/>
      <c r="BP799" s="317"/>
      <c r="BQ799" s="317"/>
    </row>
    <row r="800" spans="4:69" x14ac:dyDescent="0.25">
      <c r="D800" s="115"/>
      <c r="E800" s="115"/>
      <c r="H800" s="316"/>
      <c r="I800" s="316"/>
      <c r="P800" s="374"/>
      <c r="Q800" s="374"/>
      <c r="R800" s="374"/>
      <c r="S800" s="374"/>
      <c r="U800" s="378"/>
      <c r="V800" s="378"/>
      <c r="W800" s="378"/>
      <c r="X800" s="378"/>
      <c r="Y800" s="378"/>
      <c r="Z800" s="378"/>
      <c r="AA800" s="378"/>
      <c r="AB800" s="378"/>
      <c r="AC800" s="378"/>
      <c r="AD800" s="378"/>
      <c r="AE800" s="378"/>
      <c r="AF800" s="378"/>
      <c r="AG800" s="378"/>
      <c r="AH800" s="379"/>
      <c r="AI800" s="378"/>
      <c r="AJ800" s="378"/>
      <c r="AK800" s="378"/>
      <c r="AL800" s="378"/>
      <c r="AM800" s="378"/>
      <c r="AN800" s="378"/>
      <c r="AO800" s="378"/>
      <c r="AP800" s="378"/>
      <c r="AQ800" s="378"/>
      <c r="AR800" s="378"/>
      <c r="AS800" s="378"/>
      <c r="AT800" s="378"/>
      <c r="AU800" s="378"/>
      <c r="AV800" s="378"/>
      <c r="AW800" s="378"/>
      <c r="AX800" s="378"/>
      <c r="AY800" s="378"/>
      <c r="AZ800" s="378"/>
      <c r="BA800" s="378"/>
      <c r="BB800" s="378"/>
      <c r="BC800" s="378"/>
      <c r="BD800" s="379"/>
      <c r="BE800" s="379"/>
      <c r="BF800" s="115"/>
      <c r="BK800" s="378"/>
      <c r="BL800" s="378"/>
      <c r="BM800" s="378"/>
      <c r="BN800" s="378"/>
      <c r="BO800" s="378"/>
      <c r="BP800" s="317"/>
      <c r="BQ800" s="317"/>
    </row>
    <row r="801" spans="4:69" x14ac:dyDescent="0.25">
      <c r="D801" s="115"/>
      <c r="E801" s="115"/>
      <c r="H801" s="316"/>
      <c r="I801" s="316"/>
      <c r="P801" s="374"/>
      <c r="Q801" s="374"/>
      <c r="R801" s="374"/>
      <c r="S801" s="374"/>
      <c r="U801" s="378"/>
      <c r="V801" s="378"/>
      <c r="W801" s="378"/>
      <c r="X801" s="378"/>
      <c r="Y801" s="378"/>
      <c r="Z801" s="378"/>
      <c r="AA801" s="378"/>
      <c r="AB801" s="378"/>
      <c r="AC801" s="378"/>
      <c r="AD801" s="378"/>
      <c r="AE801" s="378"/>
      <c r="AF801" s="378"/>
      <c r="AG801" s="378"/>
      <c r="AH801" s="379"/>
      <c r="AI801" s="378"/>
      <c r="AJ801" s="378"/>
      <c r="AK801" s="378"/>
      <c r="AL801" s="378"/>
      <c r="AM801" s="378"/>
      <c r="AN801" s="378"/>
      <c r="AO801" s="378"/>
      <c r="AP801" s="378"/>
      <c r="AQ801" s="378"/>
      <c r="AR801" s="378"/>
      <c r="AS801" s="378"/>
      <c r="AT801" s="378"/>
      <c r="AU801" s="378"/>
      <c r="AV801" s="378"/>
      <c r="AW801" s="378"/>
      <c r="AX801" s="378"/>
      <c r="AY801" s="378"/>
      <c r="AZ801" s="378"/>
      <c r="BA801" s="378"/>
      <c r="BB801" s="378"/>
      <c r="BC801" s="378"/>
      <c r="BD801" s="379"/>
      <c r="BE801" s="379"/>
      <c r="BF801" s="115"/>
      <c r="BK801" s="378"/>
      <c r="BL801" s="378"/>
      <c r="BM801" s="378"/>
      <c r="BN801" s="378"/>
      <c r="BO801" s="378"/>
      <c r="BP801" s="317"/>
      <c r="BQ801" s="317"/>
    </row>
    <row r="802" spans="4:69" x14ac:dyDescent="0.25">
      <c r="D802" s="115"/>
      <c r="E802" s="115"/>
      <c r="H802" s="316"/>
      <c r="I802" s="316"/>
      <c r="P802" s="374"/>
      <c r="Q802" s="374"/>
      <c r="R802" s="374"/>
      <c r="S802" s="374"/>
      <c r="U802" s="378"/>
      <c r="V802" s="378"/>
      <c r="W802" s="378"/>
      <c r="X802" s="378"/>
      <c r="Y802" s="378"/>
      <c r="Z802" s="378"/>
      <c r="AA802" s="378"/>
      <c r="AB802" s="378"/>
      <c r="AC802" s="378"/>
      <c r="AD802" s="378"/>
      <c r="AE802" s="378"/>
      <c r="AF802" s="378"/>
      <c r="AG802" s="378"/>
      <c r="AH802" s="379"/>
      <c r="AI802" s="378"/>
      <c r="AJ802" s="378"/>
      <c r="AK802" s="378"/>
      <c r="AL802" s="378"/>
      <c r="AM802" s="378"/>
      <c r="AN802" s="378"/>
      <c r="AO802" s="378"/>
      <c r="AP802" s="378"/>
      <c r="AQ802" s="378"/>
      <c r="AR802" s="378"/>
      <c r="AS802" s="378"/>
      <c r="AT802" s="378"/>
      <c r="AU802" s="378"/>
      <c r="AV802" s="378"/>
      <c r="AW802" s="378"/>
      <c r="AX802" s="378"/>
      <c r="AY802" s="378"/>
      <c r="AZ802" s="378"/>
      <c r="BA802" s="378"/>
      <c r="BB802" s="378"/>
      <c r="BC802" s="378"/>
      <c r="BD802" s="379"/>
      <c r="BE802" s="379"/>
      <c r="BF802" s="115"/>
      <c r="BK802" s="378"/>
      <c r="BL802" s="378"/>
      <c r="BM802" s="378"/>
      <c r="BN802" s="378"/>
      <c r="BO802" s="378"/>
      <c r="BP802" s="317"/>
      <c r="BQ802" s="317"/>
    </row>
    <row r="803" spans="4:69" x14ac:dyDescent="0.25">
      <c r="D803" s="115"/>
      <c r="E803" s="115"/>
      <c r="H803" s="316"/>
      <c r="I803" s="316"/>
      <c r="P803" s="374"/>
      <c r="Q803" s="374"/>
      <c r="R803" s="374"/>
      <c r="S803" s="374"/>
      <c r="U803" s="378"/>
      <c r="V803" s="378"/>
      <c r="W803" s="378"/>
      <c r="X803" s="378"/>
      <c r="Y803" s="378"/>
      <c r="Z803" s="378"/>
      <c r="AA803" s="378"/>
      <c r="AB803" s="378"/>
      <c r="AC803" s="378"/>
      <c r="AD803" s="378"/>
      <c r="AE803" s="378"/>
      <c r="AF803" s="378"/>
      <c r="AG803" s="378"/>
      <c r="AH803" s="379"/>
      <c r="AI803" s="378"/>
      <c r="AJ803" s="378"/>
      <c r="AK803" s="378"/>
      <c r="AL803" s="378"/>
      <c r="AM803" s="378"/>
      <c r="AN803" s="378"/>
      <c r="AO803" s="378"/>
      <c r="AP803" s="378"/>
      <c r="AQ803" s="378"/>
      <c r="AR803" s="378"/>
      <c r="AS803" s="378"/>
      <c r="AT803" s="378"/>
      <c r="AU803" s="378"/>
      <c r="AV803" s="378"/>
      <c r="AW803" s="378"/>
      <c r="AX803" s="378"/>
      <c r="AY803" s="378"/>
      <c r="AZ803" s="378"/>
      <c r="BA803" s="378"/>
      <c r="BB803" s="378"/>
      <c r="BC803" s="378"/>
      <c r="BD803" s="379"/>
      <c r="BE803" s="379"/>
      <c r="BF803" s="115"/>
      <c r="BK803" s="378"/>
      <c r="BL803" s="378"/>
      <c r="BM803" s="378"/>
      <c r="BN803" s="378"/>
      <c r="BO803" s="378"/>
      <c r="BP803" s="317"/>
      <c r="BQ803" s="317"/>
    </row>
    <row r="804" spans="4:69" x14ac:dyDescent="0.25">
      <c r="D804" s="115"/>
      <c r="E804" s="115"/>
      <c r="H804" s="316"/>
      <c r="I804" s="316"/>
      <c r="P804" s="374"/>
      <c r="Q804" s="374"/>
      <c r="R804" s="374"/>
      <c r="S804" s="374"/>
      <c r="U804" s="378"/>
      <c r="V804" s="378"/>
      <c r="W804" s="378"/>
      <c r="X804" s="378"/>
      <c r="Y804" s="378"/>
      <c r="Z804" s="378"/>
      <c r="AA804" s="378"/>
      <c r="AB804" s="378"/>
      <c r="AC804" s="378"/>
      <c r="AD804" s="378"/>
      <c r="AE804" s="378"/>
      <c r="AF804" s="378"/>
      <c r="AG804" s="378"/>
      <c r="AH804" s="379"/>
      <c r="AI804" s="378"/>
      <c r="AJ804" s="378"/>
      <c r="AK804" s="378"/>
      <c r="AL804" s="378"/>
      <c r="AM804" s="378"/>
      <c r="AN804" s="378"/>
      <c r="AO804" s="378"/>
      <c r="AP804" s="378"/>
      <c r="AQ804" s="378"/>
      <c r="AR804" s="378"/>
      <c r="AS804" s="378"/>
      <c r="AT804" s="378"/>
      <c r="AU804" s="378"/>
      <c r="AV804" s="378"/>
      <c r="AW804" s="378"/>
      <c r="AX804" s="378"/>
      <c r="AY804" s="378"/>
      <c r="AZ804" s="378"/>
      <c r="BA804" s="378"/>
      <c r="BB804" s="378"/>
      <c r="BC804" s="378"/>
      <c r="BD804" s="379"/>
      <c r="BE804" s="379"/>
      <c r="BF804" s="115"/>
      <c r="BK804" s="378"/>
      <c r="BL804" s="378"/>
      <c r="BM804" s="378"/>
      <c r="BN804" s="378"/>
      <c r="BO804" s="378"/>
      <c r="BP804" s="317"/>
      <c r="BQ804" s="317"/>
    </row>
    <row r="805" spans="4:69" x14ac:dyDescent="0.25">
      <c r="D805" s="115"/>
      <c r="E805" s="115"/>
      <c r="H805" s="316"/>
      <c r="I805" s="316"/>
      <c r="P805" s="374"/>
      <c r="Q805" s="374"/>
      <c r="R805" s="374"/>
      <c r="S805" s="374"/>
      <c r="U805" s="378"/>
      <c r="V805" s="378"/>
      <c r="W805" s="378"/>
      <c r="X805" s="378"/>
      <c r="Y805" s="378"/>
      <c r="Z805" s="378"/>
      <c r="AA805" s="378"/>
      <c r="AB805" s="378"/>
      <c r="AC805" s="378"/>
      <c r="AD805" s="378"/>
      <c r="AE805" s="378"/>
      <c r="AF805" s="378"/>
      <c r="AG805" s="378"/>
      <c r="AH805" s="379"/>
      <c r="AI805" s="378"/>
      <c r="AJ805" s="378"/>
      <c r="AK805" s="378"/>
      <c r="AL805" s="378"/>
      <c r="AM805" s="378"/>
      <c r="AN805" s="378"/>
      <c r="AO805" s="378"/>
      <c r="AP805" s="378"/>
      <c r="AQ805" s="378"/>
      <c r="AR805" s="378"/>
      <c r="AS805" s="378"/>
      <c r="AT805" s="378"/>
      <c r="AU805" s="378"/>
      <c r="AV805" s="378"/>
      <c r="AW805" s="378"/>
      <c r="AX805" s="378"/>
      <c r="AY805" s="378"/>
      <c r="AZ805" s="378"/>
      <c r="BA805" s="378"/>
      <c r="BB805" s="378"/>
      <c r="BC805" s="378"/>
      <c r="BD805" s="379"/>
      <c r="BE805" s="379"/>
      <c r="BF805" s="115"/>
      <c r="BK805" s="378"/>
      <c r="BL805" s="378"/>
      <c r="BM805" s="378"/>
      <c r="BN805" s="378"/>
      <c r="BO805" s="378"/>
      <c r="BP805" s="317"/>
      <c r="BQ805" s="317"/>
    </row>
    <row r="806" spans="4:69" x14ac:dyDescent="0.25">
      <c r="D806" s="115"/>
      <c r="E806" s="115"/>
      <c r="H806" s="316"/>
      <c r="I806" s="316"/>
      <c r="P806" s="374"/>
      <c r="Q806" s="374"/>
      <c r="R806" s="374"/>
      <c r="S806" s="374"/>
      <c r="U806" s="378"/>
      <c r="V806" s="378"/>
      <c r="W806" s="378"/>
      <c r="X806" s="378"/>
      <c r="Y806" s="378"/>
      <c r="Z806" s="378"/>
      <c r="AA806" s="378"/>
      <c r="AB806" s="378"/>
      <c r="AC806" s="378"/>
      <c r="AD806" s="378"/>
      <c r="AE806" s="378"/>
      <c r="AF806" s="378"/>
      <c r="AG806" s="378"/>
      <c r="AH806" s="379"/>
      <c r="AI806" s="378"/>
      <c r="AJ806" s="378"/>
      <c r="AK806" s="378"/>
      <c r="AL806" s="378"/>
      <c r="AM806" s="378"/>
      <c r="AN806" s="378"/>
      <c r="AO806" s="378"/>
      <c r="AP806" s="378"/>
      <c r="AQ806" s="378"/>
      <c r="AR806" s="378"/>
      <c r="AS806" s="378"/>
      <c r="AT806" s="378"/>
      <c r="AU806" s="378"/>
      <c r="AV806" s="378"/>
      <c r="AW806" s="378"/>
      <c r="AX806" s="378"/>
      <c r="AY806" s="378"/>
      <c r="AZ806" s="378"/>
      <c r="BA806" s="378"/>
      <c r="BB806" s="378"/>
      <c r="BC806" s="378"/>
      <c r="BD806" s="379"/>
      <c r="BE806" s="379"/>
      <c r="BF806" s="115"/>
      <c r="BK806" s="378"/>
      <c r="BL806" s="378"/>
      <c r="BM806" s="378"/>
      <c r="BN806" s="378"/>
      <c r="BO806" s="378"/>
      <c r="BP806" s="317"/>
      <c r="BQ806" s="317"/>
    </row>
    <row r="807" spans="4:69" x14ac:dyDescent="0.25">
      <c r="D807" s="115"/>
      <c r="E807" s="115"/>
      <c r="H807" s="316"/>
      <c r="I807" s="316"/>
      <c r="P807" s="374"/>
      <c r="Q807" s="374"/>
      <c r="R807" s="374"/>
      <c r="S807" s="374"/>
      <c r="U807" s="378"/>
      <c r="V807" s="378"/>
      <c r="W807" s="378"/>
      <c r="X807" s="378"/>
      <c r="Y807" s="378"/>
      <c r="Z807" s="378"/>
      <c r="AA807" s="378"/>
      <c r="AB807" s="378"/>
      <c r="AC807" s="378"/>
      <c r="AD807" s="378"/>
      <c r="AE807" s="378"/>
      <c r="AF807" s="378"/>
      <c r="AG807" s="378"/>
      <c r="AH807" s="379"/>
      <c r="AI807" s="378"/>
      <c r="AJ807" s="378"/>
      <c r="AK807" s="378"/>
      <c r="AL807" s="378"/>
      <c r="AM807" s="378"/>
      <c r="AN807" s="378"/>
      <c r="AO807" s="378"/>
      <c r="AP807" s="378"/>
      <c r="AQ807" s="378"/>
      <c r="AR807" s="378"/>
      <c r="AS807" s="378"/>
      <c r="AT807" s="378"/>
      <c r="AU807" s="378"/>
      <c r="AV807" s="378"/>
      <c r="AW807" s="378"/>
      <c r="AX807" s="378"/>
      <c r="AY807" s="378"/>
      <c r="AZ807" s="378"/>
      <c r="BA807" s="378"/>
      <c r="BB807" s="378"/>
      <c r="BC807" s="378"/>
      <c r="BD807" s="379"/>
      <c r="BE807" s="379"/>
      <c r="BF807" s="115"/>
      <c r="BK807" s="378"/>
      <c r="BL807" s="378"/>
      <c r="BM807" s="378"/>
      <c r="BN807" s="378"/>
      <c r="BO807" s="378"/>
      <c r="BP807" s="317"/>
      <c r="BQ807" s="317"/>
    </row>
    <row r="808" spans="4:69" x14ac:dyDescent="0.25">
      <c r="D808" s="115"/>
      <c r="E808" s="115"/>
      <c r="H808" s="316"/>
      <c r="I808" s="316"/>
      <c r="P808" s="374"/>
      <c r="Q808" s="374"/>
      <c r="R808" s="374"/>
      <c r="S808" s="374"/>
      <c r="U808" s="378"/>
      <c r="V808" s="378"/>
      <c r="W808" s="378"/>
      <c r="X808" s="378"/>
      <c r="Y808" s="378"/>
      <c r="Z808" s="378"/>
      <c r="AA808" s="378"/>
      <c r="AB808" s="378"/>
      <c r="AC808" s="378"/>
      <c r="AD808" s="378"/>
      <c r="AE808" s="378"/>
      <c r="AF808" s="378"/>
      <c r="AG808" s="378"/>
      <c r="AH808" s="379"/>
      <c r="AI808" s="378"/>
      <c r="AJ808" s="378"/>
      <c r="AK808" s="378"/>
      <c r="AL808" s="378"/>
      <c r="AM808" s="378"/>
      <c r="AN808" s="378"/>
      <c r="AO808" s="378"/>
      <c r="AP808" s="378"/>
      <c r="AQ808" s="378"/>
      <c r="AR808" s="378"/>
      <c r="AS808" s="378"/>
      <c r="AT808" s="378"/>
      <c r="AU808" s="378"/>
      <c r="AV808" s="378"/>
      <c r="AW808" s="378"/>
      <c r="AX808" s="378"/>
      <c r="AY808" s="378"/>
      <c r="AZ808" s="378"/>
      <c r="BA808" s="378"/>
      <c r="BB808" s="378"/>
      <c r="BC808" s="378"/>
      <c r="BD808" s="379"/>
      <c r="BE808" s="379"/>
      <c r="BF808" s="115"/>
      <c r="BK808" s="378"/>
      <c r="BL808" s="378"/>
      <c r="BM808" s="378"/>
      <c r="BN808" s="378"/>
      <c r="BO808" s="378"/>
      <c r="BP808" s="317"/>
      <c r="BQ808" s="317"/>
    </row>
    <row r="809" spans="4:69" x14ac:dyDescent="0.25">
      <c r="D809" s="115"/>
      <c r="E809" s="115"/>
      <c r="H809" s="316"/>
      <c r="I809" s="316"/>
      <c r="P809" s="374"/>
      <c r="Q809" s="374"/>
      <c r="R809" s="374"/>
      <c r="S809" s="374"/>
      <c r="U809" s="378"/>
      <c r="V809" s="378"/>
      <c r="W809" s="378"/>
      <c r="X809" s="378"/>
      <c r="Y809" s="378"/>
      <c r="Z809" s="378"/>
      <c r="AA809" s="378"/>
      <c r="AB809" s="378"/>
      <c r="AC809" s="378"/>
      <c r="AD809" s="378"/>
      <c r="AE809" s="378"/>
      <c r="AF809" s="378"/>
      <c r="AG809" s="378"/>
      <c r="AH809" s="379"/>
      <c r="AI809" s="378"/>
      <c r="AJ809" s="378"/>
      <c r="AK809" s="378"/>
      <c r="AL809" s="378"/>
      <c r="AM809" s="378"/>
      <c r="AN809" s="378"/>
      <c r="AO809" s="378"/>
      <c r="AP809" s="378"/>
      <c r="AQ809" s="378"/>
      <c r="AR809" s="378"/>
      <c r="AS809" s="378"/>
      <c r="AT809" s="378"/>
      <c r="AU809" s="378"/>
      <c r="AV809" s="378"/>
      <c r="AW809" s="378"/>
      <c r="AX809" s="378"/>
      <c r="AY809" s="378"/>
      <c r="AZ809" s="378"/>
      <c r="BA809" s="378"/>
      <c r="BB809" s="378"/>
      <c r="BC809" s="378"/>
      <c r="BD809" s="379"/>
      <c r="BE809" s="379"/>
      <c r="BF809" s="115"/>
      <c r="BK809" s="378"/>
      <c r="BL809" s="378"/>
      <c r="BM809" s="378"/>
      <c r="BN809" s="378"/>
      <c r="BO809" s="378"/>
      <c r="BP809" s="317"/>
      <c r="BQ809" s="317"/>
    </row>
    <row r="810" spans="4:69" x14ac:dyDescent="0.25">
      <c r="D810" s="115"/>
      <c r="E810" s="115"/>
      <c r="H810" s="316"/>
      <c r="I810" s="316"/>
      <c r="P810" s="374"/>
      <c r="Q810" s="374"/>
      <c r="R810" s="374"/>
      <c r="S810" s="374"/>
      <c r="U810" s="378"/>
      <c r="V810" s="378"/>
      <c r="W810" s="378"/>
      <c r="X810" s="378"/>
      <c r="Y810" s="378"/>
      <c r="Z810" s="378"/>
      <c r="AA810" s="378"/>
      <c r="AB810" s="378"/>
      <c r="AC810" s="378"/>
      <c r="AD810" s="378"/>
      <c r="AE810" s="378"/>
      <c r="AF810" s="378"/>
      <c r="AG810" s="378"/>
      <c r="AH810" s="379"/>
      <c r="AI810" s="378"/>
      <c r="AJ810" s="378"/>
      <c r="AK810" s="378"/>
      <c r="AL810" s="378"/>
      <c r="AM810" s="378"/>
      <c r="AN810" s="378"/>
      <c r="AO810" s="378"/>
      <c r="AP810" s="378"/>
      <c r="AQ810" s="378"/>
      <c r="AR810" s="378"/>
      <c r="AS810" s="378"/>
      <c r="AT810" s="378"/>
      <c r="AU810" s="378"/>
      <c r="AV810" s="378"/>
      <c r="AW810" s="378"/>
      <c r="AX810" s="378"/>
      <c r="AY810" s="378"/>
      <c r="AZ810" s="378"/>
      <c r="BA810" s="378"/>
      <c r="BB810" s="378"/>
      <c r="BC810" s="378"/>
      <c r="BD810" s="379"/>
      <c r="BE810" s="379"/>
      <c r="BF810" s="115"/>
      <c r="BK810" s="378"/>
      <c r="BL810" s="378"/>
      <c r="BM810" s="378"/>
      <c r="BN810" s="378"/>
      <c r="BO810" s="378"/>
      <c r="BP810" s="317"/>
      <c r="BQ810" s="317"/>
    </row>
    <row r="811" spans="4:69" x14ac:dyDescent="0.25">
      <c r="D811" s="115"/>
      <c r="E811" s="115"/>
      <c r="H811" s="316"/>
      <c r="I811" s="316"/>
      <c r="P811" s="374"/>
      <c r="Q811" s="374"/>
      <c r="R811" s="374"/>
      <c r="S811" s="374"/>
      <c r="U811" s="378"/>
      <c r="V811" s="378"/>
      <c r="W811" s="378"/>
      <c r="X811" s="378"/>
      <c r="Y811" s="378"/>
      <c r="Z811" s="378"/>
      <c r="AA811" s="378"/>
      <c r="AB811" s="378"/>
      <c r="AC811" s="378"/>
      <c r="AD811" s="378"/>
      <c r="AE811" s="378"/>
      <c r="AF811" s="378"/>
      <c r="AG811" s="378"/>
      <c r="AH811" s="379"/>
      <c r="AI811" s="378"/>
      <c r="AJ811" s="378"/>
      <c r="AK811" s="378"/>
      <c r="AL811" s="378"/>
      <c r="AM811" s="378"/>
      <c r="AN811" s="378"/>
      <c r="AO811" s="378"/>
      <c r="AP811" s="378"/>
      <c r="AQ811" s="378"/>
      <c r="AR811" s="378"/>
      <c r="AS811" s="378"/>
      <c r="AT811" s="378"/>
      <c r="AU811" s="378"/>
      <c r="AV811" s="378"/>
      <c r="AW811" s="378"/>
      <c r="AX811" s="378"/>
      <c r="AY811" s="378"/>
      <c r="AZ811" s="378"/>
      <c r="BA811" s="378"/>
      <c r="BB811" s="378"/>
      <c r="BC811" s="378"/>
      <c r="BD811" s="379"/>
      <c r="BE811" s="379"/>
      <c r="BF811" s="115"/>
      <c r="BK811" s="378"/>
      <c r="BL811" s="378"/>
      <c r="BM811" s="378"/>
      <c r="BN811" s="378"/>
      <c r="BO811" s="378"/>
      <c r="BP811" s="317"/>
      <c r="BQ811" s="317"/>
    </row>
    <row r="812" spans="4:69" x14ac:dyDescent="0.25">
      <c r="D812" s="115"/>
      <c r="E812" s="115"/>
      <c r="H812" s="316"/>
      <c r="I812" s="316"/>
      <c r="P812" s="374"/>
      <c r="Q812" s="374"/>
      <c r="R812" s="374"/>
      <c r="S812" s="374"/>
      <c r="U812" s="378"/>
      <c r="V812" s="378"/>
      <c r="W812" s="378"/>
      <c r="X812" s="378"/>
      <c r="Y812" s="378"/>
      <c r="Z812" s="378"/>
      <c r="AA812" s="378"/>
      <c r="AB812" s="378"/>
      <c r="AC812" s="378"/>
      <c r="AD812" s="378"/>
      <c r="AE812" s="378"/>
      <c r="AF812" s="378"/>
      <c r="AG812" s="378"/>
      <c r="AH812" s="379"/>
      <c r="AI812" s="378"/>
      <c r="AJ812" s="378"/>
      <c r="AK812" s="378"/>
      <c r="AL812" s="378"/>
      <c r="AM812" s="378"/>
      <c r="AN812" s="378"/>
      <c r="AO812" s="378"/>
      <c r="AP812" s="378"/>
      <c r="AQ812" s="378"/>
      <c r="AR812" s="378"/>
      <c r="AS812" s="378"/>
      <c r="AT812" s="378"/>
      <c r="AU812" s="378"/>
      <c r="AV812" s="378"/>
      <c r="AW812" s="378"/>
      <c r="AX812" s="378"/>
      <c r="AY812" s="378"/>
      <c r="AZ812" s="378"/>
      <c r="BA812" s="378"/>
      <c r="BB812" s="378"/>
      <c r="BC812" s="378"/>
      <c r="BD812" s="379"/>
      <c r="BE812" s="379"/>
      <c r="BF812" s="115"/>
      <c r="BK812" s="378"/>
      <c r="BL812" s="378"/>
      <c r="BM812" s="378"/>
      <c r="BN812" s="378"/>
      <c r="BO812" s="378"/>
      <c r="BP812" s="317"/>
      <c r="BQ812" s="317"/>
    </row>
    <row r="813" spans="4:69" x14ac:dyDescent="0.25">
      <c r="D813" s="115"/>
      <c r="E813" s="115"/>
      <c r="H813" s="316"/>
      <c r="I813" s="316"/>
      <c r="P813" s="374"/>
      <c r="Q813" s="374"/>
      <c r="R813" s="374"/>
      <c r="S813" s="374"/>
      <c r="U813" s="378"/>
      <c r="V813" s="378"/>
      <c r="W813" s="378"/>
      <c r="X813" s="378"/>
      <c r="Y813" s="378"/>
      <c r="Z813" s="378"/>
      <c r="AA813" s="378"/>
      <c r="AB813" s="378"/>
      <c r="AC813" s="378"/>
      <c r="AD813" s="378"/>
      <c r="AE813" s="378"/>
      <c r="AF813" s="378"/>
      <c r="AG813" s="378"/>
      <c r="AH813" s="379"/>
      <c r="AI813" s="378"/>
      <c r="AJ813" s="378"/>
      <c r="AK813" s="378"/>
      <c r="AL813" s="378"/>
      <c r="AM813" s="378"/>
      <c r="AN813" s="378"/>
      <c r="AO813" s="378"/>
      <c r="AP813" s="378"/>
      <c r="AQ813" s="378"/>
      <c r="AR813" s="378"/>
      <c r="AS813" s="378"/>
      <c r="AT813" s="378"/>
      <c r="AU813" s="378"/>
      <c r="AV813" s="378"/>
      <c r="AW813" s="378"/>
      <c r="AX813" s="378"/>
      <c r="AY813" s="378"/>
      <c r="AZ813" s="378"/>
      <c r="BA813" s="378"/>
      <c r="BB813" s="378"/>
      <c r="BC813" s="378"/>
      <c r="BD813" s="379"/>
      <c r="BE813" s="379"/>
      <c r="BF813" s="115"/>
      <c r="BK813" s="378"/>
      <c r="BL813" s="378"/>
      <c r="BM813" s="378"/>
      <c r="BN813" s="378"/>
      <c r="BO813" s="378"/>
      <c r="BP813" s="317"/>
      <c r="BQ813" s="317"/>
    </row>
    <row r="814" spans="4:69" x14ac:dyDescent="0.25">
      <c r="D814" s="115"/>
      <c r="E814" s="115"/>
      <c r="H814" s="316"/>
      <c r="I814" s="316"/>
      <c r="P814" s="374"/>
      <c r="Q814" s="374"/>
      <c r="R814" s="374"/>
      <c r="S814" s="374"/>
      <c r="U814" s="378"/>
      <c r="V814" s="378"/>
      <c r="W814" s="378"/>
      <c r="X814" s="378"/>
      <c r="Y814" s="378"/>
      <c r="Z814" s="378"/>
      <c r="AA814" s="378"/>
      <c r="AB814" s="378"/>
      <c r="AC814" s="378"/>
      <c r="AD814" s="378"/>
      <c r="AE814" s="378"/>
      <c r="AF814" s="378"/>
      <c r="AG814" s="378"/>
      <c r="AH814" s="379"/>
      <c r="AI814" s="378"/>
      <c r="AJ814" s="378"/>
      <c r="AK814" s="378"/>
      <c r="AL814" s="378"/>
      <c r="AM814" s="378"/>
      <c r="AN814" s="378"/>
      <c r="AO814" s="378"/>
      <c r="AP814" s="378"/>
      <c r="AQ814" s="378"/>
      <c r="AR814" s="378"/>
      <c r="AS814" s="378"/>
      <c r="AT814" s="378"/>
      <c r="AU814" s="378"/>
      <c r="AV814" s="378"/>
      <c r="AW814" s="378"/>
      <c r="AX814" s="378"/>
      <c r="AY814" s="378"/>
      <c r="AZ814" s="378"/>
      <c r="BA814" s="378"/>
      <c r="BB814" s="378"/>
      <c r="BC814" s="378"/>
      <c r="BD814" s="379"/>
      <c r="BE814" s="379"/>
      <c r="BF814" s="115"/>
      <c r="BK814" s="378"/>
      <c r="BL814" s="378"/>
      <c r="BM814" s="378"/>
      <c r="BN814" s="378"/>
      <c r="BO814" s="378"/>
      <c r="BP814" s="317"/>
      <c r="BQ814" s="317"/>
    </row>
    <row r="815" spans="4:69" x14ac:dyDescent="0.25">
      <c r="D815" s="115"/>
      <c r="E815" s="115"/>
      <c r="H815" s="316"/>
      <c r="I815" s="316"/>
      <c r="P815" s="374"/>
      <c r="Q815" s="374"/>
      <c r="R815" s="374"/>
      <c r="S815" s="374"/>
      <c r="U815" s="378"/>
      <c r="V815" s="378"/>
      <c r="W815" s="378"/>
      <c r="X815" s="378"/>
      <c r="Y815" s="378"/>
      <c r="Z815" s="378"/>
      <c r="AA815" s="378"/>
      <c r="AB815" s="378"/>
      <c r="AC815" s="378"/>
      <c r="AD815" s="378"/>
      <c r="AE815" s="378"/>
      <c r="AF815" s="378"/>
      <c r="AG815" s="378"/>
      <c r="AH815" s="379"/>
      <c r="AI815" s="378"/>
      <c r="AJ815" s="378"/>
      <c r="AK815" s="378"/>
      <c r="AL815" s="378"/>
      <c r="AM815" s="378"/>
      <c r="AN815" s="378"/>
      <c r="AO815" s="378"/>
      <c r="AP815" s="378"/>
      <c r="AQ815" s="378"/>
      <c r="AR815" s="378"/>
      <c r="AS815" s="378"/>
      <c r="AT815" s="378"/>
      <c r="AU815" s="378"/>
      <c r="AV815" s="378"/>
      <c r="AW815" s="378"/>
      <c r="AX815" s="378"/>
      <c r="AY815" s="378"/>
      <c r="AZ815" s="378"/>
      <c r="BA815" s="378"/>
      <c r="BB815" s="378"/>
      <c r="BC815" s="378"/>
      <c r="BD815" s="379"/>
      <c r="BE815" s="379"/>
      <c r="BF815" s="115"/>
      <c r="BK815" s="378"/>
      <c r="BL815" s="378"/>
      <c r="BM815" s="378"/>
      <c r="BN815" s="378"/>
      <c r="BO815" s="378"/>
      <c r="BP815" s="317"/>
      <c r="BQ815" s="317"/>
    </row>
    <row r="816" spans="4:69" x14ac:dyDescent="0.25">
      <c r="D816" s="115"/>
      <c r="E816" s="115"/>
      <c r="H816" s="316"/>
      <c r="I816" s="316"/>
      <c r="P816" s="374"/>
      <c r="Q816" s="374"/>
      <c r="R816" s="374"/>
      <c r="S816" s="374"/>
      <c r="U816" s="378"/>
      <c r="V816" s="378"/>
      <c r="W816" s="378"/>
      <c r="X816" s="378"/>
      <c r="Y816" s="378"/>
      <c r="Z816" s="378"/>
      <c r="AA816" s="378"/>
      <c r="AB816" s="378"/>
      <c r="AC816" s="378"/>
      <c r="AD816" s="378"/>
      <c r="AE816" s="378"/>
      <c r="AF816" s="378"/>
      <c r="AG816" s="378"/>
      <c r="AH816" s="379"/>
      <c r="AI816" s="378"/>
      <c r="AJ816" s="378"/>
      <c r="AK816" s="378"/>
      <c r="AL816" s="378"/>
      <c r="AM816" s="378"/>
      <c r="AN816" s="378"/>
      <c r="AO816" s="378"/>
      <c r="AP816" s="378"/>
      <c r="AQ816" s="378"/>
      <c r="AR816" s="378"/>
      <c r="AS816" s="378"/>
      <c r="AT816" s="378"/>
      <c r="AU816" s="378"/>
      <c r="AV816" s="378"/>
      <c r="AW816" s="378"/>
      <c r="AX816" s="378"/>
      <c r="AY816" s="378"/>
      <c r="AZ816" s="378"/>
      <c r="BA816" s="378"/>
      <c r="BB816" s="378"/>
      <c r="BC816" s="378"/>
      <c r="BD816" s="379"/>
      <c r="BE816" s="379"/>
      <c r="BF816" s="115"/>
      <c r="BK816" s="378"/>
      <c r="BL816" s="378"/>
      <c r="BM816" s="378"/>
      <c r="BN816" s="378"/>
      <c r="BO816" s="378"/>
      <c r="BP816" s="317"/>
      <c r="BQ816" s="317"/>
    </row>
    <row r="817" spans="4:69" x14ac:dyDescent="0.25">
      <c r="D817" s="115"/>
      <c r="E817" s="115"/>
      <c r="H817" s="316"/>
      <c r="I817" s="316"/>
      <c r="P817" s="374"/>
      <c r="Q817" s="374"/>
      <c r="R817" s="374"/>
      <c r="S817" s="374"/>
      <c r="U817" s="378"/>
      <c r="V817" s="378"/>
      <c r="W817" s="378"/>
      <c r="X817" s="378"/>
      <c r="Y817" s="378"/>
      <c r="Z817" s="378"/>
      <c r="AA817" s="378"/>
      <c r="AB817" s="378"/>
      <c r="AC817" s="378"/>
      <c r="AD817" s="378"/>
      <c r="AE817" s="378"/>
      <c r="AF817" s="378"/>
      <c r="AG817" s="378"/>
      <c r="AH817" s="379"/>
      <c r="AI817" s="378"/>
      <c r="AJ817" s="378"/>
      <c r="AK817" s="378"/>
      <c r="AL817" s="378"/>
      <c r="AM817" s="378"/>
      <c r="AN817" s="378"/>
      <c r="AO817" s="378"/>
      <c r="AP817" s="378"/>
      <c r="AQ817" s="378"/>
      <c r="AR817" s="378"/>
      <c r="AS817" s="378"/>
      <c r="AT817" s="378"/>
      <c r="AU817" s="378"/>
      <c r="AV817" s="378"/>
      <c r="AW817" s="378"/>
      <c r="AX817" s="378"/>
      <c r="AY817" s="378"/>
      <c r="AZ817" s="378"/>
      <c r="BA817" s="378"/>
      <c r="BB817" s="378"/>
      <c r="BC817" s="378"/>
      <c r="BD817" s="379"/>
      <c r="BE817" s="379"/>
      <c r="BF817" s="115"/>
      <c r="BK817" s="378"/>
      <c r="BL817" s="378"/>
      <c r="BM817" s="378"/>
      <c r="BN817" s="378"/>
      <c r="BO817" s="378"/>
      <c r="BP817" s="317"/>
      <c r="BQ817" s="317"/>
    </row>
    <row r="818" spans="4:69" x14ac:dyDescent="0.25">
      <c r="D818" s="115"/>
      <c r="E818" s="115"/>
      <c r="H818" s="316"/>
      <c r="I818" s="316"/>
      <c r="P818" s="374"/>
      <c r="Q818" s="374"/>
      <c r="R818" s="374"/>
      <c r="S818" s="374"/>
      <c r="U818" s="378"/>
      <c r="V818" s="378"/>
      <c r="W818" s="378"/>
      <c r="X818" s="378"/>
      <c r="Y818" s="378"/>
      <c r="Z818" s="378"/>
      <c r="AA818" s="378"/>
      <c r="AB818" s="378"/>
      <c r="AC818" s="378"/>
      <c r="AD818" s="378"/>
      <c r="AE818" s="378"/>
      <c r="AF818" s="378"/>
      <c r="AG818" s="378"/>
      <c r="AH818" s="379"/>
      <c r="AI818" s="378"/>
      <c r="AJ818" s="378"/>
      <c r="AK818" s="378"/>
      <c r="AL818" s="378"/>
      <c r="AM818" s="378"/>
      <c r="AN818" s="378"/>
      <c r="AO818" s="378"/>
      <c r="AP818" s="378"/>
      <c r="AQ818" s="378"/>
      <c r="AR818" s="378"/>
      <c r="AS818" s="378"/>
      <c r="AT818" s="378"/>
      <c r="AU818" s="378"/>
      <c r="AV818" s="378"/>
      <c r="AW818" s="378"/>
      <c r="AX818" s="378"/>
      <c r="AY818" s="378"/>
      <c r="AZ818" s="378"/>
      <c r="BA818" s="378"/>
      <c r="BB818" s="378"/>
      <c r="BC818" s="378"/>
      <c r="BD818" s="379"/>
      <c r="BE818" s="379"/>
      <c r="BF818" s="115"/>
      <c r="BK818" s="378"/>
      <c r="BL818" s="378"/>
      <c r="BM818" s="378"/>
      <c r="BN818" s="378"/>
      <c r="BO818" s="378"/>
      <c r="BP818" s="317"/>
      <c r="BQ818" s="317"/>
    </row>
    <row r="819" spans="4:69" x14ac:dyDescent="0.25">
      <c r="D819" s="115"/>
      <c r="E819" s="115"/>
      <c r="H819" s="316"/>
      <c r="I819" s="316"/>
      <c r="P819" s="374"/>
      <c r="Q819" s="374"/>
      <c r="R819" s="374"/>
      <c r="S819" s="374"/>
      <c r="U819" s="378"/>
      <c r="V819" s="378"/>
      <c r="W819" s="378"/>
      <c r="X819" s="378"/>
      <c r="Y819" s="378"/>
      <c r="Z819" s="378"/>
      <c r="AA819" s="378"/>
      <c r="AB819" s="378"/>
      <c r="AC819" s="378"/>
      <c r="AD819" s="378"/>
      <c r="AE819" s="378"/>
      <c r="AF819" s="378"/>
      <c r="AG819" s="378"/>
      <c r="AH819" s="379"/>
      <c r="AI819" s="378"/>
      <c r="AJ819" s="378"/>
      <c r="AK819" s="378"/>
      <c r="AL819" s="378"/>
      <c r="AM819" s="378"/>
      <c r="AN819" s="378"/>
      <c r="AO819" s="378"/>
      <c r="AP819" s="378"/>
      <c r="AQ819" s="378"/>
      <c r="AR819" s="378"/>
      <c r="AS819" s="378"/>
      <c r="AT819" s="378"/>
      <c r="AU819" s="378"/>
      <c r="AV819" s="378"/>
      <c r="AW819" s="378"/>
      <c r="AX819" s="378"/>
      <c r="AY819" s="378"/>
      <c r="AZ819" s="378"/>
      <c r="BA819" s="378"/>
      <c r="BB819" s="378"/>
      <c r="BC819" s="378"/>
      <c r="BD819" s="379"/>
      <c r="BE819" s="379"/>
      <c r="BF819" s="115"/>
      <c r="BK819" s="378"/>
      <c r="BL819" s="378"/>
      <c r="BM819" s="378"/>
      <c r="BN819" s="378"/>
      <c r="BO819" s="378"/>
      <c r="BP819" s="317"/>
      <c r="BQ819" s="317"/>
    </row>
    <row r="820" spans="4:69" x14ac:dyDescent="0.25">
      <c r="D820" s="115"/>
      <c r="E820" s="115"/>
      <c r="H820" s="316"/>
      <c r="I820" s="316"/>
      <c r="P820" s="374"/>
      <c r="Q820" s="374"/>
      <c r="R820" s="374"/>
      <c r="S820" s="374"/>
      <c r="U820" s="378"/>
      <c r="V820" s="378"/>
      <c r="W820" s="378"/>
      <c r="X820" s="378"/>
      <c r="Y820" s="378"/>
      <c r="Z820" s="378"/>
      <c r="AA820" s="378"/>
      <c r="AB820" s="378"/>
      <c r="AC820" s="378"/>
      <c r="AD820" s="378"/>
      <c r="AE820" s="378"/>
      <c r="AF820" s="378"/>
      <c r="AG820" s="378"/>
      <c r="AH820" s="379"/>
      <c r="AI820" s="378"/>
      <c r="AJ820" s="378"/>
      <c r="AK820" s="378"/>
      <c r="AL820" s="378"/>
      <c r="AM820" s="378"/>
      <c r="AN820" s="378"/>
      <c r="AO820" s="378"/>
      <c r="AP820" s="378"/>
      <c r="AQ820" s="378"/>
      <c r="AR820" s="378"/>
      <c r="AS820" s="378"/>
      <c r="AT820" s="378"/>
      <c r="AU820" s="378"/>
      <c r="AV820" s="378"/>
      <c r="AW820" s="378"/>
      <c r="AX820" s="378"/>
      <c r="AY820" s="378"/>
      <c r="AZ820" s="378"/>
      <c r="BA820" s="378"/>
      <c r="BB820" s="378"/>
      <c r="BC820" s="378"/>
      <c r="BD820" s="379"/>
      <c r="BE820" s="379"/>
      <c r="BF820" s="115"/>
      <c r="BK820" s="378"/>
      <c r="BL820" s="378"/>
      <c r="BM820" s="378"/>
      <c r="BN820" s="378"/>
      <c r="BO820" s="378"/>
      <c r="BP820" s="317"/>
      <c r="BQ820" s="317"/>
    </row>
    <row r="821" spans="4:69" x14ac:dyDescent="0.25">
      <c r="D821" s="115"/>
      <c r="E821" s="115"/>
      <c r="H821" s="316"/>
      <c r="I821" s="316"/>
      <c r="P821" s="374"/>
      <c r="Q821" s="374"/>
      <c r="R821" s="374"/>
      <c r="S821" s="374"/>
      <c r="U821" s="378"/>
      <c r="V821" s="378"/>
      <c r="W821" s="378"/>
      <c r="X821" s="378"/>
      <c r="Y821" s="378"/>
      <c r="Z821" s="378"/>
      <c r="AA821" s="378"/>
      <c r="AB821" s="378"/>
      <c r="AC821" s="378"/>
      <c r="AD821" s="378"/>
      <c r="AE821" s="378"/>
      <c r="AF821" s="378"/>
      <c r="AG821" s="378"/>
      <c r="AH821" s="379"/>
      <c r="AI821" s="378"/>
      <c r="AJ821" s="378"/>
      <c r="AK821" s="378"/>
      <c r="AL821" s="378"/>
      <c r="AM821" s="378"/>
      <c r="AN821" s="378"/>
      <c r="AO821" s="378"/>
      <c r="AP821" s="378"/>
      <c r="AQ821" s="378"/>
      <c r="AR821" s="378"/>
      <c r="AS821" s="378"/>
      <c r="AT821" s="378"/>
      <c r="AU821" s="378"/>
      <c r="AV821" s="378"/>
      <c r="AW821" s="378"/>
      <c r="AX821" s="378"/>
      <c r="AY821" s="378"/>
      <c r="AZ821" s="378"/>
      <c r="BA821" s="378"/>
      <c r="BB821" s="378"/>
      <c r="BC821" s="378"/>
      <c r="BD821" s="379"/>
      <c r="BE821" s="379"/>
      <c r="BF821" s="115"/>
      <c r="BK821" s="378"/>
      <c r="BL821" s="378"/>
      <c r="BM821" s="378"/>
      <c r="BN821" s="378"/>
      <c r="BO821" s="378"/>
      <c r="BP821" s="317"/>
      <c r="BQ821" s="317"/>
    </row>
    <row r="822" spans="4:69" x14ac:dyDescent="0.25">
      <c r="D822" s="115"/>
      <c r="E822" s="115"/>
      <c r="H822" s="316"/>
      <c r="I822" s="316"/>
      <c r="P822" s="374"/>
      <c r="Q822" s="374"/>
      <c r="R822" s="374"/>
      <c r="S822" s="374"/>
      <c r="U822" s="378"/>
      <c r="V822" s="378"/>
      <c r="W822" s="378"/>
      <c r="X822" s="378"/>
      <c r="Y822" s="378"/>
      <c r="Z822" s="378"/>
      <c r="AA822" s="378"/>
      <c r="AB822" s="378"/>
      <c r="AC822" s="378"/>
      <c r="AD822" s="378"/>
      <c r="AE822" s="378"/>
      <c r="AF822" s="378"/>
      <c r="AG822" s="378"/>
      <c r="AH822" s="379"/>
      <c r="AI822" s="378"/>
      <c r="AJ822" s="378"/>
      <c r="AK822" s="378"/>
      <c r="AL822" s="378"/>
      <c r="AM822" s="378"/>
      <c r="AN822" s="378"/>
      <c r="AO822" s="378"/>
      <c r="AP822" s="378"/>
      <c r="AQ822" s="378"/>
      <c r="AR822" s="378"/>
      <c r="AS822" s="378"/>
      <c r="AT822" s="378"/>
      <c r="AU822" s="378"/>
      <c r="AV822" s="378"/>
      <c r="AW822" s="378"/>
      <c r="AX822" s="378"/>
      <c r="AY822" s="378"/>
      <c r="AZ822" s="378"/>
      <c r="BA822" s="378"/>
      <c r="BB822" s="378"/>
      <c r="BC822" s="378"/>
      <c r="BD822" s="379"/>
      <c r="BE822" s="379"/>
      <c r="BF822" s="115"/>
      <c r="BK822" s="378"/>
      <c r="BL822" s="378"/>
      <c r="BM822" s="378"/>
      <c r="BN822" s="378"/>
      <c r="BO822" s="378"/>
      <c r="BP822" s="317"/>
      <c r="BQ822" s="317"/>
    </row>
    <row r="823" spans="4:69" x14ac:dyDescent="0.25">
      <c r="D823" s="115"/>
      <c r="E823" s="115"/>
      <c r="H823" s="316"/>
      <c r="I823" s="316"/>
      <c r="P823" s="374"/>
      <c r="Q823" s="374"/>
      <c r="R823" s="374"/>
      <c r="S823" s="374"/>
      <c r="U823" s="378"/>
      <c r="V823" s="378"/>
      <c r="W823" s="378"/>
      <c r="X823" s="378"/>
      <c r="Y823" s="378"/>
      <c r="Z823" s="378"/>
      <c r="AA823" s="378"/>
      <c r="AB823" s="378"/>
      <c r="AC823" s="378"/>
      <c r="AD823" s="378"/>
      <c r="AE823" s="378"/>
      <c r="AF823" s="378"/>
      <c r="AG823" s="378"/>
      <c r="AH823" s="379"/>
      <c r="AI823" s="378"/>
      <c r="AJ823" s="378"/>
      <c r="AK823" s="378"/>
      <c r="AL823" s="378"/>
      <c r="AM823" s="378"/>
      <c r="AN823" s="378"/>
      <c r="AO823" s="378"/>
      <c r="AP823" s="378"/>
      <c r="AQ823" s="378"/>
      <c r="AR823" s="378"/>
      <c r="AS823" s="378"/>
      <c r="AT823" s="378"/>
      <c r="AU823" s="378"/>
      <c r="AV823" s="378"/>
      <c r="AW823" s="378"/>
      <c r="AX823" s="378"/>
      <c r="AY823" s="378"/>
      <c r="AZ823" s="378"/>
      <c r="BA823" s="378"/>
      <c r="BB823" s="378"/>
      <c r="BC823" s="378"/>
      <c r="BD823" s="379"/>
      <c r="BE823" s="379"/>
      <c r="BF823" s="115"/>
      <c r="BK823" s="378"/>
      <c r="BL823" s="378"/>
      <c r="BM823" s="378"/>
      <c r="BN823" s="378"/>
      <c r="BO823" s="378"/>
      <c r="BP823" s="317"/>
      <c r="BQ823" s="317"/>
    </row>
    <row r="824" spans="4:69" x14ac:dyDescent="0.25">
      <c r="D824" s="115"/>
      <c r="E824" s="115"/>
      <c r="H824" s="316"/>
      <c r="I824" s="316"/>
      <c r="P824" s="374"/>
      <c r="Q824" s="374"/>
      <c r="R824" s="374"/>
      <c r="S824" s="374"/>
      <c r="U824" s="378"/>
      <c r="V824" s="378"/>
      <c r="W824" s="378"/>
      <c r="X824" s="378"/>
      <c r="Y824" s="378"/>
      <c r="Z824" s="378"/>
      <c r="AA824" s="378"/>
      <c r="AB824" s="378"/>
      <c r="AC824" s="378"/>
      <c r="AD824" s="378"/>
      <c r="AE824" s="378"/>
      <c r="AF824" s="378"/>
      <c r="AG824" s="378"/>
      <c r="AH824" s="379"/>
      <c r="AI824" s="378"/>
      <c r="AJ824" s="378"/>
      <c r="AK824" s="378"/>
      <c r="AL824" s="378"/>
      <c r="AM824" s="378"/>
      <c r="AN824" s="378"/>
      <c r="AO824" s="378"/>
      <c r="AP824" s="378"/>
      <c r="AQ824" s="378"/>
      <c r="AR824" s="378"/>
      <c r="AS824" s="378"/>
      <c r="AT824" s="378"/>
      <c r="AU824" s="378"/>
      <c r="AV824" s="378"/>
      <c r="AW824" s="378"/>
      <c r="AX824" s="378"/>
      <c r="AY824" s="378"/>
      <c r="AZ824" s="378"/>
      <c r="BA824" s="378"/>
      <c r="BB824" s="378"/>
      <c r="BC824" s="378"/>
      <c r="BD824" s="379"/>
      <c r="BE824" s="379"/>
      <c r="BF824" s="115"/>
      <c r="BK824" s="378"/>
      <c r="BL824" s="378"/>
      <c r="BM824" s="378"/>
      <c r="BN824" s="378"/>
      <c r="BO824" s="378"/>
      <c r="BP824" s="317"/>
      <c r="BQ824" s="317"/>
    </row>
    <row r="825" spans="4:69" x14ac:dyDescent="0.25">
      <c r="D825" s="115"/>
      <c r="E825" s="115"/>
      <c r="H825" s="316"/>
      <c r="I825" s="316"/>
      <c r="P825" s="374"/>
      <c r="Q825" s="374"/>
      <c r="R825" s="374"/>
      <c r="S825" s="374"/>
      <c r="U825" s="378"/>
      <c r="V825" s="378"/>
      <c r="W825" s="378"/>
      <c r="X825" s="378"/>
      <c r="Y825" s="378"/>
      <c r="Z825" s="378"/>
      <c r="AA825" s="378"/>
      <c r="AB825" s="378"/>
      <c r="AC825" s="378"/>
      <c r="AD825" s="378"/>
      <c r="AE825" s="378"/>
      <c r="AF825" s="378"/>
      <c r="AG825" s="378"/>
      <c r="AH825" s="379"/>
      <c r="AI825" s="378"/>
      <c r="AJ825" s="378"/>
      <c r="AK825" s="378"/>
      <c r="AL825" s="378"/>
      <c r="AM825" s="378"/>
      <c r="AN825" s="378"/>
      <c r="AO825" s="378"/>
      <c r="AP825" s="378"/>
      <c r="AQ825" s="378"/>
      <c r="AR825" s="378"/>
      <c r="AS825" s="378"/>
      <c r="AT825" s="378"/>
      <c r="AU825" s="378"/>
      <c r="AV825" s="378"/>
      <c r="AW825" s="378"/>
      <c r="AX825" s="378"/>
      <c r="AY825" s="378"/>
      <c r="AZ825" s="378"/>
      <c r="BA825" s="378"/>
      <c r="BB825" s="378"/>
      <c r="BC825" s="378"/>
      <c r="BD825" s="379"/>
      <c r="BE825" s="379"/>
      <c r="BF825" s="115"/>
      <c r="BK825" s="378"/>
      <c r="BL825" s="378"/>
      <c r="BM825" s="378"/>
      <c r="BN825" s="378"/>
      <c r="BO825" s="378"/>
      <c r="BP825" s="317"/>
      <c r="BQ825" s="317"/>
    </row>
    <row r="826" spans="4:69" x14ac:dyDescent="0.25">
      <c r="D826" s="115"/>
      <c r="E826" s="115"/>
      <c r="H826" s="316"/>
      <c r="I826" s="316"/>
      <c r="P826" s="374"/>
      <c r="Q826" s="374"/>
      <c r="R826" s="374"/>
      <c r="S826" s="374"/>
      <c r="U826" s="378"/>
      <c r="V826" s="378"/>
      <c r="W826" s="378"/>
      <c r="X826" s="378"/>
      <c r="Y826" s="378"/>
      <c r="Z826" s="378"/>
      <c r="AA826" s="378"/>
      <c r="AB826" s="378"/>
      <c r="AC826" s="378"/>
      <c r="AD826" s="378"/>
      <c r="AE826" s="378"/>
      <c r="AF826" s="378"/>
      <c r="AG826" s="378"/>
      <c r="AH826" s="379"/>
      <c r="AI826" s="378"/>
      <c r="AJ826" s="378"/>
      <c r="AK826" s="378"/>
      <c r="AL826" s="378"/>
      <c r="AM826" s="378"/>
      <c r="AN826" s="378"/>
      <c r="AO826" s="378"/>
      <c r="AP826" s="378"/>
      <c r="AQ826" s="378"/>
      <c r="AR826" s="378"/>
      <c r="AS826" s="378"/>
      <c r="AT826" s="378"/>
      <c r="AU826" s="378"/>
      <c r="AV826" s="378"/>
      <c r="AW826" s="378"/>
      <c r="AX826" s="378"/>
      <c r="AY826" s="378"/>
      <c r="AZ826" s="378"/>
      <c r="BA826" s="378"/>
      <c r="BB826" s="378"/>
      <c r="BC826" s="378"/>
      <c r="BD826" s="379"/>
      <c r="BE826" s="379"/>
      <c r="BF826" s="115"/>
      <c r="BK826" s="378"/>
      <c r="BL826" s="378"/>
      <c r="BM826" s="378"/>
      <c r="BN826" s="378"/>
      <c r="BO826" s="378"/>
      <c r="BP826" s="317"/>
      <c r="BQ826" s="317"/>
    </row>
    <row r="827" spans="4:69" x14ac:dyDescent="0.25">
      <c r="D827" s="115"/>
      <c r="E827" s="115"/>
      <c r="H827" s="316"/>
      <c r="I827" s="316"/>
      <c r="P827" s="374"/>
      <c r="Q827" s="374"/>
      <c r="R827" s="374"/>
      <c r="S827" s="374"/>
      <c r="U827" s="378"/>
      <c r="V827" s="378"/>
      <c r="W827" s="378"/>
      <c r="X827" s="378"/>
      <c r="Y827" s="378"/>
      <c r="Z827" s="378"/>
      <c r="AA827" s="378"/>
      <c r="AB827" s="378"/>
      <c r="AC827" s="378"/>
      <c r="AD827" s="378"/>
      <c r="AE827" s="378"/>
      <c r="AF827" s="378"/>
      <c r="AG827" s="378"/>
      <c r="AH827" s="379"/>
      <c r="AI827" s="378"/>
      <c r="AJ827" s="378"/>
      <c r="AK827" s="378"/>
      <c r="AL827" s="378"/>
      <c r="AM827" s="378"/>
      <c r="AN827" s="378"/>
      <c r="AO827" s="378"/>
      <c r="AP827" s="378"/>
      <c r="AQ827" s="378"/>
      <c r="AR827" s="378"/>
      <c r="AS827" s="378"/>
      <c r="AT827" s="378"/>
      <c r="AU827" s="378"/>
      <c r="AV827" s="378"/>
      <c r="AW827" s="378"/>
      <c r="AX827" s="378"/>
      <c r="AY827" s="378"/>
      <c r="AZ827" s="378"/>
      <c r="BA827" s="378"/>
      <c r="BB827" s="378"/>
      <c r="BC827" s="378"/>
      <c r="BD827" s="379"/>
      <c r="BE827" s="379"/>
      <c r="BF827" s="115"/>
      <c r="BK827" s="378"/>
      <c r="BL827" s="378"/>
      <c r="BM827" s="378"/>
      <c r="BN827" s="378"/>
      <c r="BO827" s="378"/>
      <c r="BP827" s="317"/>
      <c r="BQ827" s="317"/>
    </row>
    <row r="828" spans="4:69" x14ac:dyDescent="0.25">
      <c r="D828" s="115"/>
      <c r="E828" s="115"/>
      <c r="H828" s="316"/>
      <c r="I828" s="316"/>
      <c r="P828" s="374"/>
      <c r="Q828" s="374"/>
      <c r="R828" s="374"/>
      <c r="S828" s="374"/>
      <c r="U828" s="378"/>
      <c r="V828" s="378"/>
      <c r="W828" s="378"/>
      <c r="X828" s="378"/>
      <c r="Y828" s="378"/>
      <c r="Z828" s="378"/>
      <c r="AA828" s="378"/>
      <c r="AB828" s="378"/>
      <c r="AC828" s="378"/>
      <c r="AD828" s="378"/>
      <c r="AE828" s="378"/>
      <c r="AF828" s="378"/>
      <c r="AG828" s="378"/>
      <c r="AH828" s="379"/>
      <c r="AI828" s="378"/>
      <c r="AJ828" s="378"/>
      <c r="AK828" s="378"/>
      <c r="AL828" s="378"/>
      <c r="AM828" s="378"/>
      <c r="AN828" s="378"/>
      <c r="AO828" s="378"/>
      <c r="AP828" s="378"/>
      <c r="AQ828" s="378"/>
      <c r="AR828" s="378"/>
      <c r="AS828" s="378"/>
      <c r="AT828" s="378"/>
      <c r="AU828" s="378"/>
      <c r="AV828" s="378"/>
      <c r="AW828" s="378"/>
      <c r="AX828" s="378"/>
      <c r="AY828" s="378"/>
      <c r="AZ828" s="378"/>
      <c r="BA828" s="378"/>
      <c r="BB828" s="378"/>
      <c r="BC828" s="378"/>
      <c r="BD828" s="379"/>
      <c r="BE828" s="379"/>
      <c r="BF828" s="115"/>
      <c r="BK828" s="378"/>
      <c r="BL828" s="378"/>
      <c r="BM828" s="378"/>
      <c r="BN828" s="378"/>
      <c r="BO828" s="378"/>
      <c r="BP828" s="317"/>
      <c r="BQ828" s="317"/>
    </row>
    <row r="829" spans="4:69" x14ac:dyDescent="0.25">
      <c r="D829" s="115"/>
      <c r="E829" s="115"/>
      <c r="H829" s="316"/>
      <c r="I829" s="316"/>
      <c r="P829" s="374"/>
      <c r="Q829" s="374"/>
      <c r="R829" s="374"/>
      <c r="S829" s="374"/>
      <c r="U829" s="378"/>
      <c r="V829" s="378"/>
      <c r="W829" s="378"/>
      <c r="X829" s="378"/>
      <c r="Y829" s="378"/>
      <c r="Z829" s="378"/>
      <c r="AA829" s="378"/>
      <c r="AB829" s="378"/>
      <c r="AC829" s="378"/>
      <c r="AD829" s="378"/>
      <c r="AE829" s="378"/>
      <c r="AF829" s="378"/>
      <c r="AG829" s="378"/>
      <c r="AH829" s="379"/>
      <c r="AI829" s="378"/>
      <c r="AJ829" s="378"/>
      <c r="AK829" s="378"/>
      <c r="AL829" s="378"/>
      <c r="AM829" s="378"/>
      <c r="AN829" s="378"/>
      <c r="AO829" s="378"/>
      <c r="AP829" s="378"/>
      <c r="AQ829" s="378"/>
      <c r="AR829" s="378"/>
      <c r="AS829" s="378"/>
      <c r="AT829" s="378"/>
      <c r="AU829" s="378"/>
      <c r="AV829" s="378"/>
      <c r="AW829" s="378"/>
      <c r="AX829" s="378"/>
      <c r="AY829" s="378"/>
      <c r="AZ829" s="378"/>
      <c r="BA829" s="378"/>
      <c r="BB829" s="378"/>
      <c r="BC829" s="378"/>
      <c r="BD829" s="379"/>
      <c r="BE829" s="379"/>
      <c r="BF829" s="115"/>
      <c r="BK829" s="378"/>
      <c r="BL829" s="378"/>
      <c r="BM829" s="378"/>
      <c r="BN829" s="378"/>
      <c r="BO829" s="378"/>
      <c r="BP829" s="317"/>
      <c r="BQ829" s="317"/>
    </row>
    <row r="830" spans="4:69" x14ac:dyDescent="0.25">
      <c r="D830" s="115"/>
      <c r="E830" s="115"/>
      <c r="H830" s="316"/>
      <c r="I830" s="316"/>
      <c r="P830" s="374"/>
      <c r="Q830" s="374"/>
      <c r="R830" s="374"/>
      <c r="S830" s="374"/>
      <c r="U830" s="378"/>
      <c r="V830" s="378"/>
      <c r="W830" s="378"/>
      <c r="X830" s="378"/>
      <c r="Y830" s="378"/>
      <c r="Z830" s="378"/>
      <c r="AA830" s="378"/>
      <c r="AB830" s="378"/>
      <c r="AC830" s="378"/>
      <c r="AD830" s="378"/>
      <c r="AE830" s="378"/>
      <c r="AF830" s="378"/>
      <c r="AG830" s="378"/>
      <c r="AH830" s="379"/>
      <c r="AI830" s="378"/>
      <c r="AJ830" s="378"/>
      <c r="AK830" s="378"/>
      <c r="AL830" s="378"/>
      <c r="AM830" s="378"/>
      <c r="AN830" s="378"/>
      <c r="AO830" s="378"/>
      <c r="AP830" s="378"/>
      <c r="AQ830" s="378"/>
      <c r="AR830" s="378"/>
      <c r="AS830" s="378"/>
      <c r="AT830" s="378"/>
      <c r="AU830" s="378"/>
      <c r="AV830" s="378"/>
      <c r="AW830" s="378"/>
      <c r="AX830" s="378"/>
      <c r="AY830" s="378"/>
      <c r="AZ830" s="378"/>
      <c r="BA830" s="378"/>
      <c r="BB830" s="378"/>
      <c r="BC830" s="378"/>
      <c r="BD830" s="379"/>
      <c r="BE830" s="379"/>
      <c r="BF830" s="115"/>
      <c r="BK830" s="378"/>
      <c r="BL830" s="378"/>
      <c r="BM830" s="378"/>
      <c r="BN830" s="378"/>
      <c r="BO830" s="378"/>
      <c r="BP830" s="317"/>
      <c r="BQ830" s="317"/>
    </row>
    <row r="831" spans="4:69" x14ac:dyDescent="0.25">
      <c r="D831" s="115"/>
      <c r="E831" s="115"/>
      <c r="H831" s="316"/>
      <c r="I831" s="316"/>
      <c r="P831" s="374"/>
      <c r="Q831" s="374"/>
      <c r="R831" s="374"/>
      <c r="S831" s="374"/>
      <c r="U831" s="378"/>
      <c r="V831" s="378"/>
      <c r="W831" s="378"/>
      <c r="X831" s="378"/>
      <c r="Y831" s="378"/>
      <c r="Z831" s="378"/>
      <c r="AA831" s="378"/>
      <c r="AB831" s="378"/>
      <c r="AC831" s="378"/>
      <c r="AD831" s="378"/>
      <c r="AE831" s="378"/>
      <c r="AF831" s="378"/>
      <c r="AG831" s="378"/>
      <c r="AH831" s="379"/>
      <c r="AI831" s="378"/>
      <c r="AJ831" s="378"/>
      <c r="AK831" s="378"/>
      <c r="AL831" s="378"/>
      <c r="AM831" s="378"/>
      <c r="AN831" s="378"/>
      <c r="AO831" s="378"/>
      <c r="AP831" s="378"/>
      <c r="AQ831" s="378"/>
      <c r="AR831" s="378"/>
      <c r="AS831" s="378"/>
      <c r="AT831" s="378"/>
      <c r="AU831" s="378"/>
      <c r="AV831" s="378"/>
      <c r="AW831" s="378"/>
      <c r="AX831" s="378"/>
      <c r="AY831" s="378"/>
      <c r="AZ831" s="378"/>
      <c r="BA831" s="378"/>
      <c r="BB831" s="378"/>
      <c r="BC831" s="378"/>
      <c r="BD831" s="379"/>
      <c r="BE831" s="379"/>
      <c r="BF831" s="115"/>
      <c r="BK831" s="378"/>
      <c r="BL831" s="378"/>
      <c r="BM831" s="378"/>
      <c r="BN831" s="378"/>
      <c r="BO831" s="378"/>
      <c r="BP831" s="317"/>
      <c r="BQ831" s="317"/>
    </row>
    <row r="832" spans="4:69" x14ac:dyDescent="0.25">
      <c r="D832" s="115"/>
      <c r="E832" s="115"/>
      <c r="H832" s="316"/>
      <c r="I832" s="316"/>
      <c r="P832" s="374"/>
      <c r="Q832" s="374"/>
      <c r="R832" s="374"/>
      <c r="S832" s="374"/>
      <c r="U832" s="378"/>
      <c r="V832" s="378"/>
      <c r="W832" s="378"/>
      <c r="X832" s="378"/>
      <c r="Y832" s="378"/>
      <c r="Z832" s="378"/>
      <c r="AA832" s="378"/>
      <c r="AB832" s="378"/>
      <c r="AC832" s="378"/>
      <c r="AD832" s="378"/>
      <c r="AE832" s="378"/>
      <c r="AF832" s="378"/>
      <c r="AG832" s="378"/>
      <c r="AH832" s="379"/>
      <c r="AI832" s="378"/>
      <c r="AJ832" s="378"/>
      <c r="AK832" s="378"/>
      <c r="AL832" s="378"/>
      <c r="AM832" s="378"/>
      <c r="AN832" s="378"/>
      <c r="AO832" s="378"/>
      <c r="AP832" s="378"/>
      <c r="AQ832" s="378"/>
      <c r="AR832" s="378"/>
      <c r="AS832" s="378"/>
      <c r="AT832" s="378"/>
      <c r="AU832" s="378"/>
      <c r="AV832" s="378"/>
      <c r="AW832" s="378"/>
      <c r="AX832" s="378"/>
      <c r="AY832" s="378"/>
      <c r="AZ832" s="378"/>
      <c r="BA832" s="378"/>
      <c r="BB832" s="378"/>
      <c r="BC832" s="378"/>
      <c r="BD832" s="379"/>
      <c r="BE832" s="379"/>
      <c r="BF832" s="115"/>
      <c r="BK832" s="378"/>
      <c r="BL832" s="378"/>
      <c r="BM832" s="378"/>
      <c r="BN832" s="378"/>
      <c r="BO832" s="378"/>
      <c r="BP832" s="317"/>
      <c r="BQ832" s="317"/>
    </row>
    <row r="833" spans="4:69" x14ac:dyDescent="0.25">
      <c r="D833" s="115"/>
      <c r="E833" s="115"/>
      <c r="H833" s="316"/>
      <c r="I833" s="316"/>
      <c r="P833" s="374"/>
      <c r="Q833" s="374"/>
      <c r="R833" s="374"/>
      <c r="S833" s="374"/>
      <c r="U833" s="378"/>
      <c r="V833" s="378"/>
      <c r="W833" s="378"/>
      <c r="X833" s="378"/>
      <c r="Y833" s="378"/>
      <c r="Z833" s="378"/>
      <c r="AA833" s="378"/>
      <c r="AB833" s="378"/>
      <c r="AC833" s="378"/>
      <c r="AD833" s="378"/>
      <c r="AE833" s="378"/>
      <c r="AF833" s="378"/>
      <c r="AG833" s="378"/>
      <c r="AH833" s="379"/>
      <c r="AI833" s="378"/>
      <c r="AJ833" s="378"/>
      <c r="AK833" s="378"/>
      <c r="AL833" s="378"/>
      <c r="AM833" s="378"/>
      <c r="AN833" s="378"/>
      <c r="AO833" s="378"/>
      <c r="AP833" s="378"/>
      <c r="AQ833" s="378"/>
      <c r="AR833" s="378"/>
      <c r="AS833" s="378"/>
      <c r="AT833" s="378"/>
      <c r="AU833" s="378"/>
      <c r="AV833" s="378"/>
      <c r="AW833" s="378"/>
      <c r="AX833" s="378"/>
      <c r="AY833" s="378"/>
      <c r="AZ833" s="378"/>
      <c r="BA833" s="378"/>
      <c r="BB833" s="378"/>
      <c r="BC833" s="378"/>
      <c r="BD833" s="379"/>
      <c r="BE833" s="379"/>
      <c r="BF833" s="115"/>
      <c r="BK833" s="378"/>
      <c r="BL833" s="378"/>
      <c r="BM833" s="378"/>
      <c r="BN833" s="378"/>
      <c r="BO833" s="378"/>
      <c r="BP833" s="317"/>
      <c r="BQ833" s="317"/>
    </row>
    <row r="834" spans="4:69" x14ac:dyDescent="0.25">
      <c r="D834" s="115"/>
      <c r="E834" s="115"/>
      <c r="H834" s="316"/>
      <c r="I834" s="316"/>
      <c r="P834" s="374"/>
      <c r="Q834" s="374"/>
      <c r="R834" s="374"/>
      <c r="S834" s="374"/>
      <c r="U834" s="378"/>
      <c r="V834" s="378"/>
      <c r="W834" s="378"/>
      <c r="X834" s="378"/>
      <c r="Y834" s="378"/>
      <c r="Z834" s="378"/>
      <c r="AA834" s="378"/>
      <c r="AB834" s="378"/>
      <c r="AC834" s="378"/>
      <c r="AD834" s="378"/>
      <c r="AE834" s="378"/>
      <c r="AF834" s="378"/>
      <c r="AG834" s="378"/>
      <c r="AH834" s="379"/>
      <c r="AI834" s="378"/>
      <c r="AJ834" s="378"/>
      <c r="AK834" s="378"/>
      <c r="AL834" s="378"/>
      <c r="AM834" s="378"/>
      <c r="AN834" s="378"/>
      <c r="AO834" s="378"/>
      <c r="AP834" s="378"/>
      <c r="AQ834" s="378"/>
      <c r="AR834" s="378"/>
      <c r="AS834" s="378"/>
      <c r="AT834" s="378"/>
      <c r="AU834" s="378"/>
      <c r="AV834" s="378"/>
      <c r="AW834" s="378"/>
      <c r="AX834" s="378"/>
      <c r="AY834" s="378"/>
      <c r="AZ834" s="378"/>
      <c r="BA834" s="378"/>
      <c r="BB834" s="378"/>
      <c r="BC834" s="378"/>
      <c r="BD834" s="379"/>
      <c r="BE834" s="379"/>
      <c r="BF834" s="115"/>
      <c r="BK834" s="378"/>
      <c r="BL834" s="378"/>
      <c r="BM834" s="378"/>
      <c r="BN834" s="378"/>
      <c r="BO834" s="378"/>
      <c r="BP834" s="317"/>
      <c r="BQ834" s="317"/>
    </row>
    <row r="835" spans="4:69" x14ac:dyDescent="0.25">
      <c r="D835" s="115"/>
      <c r="E835" s="115"/>
      <c r="H835" s="316"/>
      <c r="I835" s="316"/>
      <c r="P835" s="374"/>
      <c r="Q835" s="374"/>
      <c r="R835" s="374"/>
      <c r="S835" s="374"/>
      <c r="U835" s="378"/>
      <c r="V835" s="378"/>
      <c r="W835" s="378"/>
      <c r="X835" s="378"/>
      <c r="Y835" s="378"/>
      <c r="Z835" s="378"/>
      <c r="AA835" s="378"/>
      <c r="AB835" s="378"/>
      <c r="AC835" s="378"/>
      <c r="AD835" s="378"/>
      <c r="AE835" s="378"/>
      <c r="AF835" s="378"/>
      <c r="AG835" s="378"/>
      <c r="AH835" s="379"/>
      <c r="AI835" s="378"/>
      <c r="AJ835" s="378"/>
      <c r="AK835" s="378"/>
      <c r="AL835" s="378"/>
      <c r="AM835" s="378"/>
      <c r="AN835" s="378"/>
      <c r="AO835" s="378"/>
      <c r="AP835" s="378"/>
      <c r="AQ835" s="378"/>
      <c r="AR835" s="378"/>
      <c r="AS835" s="378"/>
      <c r="AT835" s="378"/>
      <c r="AU835" s="378"/>
      <c r="AV835" s="378"/>
      <c r="AW835" s="378"/>
      <c r="AX835" s="378"/>
      <c r="AY835" s="378"/>
      <c r="AZ835" s="378"/>
      <c r="BA835" s="378"/>
      <c r="BB835" s="378"/>
      <c r="BC835" s="378"/>
      <c r="BD835" s="379"/>
      <c r="BE835" s="379"/>
      <c r="BF835" s="115"/>
      <c r="BK835" s="378"/>
      <c r="BL835" s="378"/>
      <c r="BM835" s="378"/>
      <c r="BN835" s="378"/>
      <c r="BO835" s="378"/>
      <c r="BP835" s="317"/>
      <c r="BQ835" s="317"/>
    </row>
    <row r="836" spans="4:69" x14ac:dyDescent="0.25">
      <c r="D836" s="115"/>
      <c r="E836" s="115"/>
      <c r="H836" s="316"/>
      <c r="I836" s="316"/>
      <c r="P836" s="374"/>
      <c r="Q836" s="374"/>
      <c r="R836" s="374"/>
      <c r="S836" s="374"/>
      <c r="U836" s="378"/>
      <c r="V836" s="378"/>
      <c r="W836" s="378"/>
      <c r="X836" s="378"/>
      <c r="Y836" s="378"/>
      <c r="Z836" s="378"/>
      <c r="AA836" s="378"/>
      <c r="AB836" s="378"/>
      <c r="AC836" s="378"/>
      <c r="AD836" s="378"/>
      <c r="AE836" s="378"/>
      <c r="AF836" s="378"/>
      <c r="AG836" s="378"/>
      <c r="AH836" s="379"/>
      <c r="AI836" s="378"/>
      <c r="AJ836" s="378"/>
      <c r="AK836" s="378"/>
      <c r="AL836" s="378"/>
      <c r="AM836" s="378"/>
      <c r="AN836" s="378"/>
      <c r="AO836" s="378"/>
      <c r="AP836" s="378"/>
      <c r="AQ836" s="378"/>
      <c r="AR836" s="378"/>
      <c r="AS836" s="378"/>
      <c r="AT836" s="378"/>
      <c r="AU836" s="378"/>
      <c r="AV836" s="378"/>
      <c r="AW836" s="378"/>
      <c r="AX836" s="378"/>
      <c r="AY836" s="378"/>
      <c r="AZ836" s="378"/>
      <c r="BA836" s="378"/>
      <c r="BB836" s="378"/>
      <c r="BC836" s="378"/>
      <c r="BD836" s="379"/>
      <c r="BE836" s="379"/>
      <c r="BF836" s="115"/>
      <c r="BK836" s="378"/>
      <c r="BL836" s="378"/>
      <c r="BM836" s="378"/>
      <c r="BN836" s="378"/>
      <c r="BO836" s="378"/>
      <c r="BP836" s="317"/>
      <c r="BQ836" s="317"/>
    </row>
    <row r="837" spans="4:69" x14ac:dyDescent="0.25">
      <c r="D837" s="115"/>
      <c r="E837" s="115"/>
      <c r="H837" s="316"/>
      <c r="I837" s="316"/>
      <c r="P837" s="374"/>
      <c r="Q837" s="374"/>
      <c r="R837" s="374"/>
      <c r="S837" s="374"/>
      <c r="U837" s="378"/>
      <c r="V837" s="378"/>
      <c r="W837" s="378"/>
      <c r="X837" s="378"/>
      <c r="Y837" s="378"/>
      <c r="Z837" s="378"/>
      <c r="AA837" s="378"/>
      <c r="AB837" s="378"/>
      <c r="AC837" s="378"/>
      <c r="AD837" s="378"/>
      <c r="AE837" s="378"/>
      <c r="AF837" s="378"/>
      <c r="AG837" s="378"/>
      <c r="AH837" s="379"/>
      <c r="AI837" s="378"/>
      <c r="AJ837" s="378"/>
      <c r="AK837" s="378"/>
      <c r="AL837" s="378"/>
      <c r="AM837" s="378"/>
      <c r="AN837" s="378"/>
      <c r="AO837" s="378"/>
      <c r="AP837" s="378"/>
      <c r="AQ837" s="378"/>
      <c r="AR837" s="378"/>
      <c r="AS837" s="378"/>
      <c r="AT837" s="378"/>
      <c r="AU837" s="378"/>
      <c r="AV837" s="378"/>
      <c r="AW837" s="378"/>
      <c r="AX837" s="378"/>
      <c r="AY837" s="378"/>
      <c r="AZ837" s="378"/>
      <c r="BA837" s="378"/>
      <c r="BB837" s="378"/>
      <c r="BC837" s="378"/>
      <c r="BD837" s="379"/>
      <c r="BE837" s="379"/>
      <c r="BF837" s="115"/>
      <c r="BK837" s="378"/>
      <c r="BL837" s="378"/>
      <c r="BM837" s="378"/>
      <c r="BN837" s="378"/>
      <c r="BO837" s="378"/>
      <c r="BP837" s="317"/>
      <c r="BQ837" s="317"/>
    </row>
    <row r="838" spans="4:69" x14ac:dyDescent="0.25">
      <c r="D838" s="115"/>
      <c r="E838" s="115"/>
      <c r="H838" s="316"/>
      <c r="I838" s="316"/>
      <c r="P838" s="374"/>
      <c r="Q838" s="374"/>
      <c r="R838" s="374"/>
      <c r="S838" s="374"/>
      <c r="U838" s="378"/>
      <c r="V838" s="378"/>
      <c r="W838" s="378"/>
      <c r="X838" s="378"/>
      <c r="Y838" s="378"/>
      <c r="Z838" s="378"/>
      <c r="AA838" s="378"/>
      <c r="AB838" s="378"/>
      <c r="AC838" s="378"/>
      <c r="AD838" s="378"/>
      <c r="AE838" s="378"/>
      <c r="AF838" s="378"/>
      <c r="AG838" s="378"/>
      <c r="AH838" s="379"/>
      <c r="AI838" s="378"/>
      <c r="AJ838" s="378"/>
      <c r="AK838" s="378"/>
      <c r="AL838" s="378"/>
      <c r="AM838" s="378"/>
      <c r="AN838" s="378"/>
      <c r="AO838" s="378"/>
      <c r="AP838" s="378"/>
      <c r="AQ838" s="378"/>
      <c r="AR838" s="378"/>
      <c r="AS838" s="378"/>
      <c r="AT838" s="378"/>
      <c r="AU838" s="378"/>
      <c r="AV838" s="378"/>
      <c r="AW838" s="378"/>
      <c r="AX838" s="378"/>
      <c r="AY838" s="378"/>
      <c r="AZ838" s="378"/>
      <c r="BA838" s="378"/>
      <c r="BB838" s="378"/>
      <c r="BC838" s="378"/>
      <c r="BD838" s="379"/>
      <c r="BE838" s="379"/>
      <c r="BF838" s="115"/>
      <c r="BK838" s="378"/>
      <c r="BL838" s="378"/>
      <c r="BM838" s="378"/>
      <c r="BN838" s="378"/>
      <c r="BO838" s="378"/>
      <c r="BP838" s="317"/>
      <c r="BQ838" s="317"/>
    </row>
    <row r="839" spans="4:69" x14ac:dyDescent="0.25">
      <c r="D839" s="115"/>
      <c r="E839" s="115"/>
      <c r="H839" s="316"/>
      <c r="I839" s="316"/>
      <c r="P839" s="374"/>
      <c r="Q839" s="374"/>
      <c r="R839" s="374"/>
      <c r="S839" s="374"/>
      <c r="U839" s="378"/>
      <c r="V839" s="378"/>
      <c r="W839" s="378"/>
      <c r="X839" s="378"/>
      <c r="Y839" s="378"/>
      <c r="Z839" s="378"/>
      <c r="AA839" s="378"/>
      <c r="AB839" s="378"/>
      <c r="AC839" s="378"/>
      <c r="AD839" s="378"/>
      <c r="AE839" s="378"/>
      <c r="AF839" s="378"/>
      <c r="AG839" s="378"/>
      <c r="AH839" s="379"/>
      <c r="AI839" s="378"/>
      <c r="AJ839" s="378"/>
      <c r="AK839" s="378"/>
      <c r="AL839" s="378"/>
      <c r="AM839" s="378"/>
      <c r="AN839" s="378"/>
      <c r="AO839" s="378"/>
      <c r="AP839" s="378"/>
      <c r="AQ839" s="378"/>
      <c r="AR839" s="378"/>
      <c r="AS839" s="378"/>
      <c r="AT839" s="378"/>
      <c r="AU839" s="378"/>
      <c r="AV839" s="378"/>
      <c r="AW839" s="378"/>
      <c r="AX839" s="378"/>
      <c r="AY839" s="378"/>
      <c r="AZ839" s="378"/>
      <c r="BA839" s="378"/>
      <c r="BB839" s="378"/>
      <c r="BC839" s="378"/>
      <c r="BD839" s="379"/>
      <c r="BE839" s="379"/>
      <c r="BF839" s="115"/>
      <c r="BK839" s="378"/>
      <c r="BL839" s="378"/>
      <c r="BM839" s="378"/>
      <c r="BN839" s="378"/>
      <c r="BO839" s="378"/>
      <c r="BP839" s="317"/>
      <c r="BQ839" s="317"/>
    </row>
    <row r="840" spans="4:69" x14ac:dyDescent="0.25">
      <c r="D840" s="115"/>
      <c r="E840" s="115"/>
      <c r="H840" s="316"/>
      <c r="I840" s="316"/>
      <c r="P840" s="374"/>
      <c r="Q840" s="374"/>
      <c r="R840" s="374"/>
      <c r="S840" s="374"/>
      <c r="U840" s="378"/>
      <c r="V840" s="378"/>
      <c r="W840" s="378"/>
      <c r="X840" s="378"/>
      <c r="Y840" s="378"/>
      <c r="Z840" s="378"/>
      <c r="AA840" s="378"/>
      <c r="AB840" s="378"/>
      <c r="AC840" s="378"/>
      <c r="AD840" s="378"/>
      <c r="AE840" s="378"/>
      <c r="AF840" s="378"/>
      <c r="AG840" s="378"/>
      <c r="AH840" s="379"/>
      <c r="AI840" s="378"/>
      <c r="AJ840" s="378"/>
      <c r="AK840" s="378"/>
      <c r="AL840" s="378"/>
      <c r="AM840" s="378"/>
      <c r="AN840" s="378"/>
      <c r="AO840" s="378"/>
      <c r="AP840" s="378"/>
      <c r="AQ840" s="378"/>
      <c r="AR840" s="378"/>
      <c r="AS840" s="378"/>
      <c r="AT840" s="378"/>
      <c r="AU840" s="378"/>
      <c r="AV840" s="378"/>
      <c r="AW840" s="378"/>
      <c r="AX840" s="378"/>
      <c r="AY840" s="378"/>
      <c r="AZ840" s="378"/>
      <c r="BA840" s="378"/>
      <c r="BB840" s="378"/>
      <c r="BC840" s="378"/>
      <c r="BD840" s="379"/>
      <c r="BE840" s="379"/>
      <c r="BF840" s="115"/>
      <c r="BK840" s="378"/>
      <c r="BL840" s="378"/>
      <c r="BM840" s="378"/>
      <c r="BN840" s="378"/>
      <c r="BO840" s="378"/>
      <c r="BP840" s="317"/>
      <c r="BQ840" s="317"/>
    </row>
    <row r="841" spans="4:69" x14ac:dyDescent="0.25">
      <c r="D841" s="115"/>
      <c r="E841" s="115"/>
      <c r="H841" s="316"/>
      <c r="I841" s="316"/>
      <c r="P841" s="374"/>
      <c r="Q841" s="374"/>
      <c r="R841" s="374"/>
      <c r="S841" s="374"/>
      <c r="U841" s="378"/>
      <c r="V841" s="378"/>
      <c r="W841" s="378"/>
      <c r="X841" s="378"/>
      <c r="Y841" s="378"/>
      <c r="Z841" s="378"/>
      <c r="AA841" s="378"/>
      <c r="AB841" s="378"/>
      <c r="AC841" s="378"/>
      <c r="AD841" s="378"/>
      <c r="AE841" s="378"/>
      <c r="AF841" s="378"/>
      <c r="AG841" s="378"/>
      <c r="AH841" s="379"/>
      <c r="AI841" s="378"/>
      <c r="AJ841" s="378"/>
      <c r="AK841" s="378"/>
      <c r="AL841" s="378"/>
      <c r="AM841" s="378"/>
      <c r="AN841" s="378"/>
      <c r="AO841" s="378"/>
      <c r="AP841" s="378"/>
      <c r="AQ841" s="378"/>
      <c r="AR841" s="378"/>
      <c r="AS841" s="378"/>
      <c r="AT841" s="378"/>
      <c r="AU841" s="378"/>
      <c r="AV841" s="378"/>
      <c r="AW841" s="378"/>
      <c r="AX841" s="378"/>
      <c r="AY841" s="378"/>
      <c r="AZ841" s="378"/>
      <c r="BA841" s="378"/>
      <c r="BB841" s="378"/>
      <c r="BC841" s="378"/>
      <c r="BD841" s="379"/>
      <c r="BE841" s="379"/>
      <c r="BF841" s="115"/>
      <c r="BK841" s="378"/>
      <c r="BL841" s="378"/>
      <c r="BM841" s="378"/>
      <c r="BN841" s="378"/>
      <c r="BO841" s="378"/>
      <c r="BP841" s="317"/>
      <c r="BQ841" s="317"/>
    </row>
    <row r="842" spans="4:69" x14ac:dyDescent="0.25">
      <c r="D842" s="115"/>
      <c r="E842" s="115"/>
      <c r="H842" s="316"/>
      <c r="I842" s="316"/>
      <c r="P842" s="374"/>
      <c r="Q842" s="374"/>
      <c r="R842" s="374"/>
      <c r="S842" s="374"/>
      <c r="U842" s="378"/>
      <c r="V842" s="378"/>
      <c r="W842" s="378"/>
      <c r="X842" s="378"/>
      <c r="Y842" s="378"/>
      <c r="Z842" s="378"/>
      <c r="AA842" s="378"/>
      <c r="AB842" s="378"/>
      <c r="AC842" s="378"/>
      <c r="AD842" s="378"/>
      <c r="AE842" s="378"/>
      <c r="AF842" s="378"/>
      <c r="AG842" s="378"/>
      <c r="AH842" s="379"/>
      <c r="AI842" s="378"/>
      <c r="AJ842" s="378"/>
      <c r="AK842" s="378"/>
      <c r="AL842" s="378"/>
      <c r="AM842" s="378"/>
      <c r="AN842" s="378"/>
      <c r="AO842" s="378"/>
      <c r="AP842" s="378"/>
      <c r="AQ842" s="378"/>
      <c r="AR842" s="378"/>
      <c r="AS842" s="378"/>
      <c r="AT842" s="378"/>
      <c r="AU842" s="378"/>
      <c r="AV842" s="378"/>
      <c r="AW842" s="378"/>
      <c r="AX842" s="378"/>
      <c r="AY842" s="378"/>
      <c r="AZ842" s="378"/>
      <c r="BA842" s="378"/>
      <c r="BB842" s="378"/>
      <c r="BC842" s="378"/>
      <c r="BD842" s="379"/>
      <c r="BE842" s="379"/>
      <c r="BF842" s="115"/>
      <c r="BK842" s="378"/>
      <c r="BL842" s="378"/>
      <c r="BM842" s="378"/>
      <c r="BN842" s="378"/>
      <c r="BO842" s="378"/>
      <c r="BP842" s="317"/>
      <c r="BQ842" s="317"/>
    </row>
    <row r="843" spans="4:69" x14ac:dyDescent="0.25">
      <c r="D843" s="115"/>
      <c r="E843" s="115"/>
      <c r="H843" s="316"/>
      <c r="I843" s="316"/>
      <c r="P843" s="374"/>
      <c r="Q843" s="374"/>
      <c r="R843" s="374"/>
      <c r="S843" s="374"/>
      <c r="U843" s="378"/>
      <c r="V843" s="378"/>
      <c r="W843" s="378"/>
      <c r="X843" s="378"/>
      <c r="Y843" s="378"/>
      <c r="Z843" s="378"/>
      <c r="AA843" s="378"/>
      <c r="AB843" s="378"/>
      <c r="AC843" s="378"/>
      <c r="AD843" s="378"/>
      <c r="AE843" s="378"/>
      <c r="AF843" s="378"/>
      <c r="AG843" s="378"/>
      <c r="AH843" s="379"/>
      <c r="AI843" s="378"/>
      <c r="AJ843" s="378"/>
      <c r="AK843" s="378"/>
      <c r="AL843" s="378"/>
      <c r="AM843" s="378"/>
      <c r="AN843" s="378"/>
      <c r="AO843" s="378"/>
      <c r="AP843" s="378"/>
      <c r="AQ843" s="378"/>
      <c r="AR843" s="378"/>
      <c r="AS843" s="378"/>
      <c r="AT843" s="378"/>
      <c r="AU843" s="378"/>
      <c r="AV843" s="378"/>
      <c r="AW843" s="378"/>
      <c r="AX843" s="378"/>
      <c r="AY843" s="378"/>
      <c r="AZ843" s="378"/>
      <c r="BA843" s="378"/>
      <c r="BB843" s="378"/>
      <c r="BC843" s="378"/>
      <c r="BD843" s="379"/>
      <c r="BE843" s="379"/>
      <c r="BF843" s="115"/>
      <c r="BK843" s="378"/>
      <c r="BL843" s="378"/>
      <c r="BM843" s="378"/>
      <c r="BN843" s="378"/>
      <c r="BO843" s="378"/>
      <c r="BP843" s="317"/>
      <c r="BQ843" s="317"/>
    </row>
    <row r="844" spans="4:69" x14ac:dyDescent="0.25">
      <c r="D844" s="115"/>
      <c r="E844" s="115"/>
      <c r="H844" s="316"/>
      <c r="I844" s="316"/>
      <c r="P844" s="374"/>
      <c r="Q844" s="374"/>
      <c r="R844" s="374"/>
      <c r="S844" s="374"/>
      <c r="U844" s="378"/>
      <c r="V844" s="378"/>
      <c r="W844" s="378"/>
      <c r="X844" s="378"/>
      <c r="Y844" s="378"/>
      <c r="Z844" s="378"/>
      <c r="AA844" s="378"/>
      <c r="AB844" s="378"/>
      <c r="AC844" s="378"/>
      <c r="AD844" s="378"/>
      <c r="AE844" s="378"/>
      <c r="AF844" s="378"/>
      <c r="AG844" s="378"/>
      <c r="AH844" s="379"/>
      <c r="AI844" s="378"/>
      <c r="AJ844" s="378"/>
      <c r="AK844" s="378"/>
      <c r="AL844" s="378"/>
      <c r="AM844" s="378"/>
      <c r="AN844" s="378"/>
      <c r="AO844" s="378"/>
      <c r="AP844" s="378"/>
      <c r="AQ844" s="378"/>
      <c r="AR844" s="378"/>
      <c r="AS844" s="378"/>
      <c r="AT844" s="378"/>
      <c r="AU844" s="378"/>
      <c r="AV844" s="378"/>
      <c r="AW844" s="378"/>
      <c r="AX844" s="378"/>
      <c r="AY844" s="378"/>
      <c r="AZ844" s="378"/>
      <c r="BA844" s="378"/>
      <c r="BB844" s="378"/>
      <c r="BC844" s="378"/>
      <c r="BD844" s="379"/>
      <c r="BE844" s="379"/>
      <c r="BF844" s="115"/>
      <c r="BK844" s="378"/>
      <c r="BL844" s="378"/>
      <c r="BM844" s="378"/>
      <c r="BN844" s="378"/>
      <c r="BO844" s="378"/>
      <c r="BP844" s="317"/>
      <c r="BQ844" s="317"/>
    </row>
    <row r="845" spans="4:69" x14ac:dyDescent="0.25">
      <c r="D845" s="115"/>
      <c r="E845" s="115"/>
      <c r="H845" s="316"/>
      <c r="I845" s="316"/>
      <c r="P845" s="374"/>
      <c r="Q845" s="374"/>
      <c r="R845" s="374"/>
      <c r="S845" s="374"/>
      <c r="U845" s="378"/>
      <c r="V845" s="378"/>
      <c r="W845" s="378"/>
      <c r="X845" s="378"/>
      <c r="Y845" s="378"/>
      <c r="Z845" s="378"/>
      <c r="AA845" s="378"/>
      <c r="AB845" s="378"/>
      <c r="AC845" s="378"/>
      <c r="AD845" s="378"/>
      <c r="AE845" s="378"/>
      <c r="AF845" s="378"/>
      <c r="AG845" s="378"/>
      <c r="AH845" s="379"/>
      <c r="AI845" s="378"/>
      <c r="AJ845" s="378"/>
      <c r="AK845" s="378"/>
      <c r="AL845" s="378"/>
      <c r="AM845" s="378"/>
      <c r="AN845" s="378"/>
      <c r="AO845" s="378"/>
      <c r="AP845" s="378"/>
      <c r="AQ845" s="378"/>
      <c r="AR845" s="378"/>
      <c r="AS845" s="378"/>
      <c r="AT845" s="378"/>
      <c r="AU845" s="378"/>
      <c r="AV845" s="378"/>
      <c r="AW845" s="378"/>
      <c r="AX845" s="378"/>
      <c r="AY845" s="378"/>
      <c r="AZ845" s="378"/>
      <c r="BA845" s="378"/>
      <c r="BB845" s="378"/>
      <c r="BC845" s="378"/>
      <c r="BD845" s="379"/>
      <c r="BE845" s="379"/>
      <c r="BF845" s="115"/>
      <c r="BK845" s="378"/>
      <c r="BL845" s="378"/>
      <c r="BM845" s="378"/>
      <c r="BN845" s="378"/>
      <c r="BO845" s="378"/>
      <c r="BP845" s="317"/>
      <c r="BQ845" s="317"/>
    </row>
    <row r="846" spans="4:69" x14ac:dyDescent="0.25">
      <c r="D846" s="115"/>
      <c r="E846" s="115"/>
      <c r="H846" s="316"/>
      <c r="I846" s="316"/>
      <c r="P846" s="374"/>
      <c r="Q846" s="374"/>
      <c r="R846" s="374"/>
      <c r="S846" s="374"/>
      <c r="U846" s="378"/>
      <c r="V846" s="378"/>
      <c r="W846" s="378"/>
      <c r="X846" s="378"/>
      <c r="Y846" s="378"/>
      <c r="Z846" s="378"/>
      <c r="AA846" s="378"/>
      <c r="AB846" s="378"/>
      <c r="AC846" s="378"/>
      <c r="AD846" s="378"/>
      <c r="AE846" s="378"/>
      <c r="AF846" s="378"/>
      <c r="AG846" s="378"/>
      <c r="AH846" s="379"/>
      <c r="AI846" s="378"/>
      <c r="AJ846" s="378"/>
      <c r="AK846" s="378"/>
      <c r="AL846" s="378"/>
      <c r="AM846" s="378"/>
      <c r="AN846" s="378"/>
      <c r="AO846" s="378"/>
      <c r="AP846" s="378"/>
      <c r="AQ846" s="378"/>
      <c r="AR846" s="378"/>
      <c r="AS846" s="378"/>
      <c r="AT846" s="378"/>
      <c r="AU846" s="378"/>
      <c r="AV846" s="378"/>
      <c r="AW846" s="378"/>
      <c r="AX846" s="378"/>
      <c r="AY846" s="378"/>
      <c r="AZ846" s="378"/>
      <c r="BA846" s="378"/>
      <c r="BB846" s="378"/>
      <c r="BC846" s="378"/>
      <c r="BD846" s="379"/>
      <c r="BE846" s="379"/>
      <c r="BF846" s="115"/>
      <c r="BK846" s="378"/>
      <c r="BL846" s="378"/>
      <c r="BM846" s="378"/>
      <c r="BN846" s="378"/>
      <c r="BO846" s="378"/>
      <c r="BP846" s="317"/>
      <c r="BQ846" s="317"/>
    </row>
    <row r="847" spans="4:69" x14ac:dyDescent="0.25">
      <c r="D847" s="115"/>
      <c r="E847" s="115"/>
      <c r="H847" s="316"/>
      <c r="I847" s="316"/>
      <c r="P847" s="374"/>
      <c r="Q847" s="374"/>
      <c r="R847" s="374"/>
      <c r="S847" s="374"/>
      <c r="U847" s="378"/>
      <c r="V847" s="378"/>
      <c r="W847" s="378"/>
      <c r="X847" s="378"/>
      <c r="Y847" s="378"/>
      <c r="Z847" s="378"/>
      <c r="AA847" s="378"/>
      <c r="AB847" s="378"/>
      <c r="AC847" s="378"/>
      <c r="AD847" s="378"/>
      <c r="AE847" s="378"/>
      <c r="AF847" s="378"/>
      <c r="AG847" s="378"/>
      <c r="AH847" s="379"/>
      <c r="AI847" s="378"/>
      <c r="AJ847" s="378"/>
      <c r="AK847" s="378"/>
      <c r="AL847" s="378"/>
      <c r="AM847" s="378"/>
      <c r="AN847" s="378"/>
      <c r="AO847" s="378"/>
      <c r="AP847" s="378"/>
      <c r="AQ847" s="378"/>
      <c r="AR847" s="378"/>
      <c r="AS847" s="378"/>
      <c r="AT847" s="378"/>
      <c r="AU847" s="378"/>
      <c r="AV847" s="378"/>
      <c r="AW847" s="378"/>
      <c r="AX847" s="378"/>
      <c r="AY847" s="378"/>
      <c r="AZ847" s="378"/>
      <c r="BA847" s="378"/>
      <c r="BB847" s="378"/>
      <c r="BC847" s="378"/>
      <c r="BD847" s="379"/>
      <c r="BE847" s="379"/>
      <c r="BF847" s="115"/>
      <c r="BK847" s="378"/>
      <c r="BL847" s="378"/>
      <c r="BM847" s="378"/>
      <c r="BN847" s="378"/>
      <c r="BO847" s="378"/>
      <c r="BP847" s="317"/>
      <c r="BQ847" s="317"/>
    </row>
    <row r="848" spans="4:69" x14ac:dyDescent="0.25">
      <c r="D848" s="115"/>
      <c r="E848" s="115"/>
      <c r="H848" s="316"/>
      <c r="I848" s="316"/>
      <c r="P848" s="374"/>
      <c r="Q848" s="374"/>
      <c r="R848" s="374"/>
      <c r="S848" s="374"/>
      <c r="U848" s="378"/>
      <c r="V848" s="378"/>
      <c r="W848" s="378"/>
      <c r="X848" s="378"/>
      <c r="Y848" s="378"/>
      <c r="Z848" s="378"/>
      <c r="AA848" s="378"/>
      <c r="AB848" s="378"/>
      <c r="AC848" s="378"/>
      <c r="AD848" s="378"/>
      <c r="AE848" s="378"/>
      <c r="AF848" s="378"/>
      <c r="AG848" s="378"/>
      <c r="AH848" s="379"/>
      <c r="AI848" s="378"/>
      <c r="AJ848" s="378"/>
      <c r="AK848" s="378"/>
      <c r="AL848" s="378"/>
      <c r="AM848" s="378"/>
      <c r="AN848" s="378"/>
      <c r="AO848" s="378"/>
      <c r="AP848" s="378"/>
      <c r="AQ848" s="378"/>
      <c r="AR848" s="378"/>
      <c r="AS848" s="378"/>
      <c r="AT848" s="378"/>
      <c r="AU848" s="378"/>
      <c r="AV848" s="378"/>
      <c r="AW848" s="378"/>
      <c r="AX848" s="378"/>
      <c r="AY848" s="378"/>
      <c r="AZ848" s="378"/>
      <c r="BA848" s="378"/>
      <c r="BB848" s="378"/>
      <c r="BC848" s="378"/>
      <c r="BD848" s="379"/>
      <c r="BE848" s="379"/>
      <c r="BF848" s="115"/>
      <c r="BK848" s="378"/>
      <c r="BL848" s="378"/>
      <c r="BM848" s="378"/>
      <c r="BN848" s="378"/>
      <c r="BO848" s="378"/>
      <c r="BP848" s="317"/>
      <c r="BQ848" s="317"/>
    </row>
    <row r="849" spans="4:69" x14ac:dyDescent="0.25">
      <c r="D849" s="115"/>
      <c r="E849" s="115"/>
      <c r="H849" s="316"/>
      <c r="I849" s="316"/>
      <c r="P849" s="374"/>
      <c r="Q849" s="374"/>
      <c r="R849" s="374"/>
      <c r="S849" s="374"/>
      <c r="U849" s="378"/>
      <c r="V849" s="378"/>
      <c r="W849" s="378"/>
      <c r="X849" s="378"/>
      <c r="Y849" s="378"/>
      <c r="Z849" s="378"/>
      <c r="AA849" s="378"/>
      <c r="AB849" s="378"/>
      <c r="AC849" s="378"/>
      <c r="AD849" s="378"/>
      <c r="AE849" s="378"/>
      <c r="AF849" s="378"/>
      <c r="AG849" s="378"/>
      <c r="AH849" s="379"/>
      <c r="AI849" s="378"/>
      <c r="AJ849" s="378"/>
      <c r="AK849" s="378"/>
      <c r="AL849" s="378"/>
      <c r="AM849" s="378"/>
      <c r="AN849" s="378"/>
      <c r="AO849" s="378"/>
      <c r="AP849" s="378"/>
      <c r="AQ849" s="378"/>
      <c r="AR849" s="378"/>
      <c r="AS849" s="378"/>
      <c r="AT849" s="378"/>
      <c r="AU849" s="378"/>
      <c r="AV849" s="378"/>
      <c r="AW849" s="378"/>
      <c r="AX849" s="378"/>
      <c r="AY849" s="378"/>
      <c r="AZ849" s="378"/>
      <c r="BA849" s="378"/>
      <c r="BB849" s="378"/>
      <c r="BC849" s="378"/>
      <c r="BD849" s="379"/>
      <c r="BE849" s="379"/>
      <c r="BF849" s="115"/>
      <c r="BK849" s="378"/>
      <c r="BL849" s="378"/>
      <c r="BM849" s="378"/>
      <c r="BN849" s="378"/>
      <c r="BO849" s="378"/>
      <c r="BP849" s="317"/>
      <c r="BQ849" s="317"/>
    </row>
    <row r="850" spans="4:69" x14ac:dyDescent="0.25">
      <c r="D850" s="115"/>
      <c r="E850" s="115"/>
      <c r="H850" s="316"/>
      <c r="I850" s="316"/>
      <c r="P850" s="374"/>
      <c r="Q850" s="374"/>
      <c r="R850" s="374"/>
      <c r="S850" s="374"/>
      <c r="U850" s="378"/>
      <c r="V850" s="378"/>
      <c r="W850" s="378"/>
      <c r="X850" s="378"/>
      <c r="Y850" s="378"/>
      <c r="Z850" s="378"/>
      <c r="AA850" s="378"/>
      <c r="AB850" s="378"/>
      <c r="AC850" s="378"/>
      <c r="AD850" s="378"/>
      <c r="AE850" s="378"/>
      <c r="AF850" s="378"/>
      <c r="AG850" s="378"/>
      <c r="AH850" s="379"/>
      <c r="AI850" s="378"/>
      <c r="AJ850" s="378"/>
      <c r="AK850" s="378"/>
      <c r="AL850" s="378"/>
      <c r="AM850" s="378"/>
      <c r="AN850" s="378"/>
      <c r="AO850" s="378"/>
      <c r="AP850" s="378"/>
      <c r="AQ850" s="378"/>
      <c r="AR850" s="378"/>
      <c r="AS850" s="378"/>
      <c r="AT850" s="378"/>
      <c r="AU850" s="378"/>
      <c r="AV850" s="378"/>
      <c r="AW850" s="378"/>
      <c r="AX850" s="378"/>
      <c r="AY850" s="378"/>
      <c r="AZ850" s="378"/>
      <c r="BA850" s="378"/>
      <c r="BB850" s="378"/>
      <c r="BC850" s="378"/>
      <c r="BD850" s="379"/>
      <c r="BE850" s="379"/>
      <c r="BF850" s="115"/>
      <c r="BK850" s="378"/>
      <c r="BL850" s="378"/>
      <c r="BM850" s="378"/>
      <c r="BN850" s="378"/>
      <c r="BO850" s="378"/>
      <c r="BP850" s="317"/>
      <c r="BQ850" s="317"/>
    </row>
    <row r="851" spans="4:69" x14ac:dyDescent="0.25">
      <c r="D851" s="115"/>
      <c r="E851" s="115"/>
      <c r="H851" s="316"/>
      <c r="I851" s="316"/>
      <c r="P851" s="374"/>
      <c r="Q851" s="374"/>
      <c r="R851" s="374"/>
      <c r="S851" s="374"/>
      <c r="U851" s="378"/>
      <c r="V851" s="378"/>
      <c r="W851" s="378"/>
      <c r="X851" s="378"/>
      <c r="Y851" s="378"/>
      <c r="Z851" s="378"/>
      <c r="AA851" s="378"/>
      <c r="AB851" s="378"/>
      <c r="AC851" s="378"/>
      <c r="AD851" s="378"/>
      <c r="AE851" s="378"/>
      <c r="AF851" s="378"/>
      <c r="AG851" s="378"/>
      <c r="AH851" s="379"/>
      <c r="AI851" s="378"/>
      <c r="AJ851" s="378"/>
      <c r="AK851" s="378"/>
      <c r="AL851" s="378"/>
      <c r="AM851" s="378"/>
      <c r="AN851" s="378"/>
      <c r="AO851" s="378"/>
      <c r="AP851" s="378"/>
      <c r="AQ851" s="378"/>
      <c r="AR851" s="378"/>
      <c r="AS851" s="378"/>
      <c r="AT851" s="378"/>
      <c r="AU851" s="378"/>
      <c r="AV851" s="378"/>
      <c r="AW851" s="378"/>
      <c r="AX851" s="378"/>
      <c r="AY851" s="378"/>
      <c r="AZ851" s="378"/>
      <c r="BA851" s="378"/>
      <c r="BB851" s="378"/>
      <c r="BC851" s="378"/>
      <c r="BD851" s="379"/>
      <c r="BE851" s="379"/>
      <c r="BF851" s="115"/>
      <c r="BK851" s="378"/>
      <c r="BL851" s="378"/>
      <c r="BM851" s="378"/>
      <c r="BN851" s="378"/>
      <c r="BO851" s="378"/>
      <c r="BP851" s="317"/>
      <c r="BQ851" s="317"/>
    </row>
    <row r="852" spans="4:69" x14ac:dyDescent="0.25">
      <c r="D852" s="115"/>
      <c r="E852" s="115"/>
      <c r="H852" s="316"/>
      <c r="I852" s="316"/>
      <c r="P852" s="374"/>
      <c r="Q852" s="374"/>
      <c r="R852" s="374"/>
      <c r="S852" s="374"/>
      <c r="U852" s="378"/>
      <c r="V852" s="378"/>
      <c r="W852" s="378"/>
      <c r="X852" s="378"/>
      <c r="Y852" s="378"/>
      <c r="Z852" s="378"/>
      <c r="AA852" s="378"/>
      <c r="AB852" s="378"/>
      <c r="AC852" s="378"/>
      <c r="AD852" s="378"/>
      <c r="AE852" s="378"/>
      <c r="AF852" s="378"/>
      <c r="AG852" s="378"/>
      <c r="AH852" s="379"/>
      <c r="AI852" s="378"/>
      <c r="AJ852" s="378"/>
      <c r="AK852" s="378"/>
      <c r="AL852" s="378"/>
      <c r="AM852" s="378"/>
      <c r="AN852" s="378"/>
      <c r="AO852" s="378"/>
      <c r="AP852" s="378"/>
      <c r="AQ852" s="378"/>
      <c r="AR852" s="378"/>
      <c r="AS852" s="378"/>
      <c r="AT852" s="378"/>
      <c r="AU852" s="378"/>
      <c r="AV852" s="378"/>
      <c r="AW852" s="378"/>
      <c r="AX852" s="378"/>
      <c r="AY852" s="378"/>
      <c r="AZ852" s="378"/>
      <c r="BA852" s="378"/>
      <c r="BB852" s="378"/>
      <c r="BC852" s="378"/>
      <c r="BD852" s="379"/>
      <c r="BE852" s="379"/>
      <c r="BF852" s="115"/>
      <c r="BK852" s="378"/>
      <c r="BL852" s="378"/>
      <c r="BM852" s="378"/>
      <c r="BN852" s="378"/>
      <c r="BO852" s="378"/>
      <c r="BP852" s="317"/>
      <c r="BQ852" s="317"/>
    </row>
    <row r="853" spans="4:69" x14ac:dyDescent="0.25">
      <c r="D853" s="115"/>
      <c r="E853" s="115"/>
      <c r="H853" s="316"/>
      <c r="I853" s="316"/>
      <c r="P853" s="374"/>
      <c r="Q853" s="374"/>
      <c r="R853" s="374"/>
      <c r="S853" s="374"/>
      <c r="U853" s="378"/>
      <c r="V853" s="378"/>
      <c r="W853" s="378"/>
      <c r="X853" s="378"/>
      <c r="Y853" s="378"/>
      <c r="Z853" s="378"/>
      <c r="AA853" s="378"/>
      <c r="AB853" s="378"/>
      <c r="AC853" s="378"/>
      <c r="AD853" s="378"/>
      <c r="AE853" s="378"/>
      <c r="AF853" s="378"/>
      <c r="AG853" s="378"/>
      <c r="AH853" s="379"/>
      <c r="AI853" s="378"/>
      <c r="AJ853" s="378"/>
      <c r="AK853" s="378"/>
      <c r="AL853" s="378"/>
      <c r="AM853" s="378"/>
      <c r="AN853" s="378"/>
      <c r="AO853" s="378"/>
      <c r="AP853" s="378"/>
      <c r="AQ853" s="378"/>
      <c r="AR853" s="378"/>
      <c r="AS853" s="378"/>
      <c r="AT853" s="378"/>
      <c r="AU853" s="378"/>
      <c r="AV853" s="378"/>
      <c r="AW853" s="378"/>
      <c r="AX853" s="378"/>
      <c r="AY853" s="378"/>
      <c r="AZ853" s="378"/>
      <c r="BA853" s="378"/>
      <c r="BB853" s="378"/>
      <c r="BC853" s="378"/>
      <c r="BD853" s="379"/>
      <c r="BE853" s="379"/>
      <c r="BF853" s="115"/>
      <c r="BK853" s="378"/>
      <c r="BL853" s="378"/>
      <c r="BM853" s="378"/>
      <c r="BN853" s="378"/>
      <c r="BO853" s="378"/>
      <c r="BP853" s="317"/>
      <c r="BQ853" s="317"/>
    </row>
    <row r="854" spans="4:69" x14ac:dyDescent="0.25">
      <c r="D854" s="115"/>
      <c r="E854" s="115"/>
      <c r="H854" s="316"/>
      <c r="I854" s="316"/>
      <c r="P854" s="374"/>
      <c r="Q854" s="374"/>
      <c r="R854" s="374"/>
      <c r="S854" s="374"/>
      <c r="U854" s="378"/>
      <c r="V854" s="378"/>
      <c r="W854" s="378"/>
      <c r="X854" s="378"/>
      <c r="Y854" s="378"/>
      <c r="Z854" s="378"/>
      <c r="AA854" s="378"/>
      <c r="AB854" s="378"/>
      <c r="AC854" s="378"/>
      <c r="AD854" s="378"/>
      <c r="AE854" s="378"/>
      <c r="AF854" s="378"/>
      <c r="AG854" s="378"/>
      <c r="AH854" s="379"/>
      <c r="AI854" s="378"/>
      <c r="AJ854" s="378"/>
      <c r="AK854" s="378"/>
      <c r="AL854" s="378"/>
      <c r="AM854" s="378"/>
      <c r="AN854" s="378"/>
      <c r="AO854" s="378"/>
      <c r="AP854" s="378"/>
      <c r="AQ854" s="378"/>
      <c r="AR854" s="378"/>
      <c r="AS854" s="378"/>
      <c r="AT854" s="378"/>
      <c r="AU854" s="378"/>
      <c r="AV854" s="378"/>
      <c r="AW854" s="378"/>
      <c r="AX854" s="378"/>
      <c r="AY854" s="378"/>
      <c r="AZ854" s="378"/>
      <c r="BA854" s="378"/>
      <c r="BB854" s="378"/>
      <c r="BC854" s="378"/>
      <c r="BD854" s="379"/>
      <c r="BE854" s="379"/>
      <c r="BF854" s="115"/>
      <c r="BK854" s="378"/>
      <c r="BL854" s="378"/>
      <c r="BM854" s="378"/>
      <c r="BN854" s="378"/>
      <c r="BO854" s="378"/>
      <c r="BP854" s="317"/>
      <c r="BQ854" s="317"/>
    </row>
    <row r="855" spans="4:69" x14ac:dyDescent="0.25">
      <c r="D855" s="115"/>
      <c r="E855" s="115"/>
      <c r="H855" s="316"/>
      <c r="I855" s="316"/>
      <c r="P855" s="374"/>
      <c r="Q855" s="374"/>
      <c r="R855" s="374"/>
      <c r="S855" s="374"/>
      <c r="U855" s="378"/>
      <c r="V855" s="378"/>
      <c r="W855" s="378"/>
      <c r="X855" s="378"/>
      <c r="Y855" s="378"/>
      <c r="Z855" s="378"/>
      <c r="AA855" s="378"/>
      <c r="AB855" s="378"/>
      <c r="AC855" s="378"/>
      <c r="AD855" s="378"/>
      <c r="AE855" s="378"/>
      <c r="AF855" s="378"/>
      <c r="AG855" s="378"/>
      <c r="AH855" s="379"/>
      <c r="AI855" s="378"/>
      <c r="AJ855" s="378"/>
      <c r="AK855" s="378"/>
      <c r="AL855" s="378"/>
      <c r="AM855" s="378"/>
      <c r="AN855" s="378"/>
      <c r="AO855" s="378"/>
      <c r="AP855" s="378"/>
      <c r="AQ855" s="378"/>
      <c r="AR855" s="378"/>
      <c r="AS855" s="378"/>
      <c r="AT855" s="378"/>
      <c r="AU855" s="378"/>
      <c r="AV855" s="378"/>
      <c r="AW855" s="378"/>
      <c r="AX855" s="378"/>
      <c r="AY855" s="378"/>
      <c r="AZ855" s="378"/>
      <c r="BA855" s="378"/>
      <c r="BB855" s="378"/>
      <c r="BC855" s="378"/>
      <c r="BD855" s="379"/>
      <c r="BE855" s="379"/>
      <c r="BF855" s="115"/>
      <c r="BK855" s="378"/>
      <c r="BL855" s="378"/>
      <c r="BM855" s="378"/>
      <c r="BN855" s="378"/>
      <c r="BO855" s="378"/>
      <c r="BP855" s="317"/>
      <c r="BQ855" s="317"/>
    </row>
    <row r="856" spans="4:69" x14ac:dyDescent="0.25">
      <c r="D856" s="115"/>
      <c r="E856" s="115"/>
      <c r="H856" s="316"/>
      <c r="I856" s="316"/>
      <c r="P856" s="374"/>
      <c r="Q856" s="374"/>
      <c r="R856" s="374"/>
      <c r="S856" s="374"/>
      <c r="U856" s="378"/>
      <c r="V856" s="378"/>
      <c r="W856" s="378"/>
      <c r="X856" s="378"/>
      <c r="Y856" s="378"/>
      <c r="Z856" s="378"/>
      <c r="AA856" s="378"/>
      <c r="AB856" s="378"/>
      <c r="AC856" s="378"/>
      <c r="AD856" s="378"/>
      <c r="AE856" s="378"/>
      <c r="AF856" s="378"/>
      <c r="AG856" s="378"/>
      <c r="AH856" s="379"/>
      <c r="AI856" s="378"/>
      <c r="AJ856" s="378"/>
      <c r="AK856" s="378"/>
      <c r="AL856" s="378"/>
      <c r="AM856" s="378"/>
      <c r="AN856" s="378"/>
      <c r="AO856" s="378"/>
      <c r="AP856" s="378"/>
      <c r="AQ856" s="378"/>
      <c r="AR856" s="378"/>
      <c r="AS856" s="378"/>
      <c r="AT856" s="378"/>
      <c r="AU856" s="378"/>
      <c r="AV856" s="378"/>
      <c r="AW856" s="378"/>
      <c r="AX856" s="378"/>
      <c r="AY856" s="378"/>
      <c r="AZ856" s="378"/>
      <c r="BA856" s="378"/>
      <c r="BB856" s="378"/>
      <c r="BC856" s="378"/>
      <c r="BD856" s="379"/>
      <c r="BE856" s="379"/>
      <c r="BF856" s="115"/>
      <c r="BK856" s="378"/>
      <c r="BL856" s="378"/>
      <c r="BM856" s="378"/>
      <c r="BN856" s="378"/>
      <c r="BO856" s="378"/>
      <c r="BP856" s="317"/>
      <c r="BQ856" s="317"/>
    </row>
    <row r="857" spans="4:69" x14ac:dyDescent="0.25">
      <c r="D857" s="115"/>
      <c r="E857" s="115"/>
      <c r="H857" s="316"/>
      <c r="I857" s="316"/>
      <c r="P857" s="374"/>
      <c r="Q857" s="374"/>
      <c r="R857" s="374"/>
      <c r="S857" s="374"/>
      <c r="U857" s="378"/>
      <c r="V857" s="378"/>
      <c r="W857" s="378"/>
      <c r="X857" s="378"/>
      <c r="Y857" s="378"/>
      <c r="Z857" s="378"/>
      <c r="AA857" s="378"/>
      <c r="AB857" s="378"/>
      <c r="AC857" s="378"/>
      <c r="AD857" s="378"/>
      <c r="AE857" s="378"/>
      <c r="AF857" s="378"/>
      <c r="AG857" s="378"/>
      <c r="AH857" s="379"/>
      <c r="AI857" s="378"/>
      <c r="AJ857" s="378"/>
      <c r="AK857" s="378"/>
      <c r="AL857" s="378"/>
      <c r="AM857" s="378"/>
      <c r="AN857" s="378"/>
      <c r="AO857" s="378"/>
      <c r="AP857" s="378"/>
      <c r="AQ857" s="378"/>
      <c r="AR857" s="378"/>
      <c r="AS857" s="378"/>
      <c r="AT857" s="378"/>
      <c r="AU857" s="378"/>
      <c r="AV857" s="378"/>
      <c r="AW857" s="378"/>
      <c r="AX857" s="378"/>
      <c r="AY857" s="378"/>
      <c r="AZ857" s="378"/>
      <c r="BA857" s="378"/>
      <c r="BB857" s="378"/>
      <c r="BC857" s="378"/>
      <c r="BD857" s="379"/>
      <c r="BE857" s="379"/>
      <c r="BF857" s="115"/>
      <c r="BK857" s="378"/>
      <c r="BL857" s="378"/>
      <c r="BM857" s="378"/>
      <c r="BN857" s="378"/>
      <c r="BO857" s="378"/>
      <c r="BP857" s="317"/>
      <c r="BQ857" s="317"/>
    </row>
    <row r="858" spans="4:69" x14ac:dyDescent="0.25">
      <c r="D858" s="115"/>
      <c r="E858" s="115"/>
      <c r="H858" s="316"/>
      <c r="I858" s="316"/>
      <c r="P858" s="374"/>
      <c r="Q858" s="374"/>
      <c r="R858" s="374"/>
      <c r="S858" s="374"/>
      <c r="U858" s="378"/>
      <c r="V858" s="378"/>
      <c r="W858" s="378"/>
      <c r="X858" s="378"/>
      <c r="Y858" s="378"/>
      <c r="Z858" s="378"/>
      <c r="AA858" s="378"/>
      <c r="AB858" s="378"/>
      <c r="AC858" s="378"/>
      <c r="AD858" s="378"/>
      <c r="AE858" s="378"/>
      <c r="AF858" s="378"/>
      <c r="AG858" s="378"/>
      <c r="AH858" s="379"/>
      <c r="AI858" s="378"/>
      <c r="AJ858" s="378"/>
      <c r="AK858" s="378"/>
      <c r="AL858" s="378"/>
      <c r="AM858" s="378"/>
      <c r="AN858" s="378"/>
      <c r="AO858" s="378"/>
      <c r="AP858" s="378"/>
      <c r="AQ858" s="378"/>
      <c r="AR858" s="378"/>
      <c r="AS858" s="378"/>
      <c r="AT858" s="378"/>
      <c r="AU858" s="378"/>
      <c r="AV858" s="378"/>
      <c r="AW858" s="378"/>
      <c r="AX858" s="378"/>
      <c r="AY858" s="378"/>
      <c r="AZ858" s="378"/>
      <c r="BA858" s="378"/>
      <c r="BB858" s="378"/>
      <c r="BC858" s="378"/>
      <c r="BD858" s="379"/>
      <c r="BE858" s="379"/>
      <c r="BF858" s="115"/>
      <c r="BK858" s="378"/>
      <c r="BL858" s="378"/>
      <c r="BM858" s="378"/>
      <c r="BN858" s="378"/>
      <c r="BO858" s="378"/>
      <c r="BP858" s="317"/>
      <c r="BQ858" s="317"/>
    </row>
    <row r="859" spans="4:69" x14ac:dyDescent="0.25">
      <c r="D859" s="115"/>
      <c r="E859" s="115"/>
      <c r="H859" s="316"/>
      <c r="I859" s="316"/>
      <c r="P859" s="374"/>
      <c r="Q859" s="374"/>
      <c r="R859" s="374"/>
      <c r="S859" s="374"/>
      <c r="U859" s="378"/>
      <c r="V859" s="378"/>
      <c r="W859" s="378"/>
      <c r="X859" s="378"/>
      <c r="Y859" s="378"/>
      <c r="Z859" s="378"/>
      <c r="AA859" s="378"/>
      <c r="AB859" s="378"/>
      <c r="AC859" s="378"/>
      <c r="AD859" s="378"/>
      <c r="AE859" s="378"/>
      <c r="AF859" s="378"/>
      <c r="AG859" s="378"/>
      <c r="AH859" s="379"/>
      <c r="AI859" s="378"/>
      <c r="AJ859" s="378"/>
      <c r="AK859" s="378"/>
      <c r="AL859" s="378"/>
      <c r="AM859" s="378"/>
      <c r="AN859" s="378"/>
      <c r="AO859" s="378"/>
      <c r="AP859" s="378"/>
      <c r="AQ859" s="378"/>
      <c r="AR859" s="378"/>
      <c r="AS859" s="378"/>
      <c r="AT859" s="378"/>
      <c r="AU859" s="378"/>
      <c r="AV859" s="378"/>
      <c r="AW859" s="378"/>
      <c r="AX859" s="378"/>
      <c r="AY859" s="378"/>
      <c r="AZ859" s="378"/>
      <c r="BA859" s="378"/>
      <c r="BB859" s="378"/>
      <c r="BC859" s="378"/>
      <c r="BD859" s="379"/>
      <c r="BE859" s="379"/>
      <c r="BF859" s="115"/>
      <c r="BK859" s="378"/>
      <c r="BL859" s="378"/>
      <c r="BM859" s="378"/>
      <c r="BN859" s="378"/>
      <c r="BO859" s="378"/>
      <c r="BP859" s="317"/>
      <c r="BQ859" s="317"/>
    </row>
    <row r="860" spans="4:69" x14ac:dyDescent="0.25">
      <c r="D860" s="115"/>
      <c r="E860" s="115"/>
      <c r="H860" s="316"/>
      <c r="I860" s="316"/>
      <c r="P860" s="374"/>
      <c r="Q860" s="374"/>
      <c r="R860" s="374"/>
      <c r="S860" s="374"/>
      <c r="U860" s="378"/>
      <c r="V860" s="378"/>
      <c r="W860" s="378"/>
      <c r="X860" s="378"/>
      <c r="Y860" s="378"/>
      <c r="Z860" s="378"/>
      <c r="AA860" s="378"/>
      <c r="AB860" s="378"/>
      <c r="AC860" s="378"/>
      <c r="AD860" s="378"/>
      <c r="AE860" s="378"/>
      <c r="AF860" s="378"/>
      <c r="AG860" s="378"/>
      <c r="AH860" s="379"/>
      <c r="AI860" s="378"/>
      <c r="AJ860" s="378"/>
      <c r="AK860" s="378"/>
      <c r="AL860" s="378"/>
      <c r="AM860" s="378"/>
      <c r="AN860" s="378"/>
      <c r="AO860" s="378"/>
      <c r="AP860" s="378"/>
      <c r="AQ860" s="378"/>
      <c r="AR860" s="378"/>
      <c r="AS860" s="378"/>
      <c r="AT860" s="378"/>
      <c r="AU860" s="378"/>
      <c r="AV860" s="378"/>
      <c r="AW860" s="378"/>
      <c r="AX860" s="378"/>
      <c r="AY860" s="378"/>
      <c r="AZ860" s="378"/>
      <c r="BA860" s="378"/>
      <c r="BB860" s="378"/>
      <c r="BC860" s="378"/>
      <c r="BD860" s="379"/>
      <c r="BE860" s="379"/>
      <c r="BF860" s="115"/>
      <c r="BK860" s="378"/>
      <c r="BL860" s="378"/>
      <c r="BM860" s="378"/>
      <c r="BN860" s="378"/>
      <c r="BO860" s="378"/>
      <c r="BP860" s="317"/>
      <c r="BQ860" s="317"/>
    </row>
    <row r="861" spans="4:69" x14ac:dyDescent="0.25">
      <c r="D861" s="115"/>
      <c r="E861" s="115"/>
      <c r="H861" s="316"/>
      <c r="I861" s="316"/>
      <c r="P861" s="374"/>
      <c r="Q861" s="374"/>
      <c r="R861" s="374"/>
      <c r="S861" s="374"/>
      <c r="U861" s="378"/>
      <c r="V861" s="378"/>
      <c r="W861" s="378"/>
      <c r="X861" s="378"/>
      <c r="Y861" s="378"/>
      <c r="Z861" s="378"/>
      <c r="AA861" s="378"/>
      <c r="AB861" s="378"/>
      <c r="AC861" s="378"/>
      <c r="AD861" s="378"/>
      <c r="AE861" s="378"/>
      <c r="AF861" s="378"/>
      <c r="AG861" s="378"/>
      <c r="AH861" s="379"/>
      <c r="AI861" s="378"/>
      <c r="AJ861" s="378"/>
      <c r="AK861" s="378"/>
      <c r="AL861" s="378"/>
      <c r="AM861" s="378"/>
      <c r="AN861" s="378"/>
      <c r="AO861" s="378"/>
      <c r="AP861" s="378"/>
      <c r="AQ861" s="378"/>
      <c r="AR861" s="378"/>
      <c r="AS861" s="378"/>
      <c r="AT861" s="378"/>
      <c r="AU861" s="378"/>
      <c r="AV861" s="378"/>
      <c r="AW861" s="378"/>
      <c r="AX861" s="378"/>
      <c r="AY861" s="378"/>
      <c r="AZ861" s="378"/>
      <c r="BA861" s="378"/>
      <c r="BB861" s="378"/>
      <c r="BC861" s="378"/>
      <c r="BD861" s="379"/>
      <c r="BE861" s="379"/>
      <c r="BF861" s="115"/>
      <c r="BK861" s="378"/>
      <c r="BL861" s="378"/>
      <c r="BM861" s="378"/>
      <c r="BN861" s="378"/>
      <c r="BO861" s="378"/>
      <c r="BP861" s="317"/>
      <c r="BQ861" s="317"/>
    </row>
    <row r="862" spans="4:69" x14ac:dyDescent="0.25">
      <c r="D862" s="115"/>
      <c r="E862" s="115"/>
      <c r="H862" s="316"/>
      <c r="I862" s="316"/>
      <c r="P862" s="374"/>
      <c r="Q862" s="374"/>
      <c r="R862" s="374"/>
      <c r="S862" s="374"/>
      <c r="U862" s="378"/>
      <c r="V862" s="378"/>
      <c r="W862" s="378"/>
      <c r="X862" s="378"/>
      <c r="Y862" s="378"/>
      <c r="Z862" s="378"/>
      <c r="AA862" s="378"/>
      <c r="AB862" s="378"/>
      <c r="AC862" s="378"/>
      <c r="AD862" s="378"/>
      <c r="AE862" s="378"/>
      <c r="AF862" s="378"/>
      <c r="AG862" s="378"/>
      <c r="AH862" s="379"/>
      <c r="AI862" s="378"/>
      <c r="AJ862" s="378"/>
      <c r="AK862" s="378"/>
      <c r="AL862" s="378"/>
      <c r="AM862" s="378"/>
      <c r="AN862" s="378"/>
      <c r="AO862" s="378"/>
      <c r="AP862" s="378"/>
      <c r="AQ862" s="378"/>
      <c r="AR862" s="378"/>
      <c r="AS862" s="378"/>
      <c r="AT862" s="378"/>
      <c r="AU862" s="378"/>
      <c r="AV862" s="378"/>
      <c r="AW862" s="378"/>
      <c r="AX862" s="378"/>
      <c r="AY862" s="378"/>
      <c r="AZ862" s="378"/>
      <c r="BA862" s="378"/>
      <c r="BB862" s="378"/>
      <c r="BC862" s="378"/>
      <c r="BD862" s="379"/>
      <c r="BE862" s="379"/>
      <c r="BF862" s="115"/>
      <c r="BK862" s="378"/>
      <c r="BL862" s="378"/>
      <c r="BM862" s="378"/>
      <c r="BN862" s="378"/>
      <c r="BO862" s="378"/>
      <c r="BP862" s="317"/>
      <c r="BQ862" s="317"/>
    </row>
    <row r="863" spans="4:69" x14ac:dyDescent="0.25">
      <c r="D863" s="115"/>
      <c r="E863" s="115"/>
      <c r="H863" s="316"/>
      <c r="I863" s="316"/>
      <c r="P863" s="374"/>
      <c r="Q863" s="374"/>
      <c r="R863" s="374"/>
      <c r="S863" s="374"/>
      <c r="U863" s="378"/>
      <c r="V863" s="378"/>
      <c r="W863" s="378"/>
      <c r="X863" s="378"/>
      <c r="Y863" s="378"/>
      <c r="Z863" s="378"/>
      <c r="AA863" s="378"/>
      <c r="AB863" s="378"/>
      <c r="AC863" s="378"/>
      <c r="AD863" s="378"/>
      <c r="AE863" s="378"/>
      <c r="AF863" s="378"/>
      <c r="AG863" s="378"/>
      <c r="AH863" s="379"/>
      <c r="AI863" s="378"/>
      <c r="AJ863" s="378"/>
      <c r="AK863" s="378"/>
      <c r="AL863" s="378"/>
      <c r="AM863" s="378"/>
      <c r="AN863" s="378"/>
      <c r="AO863" s="378"/>
      <c r="AP863" s="378"/>
      <c r="AQ863" s="378"/>
      <c r="AR863" s="378"/>
      <c r="AS863" s="378"/>
      <c r="AT863" s="378"/>
      <c r="AU863" s="378"/>
      <c r="AV863" s="378"/>
      <c r="AW863" s="378"/>
      <c r="AX863" s="378"/>
      <c r="AY863" s="378"/>
      <c r="AZ863" s="378"/>
      <c r="BA863" s="378"/>
      <c r="BB863" s="378"/>
      <c r="BC863" s="378"/>
      <c r="BD863" s="379"/>
      <c r="BE863" s="379"/>
      <c r="BF863" s="115"/>
      <c r="BK863" s="378"/>
      <c r="BL863" s="378"/>
      <c r="BM863" s="378"/>
      <c r="BN863" s="378"/>
      <c r="BO863" s="378"/>
      <c r="BP863" s="317"/>
      <c r="BQ863" s="317"/>
    </row>
    <row r="864" spans="4:69" x14ac:dyDescent="0.25">
      <c r="D864" s="115"/>
      <c r="E864" s="115"/>
      <c r="H864" s="316"/>
      <c r="I864" s="316"/>
      <c r="P864" s="374"/>
      <c r="Q864" s="374"/>
      <c r="R864" s="374"/>
      <c r="S864" s="374"/>
      <c r="U864" s="378"/>
      <c r="V864" s="378"/>
      <c r="W864" s="378"/>
      <c r="X864" s="378"/>
      <c r="Y864" s="378"/>
      <c r="Z864" s="378"/>
      <c r="AA864" s="378"/>
      <c r="AB864" s="378"/>
      <c r="AC864" s="378"/>
      <c r="AD864" s="378"/>
      <c r="AE864" s="378"/>
      <c r="AF864" s="378"/>
      <c r="AG864" s="378"/>
      <c r="AH864" s="379"/>
      <c r="AI864" s="378"/>
      <c r="AJ864" s="378"/>
      <c r="AK864" s="378"/>
      <c r="AL864" s="378"/>
      <c r="AM864" s="378"/>
      <c r="AN864" s="378"/>
      <c r="AO864" s="378"/>
      <c r="AP864" s="378"/>
      <c r="AQ864" s="378"/>
      <c r="AR864" s="378"/>
      <c r="AS864" s="378"/>
      <c r="AT864" s="378"/>
      <c r="AU864" s="378"/>
      <c r="AV864" s="378"/>
      <c r="AW864" s="378"/>
      <c r="AX864" s="378"/>
      <c r="AY864" s="378"/>
      <c r="AZ864" s="378"/>
      <c r="BA864" s="378"/>
      <c r="BB864" s="378"/>
      <c r="BC864" s="378"/>
      <c r="BD864" s="379"/>
      <c r="BE864" s="379"/>
      <c r="BF864" s="115"/>
      <c r="BK864" s="378"/>
      <c r="BL864" s="378"/>
      <c r="BM864" s="378"/>
      <c r="BN864" s="378"/>
      <c r="BO864" s="378"/>
      <c r="BP864" s="317"/>
      <c r="BQ864" s="317"/>
    </row>
    <row r="865" spans="4:69" x14ac:dyDescent="0.25">
      <c r="D865" s="115"/>
      <c r="E865" s="115"/>
      <c r="H865" s="316"/>
      <c r="I865" s="316"/>
      <c r="P865" s="374"/>
      <c r="Q865" s="374"/>
      <c r="R865" s="374"/>
      <c r="S865" s="374"/>
      <c r="U865" s="378"/>
      <c r="V865" s="378"/>
      <c r="W865" s="378"/>
      <c r="X865" s="378"/>
      <c r="Y865" s="378"/>
      <c r="Z865" s="378"/>
      <c r="AA865" s="378"/>
      <c r="AB865" s="378"/>
      <c r="AC865" s="378"/>
      <c r="AD865" s="378"/>
      <c r="AE865" s="378"/>
      <c r="AF865" s="378"/>
      <c r="AG865" s="378"/>
      <c r="AH865" s="379"/>
      <c r="AI865" s="378"/>
      <c r="AJ865" s="378"/>
      <c r="AK865" s="378"/>
      <c r="AL865" s="378"/>
      <c r="AM865" s="378"/>
      <c r="AN865" s="378"/>
      <c r="AO865" s="378"/>
      <c r="AP865" s="378"/>
      <c r="AQ865" s="378"/>
      <c r="AR865" s="378"/>
      <c r="AS865" s="378"/>
      <c r="AT865" s="378"/>
      <c r="AU865" s="378"/>
      <c r="AV865" s="378"/>
      <c r="AW865" s="378"/>
      <c r="AX865" s="378"/>
      <c r="AY865" s="378"/>
      <c r="AZ865" s="378"/>
      <c r="BA865" s="378"/>
      <c r="BB865" s="378"/>
      <c r="BC865" s="378"/>
      <c r="BD865" s="379"/>
      <c r="BE865" s="379"/>
      <c r="BF865" s="115"/>
      <c r="BK865" s="378"/>
      <c r="BL865" s="378"/>
      <c r="BM865" s="378"/>
      <c r="BN865" s="378"/>
      <c r="BO865" s="378"/>
      <c r="BP865" s="317"/>
      <c r="BQ865" s="317"/>
    </row>
    <row r="866" spans="4:69" x14ac:dyDescent="0.25">
      <c r="D866" s="115"/>
      <c r="E866" s="115"/>
      <c r="H866" s="316"/>
      <c r="I866" s="316"/>
      <c r="P866" s="374"/>
      <c r="Q866" s="374"/>
      <c r="R866" s="374"/>
      <c r="S866" s="374"/>
      <c r="U866" s="378"/>
      <c r="V866" s="378"/>
      <c r="W866" s="378"/>
      <c r="X866" s="378"/>
      <c r="Y866" s="378"/>
      <c r="Z866" s="378"/>
      <c r="AA866" s="378"/>
      <c r="AB866" s="378"/>
      <c r="AC866" s="378"/>
      <c r="AD866" s="378"/>
      <c r="AE866" s="378"/>
      <c r="AF866" s="378"/>
      <c r="AG866" s="378"/>
      <c r="AH866" s="379"/>
      <c r="AI866" s="378"/>
      <c r="AJ866" s="378"/>
      <c r="AK866" s="378"/>
      <c r="AL866" s="378"/>
      <c r="AM866" s="378"/>
      <c r="AN866" s="378"/>
      <c r="AO866" s="378"/>
      <c r="AP866" s="378"/>
      <c r="AQ866" s="378"/>
      <c r="AR866" s="378"/>
      <c r="AS866" s="378"/>
      <c r="AT866" s="378"/>
      <c r="AU866" s="378"/>
      <c r="AV866" s="378"/>
      <c r="AW866" s="378"/>
      <c r="AX866" s="378"/>
      <c r="AY866" s="378"/>
      <c r="AZ866" s="378"/>
      <c r="BA866" s="378"/>
      <c r="BB866" s="378"/>
      <c r="BC866" s="378"/>
      <c r="BD866" s="379"/>
      <c r="BE866" s="379"/>
      <c r="BF866" s="115"/>
      <c r="BK866" s="378"/>
      <c r="BL866" s="378"/>
      <c r="BM866" s="378"/>
      <c r="BN866" s="378"/>
      <c r="BO866" s="378"/>
      <c r="BP866" s="317"/>
      <c r="BQ866" s="317"/>
    </row>
    <row r="867" spans="4:69" x14ac:dyDescent="0.25">
      <c r="D867" s="115"/>
      <c r="E867" s="115"/>
      <c r="H867" s="316"/>
      <c r="I867" s="316"/>
      <c r="P867" s="374"/>
      <c r="Q867" s="374"/>
      <c r="R867" s="374"/>
      <c r="S867" s="374"/>
      <c r="U867" s="378"/>
      <c r="V867" s="378"/>
      <c r="W867" s="378"/>
      <c r="X867" s="378"/>
      <c r="Y867" s="378"/>
      <c r="Z867" s="378"/>
      <c r="AA867" s="378"/>
      <c r="AB867" s="378"/>
      <c r="AC867" s="378"/>
      <c r="AD867" s="378"/>
      <c r="AE867" s="378"/>
      <c r="AF867" s="378"/>
      <c r="AG867" s="378"/>
      <c r="AH867" s="379"/>
      <c r="AI867" s="378"/>
      <c r="AJ867" s="378"/>
      <c r="AK867" s="378"/>
      <c r="AL867" s="378"/>
      <c r="AM867" s="378"/>
      <c r="AN867" s="378"/>
      <c r="AO867" s="378"/>
      <c r="AP867" s="378"/>
      <c r="AQ867" s="378"/>
      <c r="AR867" s="378"/>
      <c r="AS867" s="378"/>
      <c r="AT867" s="378"/>
      <c r="AU867" s="378"/>
      <c r="AV867" s="378"/>
      <c r="AW867" s="378"/>
      <c r="AX867" s="378"/>
      <c r="AY867" s="378"/>
      <c r="AZ867" s="378"/>
      <c r="BA867" s="378"/>
      <c r="BB867" s="378"/>
      <c r="BC867" s="378"/>
      <c r="BD867" s="379"/>
      <c r="BE867" s="379"/>
      <c r="BF867" s="115"/>
      <c r="BK867" s="378"/>
      <c r="BL867" s="378"/>
      <c r="BM867" s="378"/>
      <c r="BN867" s="378"/>
      <c r="BO867" s="378"/>
      <c r="BP867" s="317"/>
      <c r="BQ867" s="317"/>
    </row>
    <row r="868" spans="4:69" x14ac:dyDescent="0.25">
      <c r="D868" s="115"/>
      <c r="E868" s="115"/>
      <c r="H868" s="316"/>
      <c r="I868" s="316"/>
      <c r="P868" s="374"/>
      <c r="Q868" s="374"/>
      <c r="R868" s="374"/>
      <c r="S868" s="374"/>
      <c r="U868" s="378"/>
      <c r="V868" s="378"/>
      <c r="W868" s="378"/>
      <c r="X868" s="378"/>
      <c r="Y868" s="378"/>
      <c r="Z868" s="378"/>
      <c r="AA868" s="378"/>
      <c r="AB868" s="378"/>
      <c r="AC868" s="378"/>
      <c r="AD868" s="378"/>
      <c r="AE868" s="378"/>
      <c r="AF868" s="378"/>
      <c r="AG868" s="378"/>
      <c r="AH868" s="379"/>
      <c r="AI868" s="378"/>
      <c r="AJ868" s="378"/>
      <c r="AK868" s="378"/>
      <c r="AL868" s="378"/>
      <c r="AM868" s="378"/>
      <c r="AN868" s="378"/>
      <c r="AO868" s="378"/>
      <c r="AP868" s="378"/>
      <c r="AQ868" s="378"/>
      <c r="AR868" s="378"/>
      <c r="AS868" s="378"/>
      <c r="AT868" s="378"/>
      <c r="AU868" s="378"/>
      <c r="AV868" s="378"/>
      <c r="AW868" s="378"/>
      <c r="AX868" s="378"/>
      <c r="AY868" s="378"/>
      <c r="AZ868" s="378"/>
      <c r="BA868" s="378"/>
      <c r="BB868" s="378"/>
      <c r="BC868" s="378"/>
      <c r="BD868" s="379"/>
      <c r="BE868" s="379"/>
      <c r="BF868" s="115"/>
      <c r="BK868" s="378"/>
      <c r="BL868" s="378"/>
      <c r="BM868" s="378"/>
      <c r="BN868" s="378"/>
      <c r="BO868" s="378"/>
      <c r="BP868" s="317"/>
      <c r="BQ868" s="317"/>
    </row>
    <row r="869" spans="4:69" x14ac:dyDescent="0.25">
      <c r="D869" s="115"/>
      <c r="E869" s="115"/>
      <c r="H869" s="316"/>
      <c r="I869" s="316"/>
      <c r="P869" s="374"/>
      <c r="Q869" s="374"/>
      <c r="R869" s="374"/>
      <c r="S869" s="374"/>
      <c r="U869" s="378"/>
      <c r="V869" s="378"/>
      <c r="W869" s="378"/>
      <c r="X869" s="378"/>
      <c r="Y869" s="378"/>
      <c r="Z869" s="378"/>
      <c r="AA869" s="378"/>
      <c r="AB869" s="378"/>
      <c r="AC869" s="378"/>
      <c r="AD869" s="378"/>
      <c r="AE869" s="378"/>
      <c r="AF869" s="378"/>
      <c r="AG869" s="378"/>
      <c r="AH869" s="379"/>
      <c r="AI869" s="378"/>
      <c r="AJ869" s="378"/>
      <c r="AK869" s="378"/>
      <c r="AL869" s="378"/>
      <c r="AM869" s="378"/>
      <c r="AN869" s="378"/>
      <c r="AO869" s="378"/>
      <c r="AP869" s="378"/>
      <c r="AQ869" s="378"/>
      <c r="AR869" s="378"/>
      <c r="AS869" s="378"/>
      <c r="AT869" s="378"/>
      <c r="AU869" s="378"/>
      <c r="AV869" s="378"/>
      <c r="AW869" s="378"/>
      <c r="AX869" s="378"/>
      <c r="AY869" s="378"/>
      <c r="AZ869" s="378"/>
      <c r="BA869" s="378"/>
      <c r="BB869" s="378"/>
      <c r="BC869" s="378"/>
      <c r="BD869" s="379"/>
      <c r="BE869" s="379"/>
      <c r="BF869" s="115"/>
      <c r="BK869" s="378"/>
      <c r="BL869" s="378"/>
      <c r="BM869" s="378"/>
      <c r="BN869" s="378"/>
      <c r="BO869" s="378"/>
      <c r="BP869" s="317"/>
      <c r="BQ869" s="317"/>
    </row>
    <row r="870" spans="4:69" x14ac:dyDescent="0.25">
      <c r="D870" s="115"/>
      <c r="E870" s="115"/>
      <c r="H870" s="316"/>
      <c r="I870" s="316"/>
      <c r="P870" s="374"/>
      <c r="Q870" s="374"/>
      <c r="R870" s="374"/>
      <c r="S870" s="374"/>
      <c r="U870" s="378"/>
      <c r="V870" s="378"/>
      <c r="W870" s="378"/>
      <c r="X870" s="378"/>
      <c r="Y870" s="378"/>
      <c r="Z870" s="378"/>
      <c r="AA870" s="378"/>
      <c r="AB870" s="378"/>
      <c r="AC870" s="378"/>
      <c r="AD870" s="378"/>
      <c r="AE870" s="378"/>
      <c r="AF870" s="378"/>
      <c r="AG870" s="378"/>
      <c r="AH870" s="379"/>
      <c r="AI870" s="378"/>
      <c r="AJ870" s="378"/>
      <c r="AK870" s="378"/>
      <c r="AL870" s="378"/>
      <c r="AM870" s="378"/>
      <c r="AN870" s="378"/>
      <c r="AO870" s="378"/>
      <c r="AP870" s="378"/>
      <c r="AQ870" s="378"/>
      <c r="AR870" s="378"/>
      <c r="AS870" s="378"/>
      <c r="AT870" s="378"/>
      <c r="AU870" s="378"/>
      <c r="AV870" s="378"/>
      <c r="AW870" s="378"/>
      <c r="AX870" s="378"/>
      <c r="AY870" s="378"/>
      <c r="AZ870" s="378"/>
      <c r="BA870" s="378"/>
      <c r="BB870" s="378"/>
      <c r="BC870" s="378"/>
      <c r="BD870" s="379"/>
      <c r="BE870" s="379"/>
      <c r="BF870" s="115"/>
      <c r="BK870" s="378"/>
      <c r="BL870" s="378"/>
      <c r="BM870" s="378"/>
      <c r="BN870" s="378"/>
      <c r="BO870" s="378"/>
      <c r="BP870" s="317"/>
      <c r="BQ870" s="317"/>
    </row>
    <row r="871" spans="4:69" x14ac:dyDescent="0.25">
      <c r="D871" s="115"/>
      <c r="E871" s="115"/>
      <c r="H871" s="316"/>
      <c r="I871" s="316"/>
      <c r="P871" s="374"/>
      <c r="Q871" s="374"/>
      <c r="R871" s="374"/>
      <c r="S871" s="374"/>
      <c r="U871" s="378"/>
      <c r="V871" s="378"/>
      <c r="W871" s="378"/>
      <c r="X871" s="378"/>
      <c r="Y871" s="378"/>
      <c r="Z871" s="378"/>
      <c r="AA871" s="378"/>
      <c r="AB871" s="378"/>
      <c r="AC871" s="378"/>
      <c r="AD871" s="378"/>
      <c r="AE871" s="378"/>
      <c r="AF871" s="378"/>
      <c r="AG871" s="378"/>
      <c r="AH871" s="379"/>
      <c r="AI871" s="378"/>
      <c r="AJ871" s="378"/>
      <c r="AK871" s="378"/>
      <c r="AL871" s="378"/>
      <c r="AM871" s="378"/>
      <c r="AN871" s="378"/>
      <c r="AO871" s="378"/>
      <c r="AP871" s="378"/>
      <c r="AQ871" s="378"/>
      <c r="AR871" s="378"/>
      <c r="AS871" s="378"/>
      <c r="AT871" s="378"/>
      <c r="AU871" s="378"/>
      <c r="AV871" s="378"/>
      <c r="AW871" s="378"/>
      <c r="AX871" s="378"/>
      <c r="AY871" s="378"/>
      <c r="AZ871" s="378"/>
      <c r="BA871" s="378"/>
      <c r="BB871" s="378"/>
      <c r="BC871" s="378"/>
      <c r="BD871" s="379"/>
      <c r="BE871" s="379"/>
      <c r="BF871" s="115"/>
      <c r="BK871" s="378"/>
      <c r="BL871" s="378"/>
      <c r="BM871" s="378"/>
      <c r="BN871" s="378"/>
      <c r="BO871" s="378"/>
      <c r="BP871" s="317"/>
      <c r="BQ871" s="317"/>
    </row>
    <row r="872" spans="4:69" x14ac:dyDescent="0.25">
      <c r="D872" s="115"/>
      <c r="E872" s="115"/>
      <c r="H872" s="316"/>
      <c r="I872" s="316"/>
      <c r="P872" s="374"/>
      <c r="Q872" s="374"/>
      <c r="R872" s="374"/>
      <c r="S872" s="374"/>
      <c r="U872" s="378"/>
      <c r="V872" s="378"/>
      <c r="W872" s="378"/>
      <c r="X872" s="378"/>
      <c r="Y872" s="378"/>
      <c r="Z872" s="378"/>
      <c r="AA872" s="378"/>
      <c r="AB872" s="378"/>
      <c r="AC872" s="378"/>
      <c r="AD872" s="378"/>
      <c r="AE872" s="378"/>
      <c r="AF872" s="378"/>
      <c r="AG872" s="378"/>
      <c r="AH872" s="379"/>
      <c r="AI872" s="378"/>
      <c r="AJ872" s="378"/>
      <c r="AK872" s="378"/>
      <c r="AL872" s="378"/>
      <c r="AM872" s="378"/>
      <c r="AN872" s="378"/>
      <c r="AO872" s="378"/>
      <c r="AP872" s="378"/>
      <c r="AQ872" s="378"/>
      <c r="AR872" s="378"/>
      <c r="AS872" s="378"/>
      <c r="AT872" s="378"/>
      <c r="AU872" s="378"/>
      <c r="AV872" s="378"/>
      <c r="AW872" s="378"/>
      <c r="AX872" s="378"/>
      <c r="AY872" s="378"/>
      <c r="AZ872" s="378"/>
      <c r="BA872" s="378"/>
      <c r="BB872" s="378"/>
      <c r="BC872" s="378"/>
      <c r="BD872" s="379"/>
      <c r="BE872" s="379"/>
      <c r="BF872" s="115"/>
      <c r="BK872" s="378"/>
      <c r="BL872" s="378"/>
      <c r="BM872" s="378"/>
      <c r="BN872" s="378"/>
      <c r="BO872" s="378"/>
      <c r="BP872" s="317"/>
      <c r="BQ872" s="317"/>
    </row>
    <row r="873" spans="4:69" x14ac:dyDescent="0.25">
      <c r="D873" s="115"/>
      <c r="E873" s="115"/>
      <c r="H873" s="316"/>
      <c r="I873" s="316"/>
      <c r="P873" s="374"/>
      <c r="Q873" s="374"/>
      <c r="R873" s="374"/>
      <c r="S873" s="374"/>
      <c r="U873" s="378"/>
      <c r="V873" s="378"/>
      <c r="W873" s="378"/>
      <c r="X873" s="378"/>
      <c r="Y873" s="378"/>
      <c r="Z873" s="378"/>
      <c r="AA873" s="378"/>
      <c r="AB873" s="378"/>
      <c r="AC873" s="378"/>
      <c r="AD873" s="378"/>
      <c r="AE873" s="378"/>
      <c r="AF873" s="378"/>
      <c r="AG873" s="378"/>
      <c r="AH873" s="379"/>
      <c r="AI873" s="378"/>
      <c r="AJ873" s="378"/>
      <c r="AK873" s="378"/>
      <c r="AL873" s="378"/>
      <c r="AM873" s="378"/>
      <c r="AN873" s="378"/>
      <c r="AO873" s="378"/>
      <c r="AP873" s="378"/>
      <c r="AQ873" s="378"/>
      <c r="AR873" s="378"/>
      <c r="AS873" s="378"/>
      <c r="AT873" s="378"/>
      <c r="AU873" s="378"/>
      <c r="AV873" s="378"/>
      <c r="AW873" s="378"/>
      <c r="AX873" s="378"/>
      <c r="AY873" s="378"/>
      <c r="AZ873" s="378"/>
      <c r="BA873" s="378"/>
      <c r="BB873" s="378"/>
      <c r="BC873" s="378"/>
      <c r="BD873" s="379"/>
      <c r="BE873" s="379"/>
      <c r="BF873" s="115"/>
      <c r="BK873" s="378"/>
      <c r="BL873" s="378"/>
      <c r="BM873" s="378"/>
      <c r="BN873" s="378"/>
      <c r="BO873" s="378"/>
      <c r="BP873" s="317"/>
      <c r="BQ873" s="317"/>
    </row>
    <row r="874" spans="4:69" x14ac:dyDescent="0.25">
      <c r="D874" s="115"/>
      <c r="E874" s="115"/>
      <c r="H874" s="316"/>
      <c r="I874" s="316"/>
      <c r="P874" s="374"/>
      <c r="Q874" s="374"/>
      <c r="R874" s="374"/>
      <c r="S874" s="374"/>
      <c r="U874" s="378"/>
      <c r="V874" s="378"/>
      <c r="W874" s="378"/>
      <c r="X874" s="378"/>
      <c r="Y874" s="378"/>
      <c r="Z874" s="378"/>
      <c r="AA874" s="378"/>
      <c r="AB874" s="378"/>
      <c r="AC874" s="378"/>
      <c r="AD874" s="378"/>
      <c r="AE874" s="378"/>
      <c r="AF874" s="378"/>
      <c r="AG874" s="378"/>
      <c r="AH874" s="379"/>
      <c r="AI874" s="378"/>
      <c r="AJ874" s="378"/>
      <c r="AK874" s="378"/>
      <c r="AL874" s="378"/>
      <c r="AM874" s="378"/>
      <c r="AN874" s="378"/>
      <c r="AO874" s="378"/>
      <c r="AP874" s="378"/>
      <c r="AQ874" s="378"/>
      <c r="AR874" s="378"/>
      <c r="AS874" s="378"/>
      <c r="AT874" s="378"/>
      <c r="AU874" s="378"/>
      <c r="AV874" s="378"/>
      <c r="AW874" s="378"/>
      <c r="AX874" s="378"/>
      <c r="AY874" s="378"/>
      <c r="AZ874" s="378"/>
      <c r="BA874" s="378"/>
      <c r="BB874" s="378"/>
      <c r="BC874" s="378"/>
      <c r="BD874" s="379"/>
      <c r="BE874" s="379"/>
      <c r="BF874" s="115"/>
      <c r="BK874" s="378"/>
      <c r="BL874" s="378"/>
      <c r="BM874" s="378"/>
      <c r="BN874" s="378"/>
      <c r="BO874" s="378"/>
      <c r="BP874" s="317"/>
      <c r="BQ874" s="317"/>
    </row>
    <row r="875" spans="4:69" x14ac:dyDescent="0.25">
      <c r="D875" s="115"/>
      <c r="E875" s="115"/>
      <c r="H875" s="316"/>
      <c r="I875" s="316"/>
      <c r="P875" s="374"/>
      <c r="Q875" s="374"/>
      <c r="R875" s="374"/>
      <c r="S875" s="374"/>
      <c r="U875" s="378"/>
      <c r="V875" s="378"/>
      <c r="W875" s="378"/>
      <c r="X875" s="378"/>
      <c r="Y875" s="378"/>
      <c r="Z875" s="378"/>
      <c r="AA875" s="378"/>
      <c r="AB875" s="378"/>
      <c r="AC875" s="378"/>
      <c r="AD875" s="378"/>
      <c r="AE875" s="378"/>
      <c r="AF875" s="378"/>
      <c r="AG875" s="378"/>
      <c r="AH875" s="379"/>
      <c r="AI875" s="378"/>
      <c r="AJ875" s="378"/>
      <c r="AK875" s="378"/>
      <c r="AL875" s="378"/>
      <c r="AM875" s="378"/>
      <c r="AN875" s="378"/>
      <c r="AO875" s="378"/>
      <c r="AP875" s="378"/>
      <c r="AQ875" s="378"/>
      <c r="AR875" s="378"/>
      <c r="AS875" s="378"/>
      <c r="AT875" s="378"/>
      <c r="AU875" s="378"/>
      <c r="AV875" s="378"/>
      <c r="AW875" s="378"/>
      <c r="AX875" s="378"/>
      <c r="AY875" s="378"/>
      <c r="AZ875" s="378"/>
      <c r="BA875" s="378"/>
      <c r="BB875" s="378"/>
      <c r="BC875" s="378"/>
      <c r="BD875" s="379"/>
      <c r="BE875" s="379"/>
      <c r="BF875" s="115"/>
      <c r="BK875" s="378"/>
      <c r="BL875" s="378"/>
      <c r="BM875" s="378"/>
      <c r="BN875" s="378"/>
      <c r="BO875" s="378"/>
      <c r="BP875" s="317"/>
      <c r="BQ875" s="317"/>
    </row>
    <row r="876" spans="4:69" x14ac:dyDescent="0.25">
      <c r="D876" s="115"/>
      <c r="E876" s="115"/>
      <c r="H876" s="316"/>
      <c r="I876" s="316"/>
      <c r="P876" s="374"/>
      <c r="Q876" s="374"/>
      <c r="R876" s="374"/>
      <c r="S876" s="374"/>
      <c r="U876" s="378"/>
      <c r="V876" s="378"/>
      <c r="W876" s="378"/>
      <c r="X876" s="378"/>
      <c r="Y876" s="378"/>
      <c r="Z876" s="378"/>
      <c r="AA876" s="378"/>
      <c r="AB876" s="378"/>
      <c r="AC876" s="378"/>
      <c r="AD876" s="378"/>
      <c r="AE876" s="378"/>
      <c r="AF876" s="378"/>
      <c r="AG876" s="378"/>
      <c r="AH876" s="379"/>
      <c r="AI876" s="378"/>
      <c r="AJ876" s="378"/>
      <c r="AK876" s="378"/>
      <c r="AL876" s="378"/>
      <c r="AM876" s="378"/>
      <c r="AN876" s="378"/>
      <c r="AO876" s="378"/>
      <c r="AP876" s="378"/>
      <c r="AQ876" s="378"/>
      <c r="AR876" s="378"/>
      <c r="AS876" s="378"/>
      <c r="AT876" s="378"/>
      <c r="AU876" s="378"/>
      <c r="AV876" s="378"/>
      <c r="AW876" s="378"/>
      <c r="AX876" s="378"/>
      <c r="AY876" s="378"/>
      <c r="AZ876" s="378"/>
      <c r="BA876" s="378"/>
      <c r="BB876" s="378"/>
      <c r="BC876" s="378"/>
      <c r="BD876" s="379"/>
      <c r="BE876" s="379"/>
      <c r="BF876" s="115"/>
      <c r="BK876" s="378"/>
      <c r="BL876" s="378"/>
      <c r="BM876" s="378"/>
      <c r="BN876" s="378"/>
      <c r="BO876" s="378"/>
      <c r="BP876" s="317"/>
      <c r="BQ876" s="317"/>
    </row>
    <row r="877" spans="4:69" x14ac:dyDescent="0.25">
      <c r="D877" s="115"/>
      <c r="E877" s="115"/>
      <c r="H877" s="316"/>
      <c r="I877" s="316"/>
      <c r="P877" s="374"/>
      <c r="Q877" s="374"/>
      <c r="R877" s="374"/>
      <c r="S877" s="374"/>
      <c r="U877" s="378"/>
      <c r="V877" s="378"/>
      <c r="W877" s="378"/>
      <c r="X877" s="378"/>
      <c r="Y877" s="378"/>
      <c r="Z877" s="378"/>
      <c r="AA877" s="378"/>
      <c r="AB877" s="378"/>
      <c r="AC877" s="378"/>
      <c r="AD877" s="378"/>
      <c r="AE877" s="378"/>
      <c r="AF877" s="378"/>
      <c r="AG877" s="378"/>
      <c r="AH877" s="379"/>
      <c r="AI877" s="378"/>
      <c r="AJ877" s="378"/>
      <c r="AK877" s="378"/>
      <c r="AL877" s="378"/>
      <c r="AM877" s="378"/>
      <c r="AN877" s="378"/>
      <c r="AO877" s="378"/>
      <c r="AP877" s="378"/>
      <c r="AQ877" s="378"/>
      <c r="AR877" s="378"/>
      <c r="AS877" s="378"/>
      <c r="AT877" s="378"/>
      <c r="AU877" s="378"/>
      <c r="AV877" s="378"/>
      <c r="AW877" s="378"/>
      <c r="AX877" s="378"/>
      <c r="AY877" s="378"/>
      <c r="AZ877" s="378"/>
      <c r="BA877" s="378"/>
      <c r="BB877" s="378"/>
      <c r="BC877" s="378"/>
      <c r="BD877" s="379"/>
      <c r="BE877" s="379"/>
      <c r="BF877" s="115"/>
      <c r="BK877" s="378"/>
      <c r="BL877" s="378"/>
      <c r="BM877" s="378"/>
      <c r="BN877" s="378"/>
      <c r="BO877" s="378"/>
      <c r="BP877" s="317"/>
      <c r="BQ877" s="317"/>
    </row>
    <row r="878" spans="4:69" x14ac:dyDescent="0.25">
      <c r="D878" s="115"/>
      <c r="E878" s="115"/>
      <c r="H878" s="316"/>
      <c r="I878" s="316"/>
      <c r="P878" s="374"/>
      <c r="Q878" s="374"/>
      <c r="R878" s="374"/>
      <c r="S878" s="374"/>
      <c r="U878" s="378"/>
      <c r="V878" s="378"/>
      <c r="W878" s="378"/>
      <c r="X878" s="378"/>
      <c r="Y878" s="378"/>
      <c r="Z878" s="378"/>
      <c r="AA878" s="378"/>
      <c r="AB878" s="378"/>
      <c r="AC878" s="378"/>
      <c r="AD878" s="378"/>
      <c r="AE878" s="378"/>
      <c r="AF878" s="378"/>
      <c r="AG878" s="378"/>
      <c r="AH878" s="379"/>
      <c r="AI878" s="378"/>
      <c r="AJ878" s="378"/>
      <c r="AK878" s="378"/>
      <c r="AL878" s="378"/>
      <c r="AM878" s="378"/>
      <c r="AN878" s="378"/>
      <c r="AO878" s="378"/>
      <c r="AP878" s="378"/>
      <c r="AQ878" s="378"/>
      <c r="AR878" s="378"/>
      <c r="AS878" s="378"/>
      <c r="AT878" s="378"/>
      <c r="AU878" s="378"/>
      <c r="AV878" s="378"/>
      <c r="AW878" s="378"/>
      <c r="AX878" s="378"/>
      <c r="AY878" s="378"/>
      <c r="AZ878" s="378"/>
      <c r="BA878" s="378"/>
      <c r="BB878" s="378"/>
      <c r="BC878" s="378"/>
      <c r="BD878" s="379"/>
      <c r="BE878" s="379"/>
      <c r="BF878" s="115"/>
      <c r="BK878" s="378"/>
      <c r="BL878" s="378"/>
      <c r="BM878" s="378"/>
      <c r="BN878" s="378"/>
      <c r="BO878" s="378"/>
      <c r="BP878" s="317"/>
      <c r="BQ878" s="317"/>
    </row>
    <row r="879" spans="4:69" x14ac:dyDescent="0.25">
      <c r="D879" s="115"/>
      <c r="E879" s="115"/>
      <c r="H879" s="316"/>
      <c r="I879" s="316"/>
      <c r="P879" s="374"/>
      <c r="Q879" s="374"/>
      <c r="R879" s="374"/>
      <c r="S879" s="374"/>
      <c r="U879" s="378"/>
      <c r="V879" s="378"/>
      <c r="W879" s="378"/>
      <c r="X879" s="378"/>
      <c r="Y879" s="378"/>
      <c r="Z879" s="378"/>
      <c r="AA879" s="378"/>
      <c r="AB879" s="378"/>
      <c r="AC879" s="378"/>
      <c r="AD879" s="378"/>
      <c r="AE879" s="378"/>
      <c r="AF879" s="378"/>
      <c r="AG879" s="378"/>
      <c r="AH879" s="379"/>
      <c r="AI879" s="378"/>
      <c r="AJ879" s="378"/>
      <c r="AK879" s="378"/>
      <c r="AL879" s="378"/>
      <c r="AM879" s="378"/>
      <c r="AN879" s="378"/>
      <c r="AO879" s="378"/>
      <c r="AP879" s="378"/>
      <c r="AQ879" s="378"/>
      <c r="AR879" s="378"/>
      <c r="AS879" s="378"/>
      <c r="AT879" s="378"/>
      <c r="AU879" s="378"/>
      <c r="AV879" s="378"/>
      <c r="AW879" s="378"/>
      <c r="AX879" s="378"/>
      <c r="AY879" s="378"/>
      <c r="AZ879" s="378"/>
      <c r="BA879" s="378"/>
      <c r="BB879" s="378"/>
      <c r="BC879" s="378"/>
      <c r="BD879" s="379"/>
      <c r="BE879" s="379"/>
      <c r="BF879" s="115"/>
      <c r="BK879" s="378"/>
      <c r="BL879" s="378"/>
      <c r="BM879" s="378"/>
      <c r="BN879" s="378"/>
      <c r="BO879" s="378"/>
      <c r="BP879" s="317"/>
      <c r="BQ879" s="317"/>
    </row>
    <row r="880" spans="4:69" x14ac:dyDescent="0.25">
      <c r="D880" s="115"/>
      <c r="E880" s="115"/>
      <c r="H880" s="316"/>
      <c r="I880" s="316"/>
      <c r="P880" s="374"/>
      <c r="Q880" s="374"/>
      <c r="R880" s="374"/>
      <c r="S880" s="374"/>
      <c r="U880" s="378"/>
      <c r="V880" s="378"/>
      <c r="W880" s="378"/>
      <c r="X880" s="378"/>
      <c r="Y880" s="378"/>
      <c r="Z880" s="378"/>
      <c r="AA880" s="378"/>
      <c r="AB880" s="378"/>
      <c r="AC880" s="378"/>
      <c r="AD880" s="378"/>
      <c r="AE880" s="378"/>
      <c r="AF880" s="378"/>
      <c r="AG880" s="378"/>
      <c r="AH880" s="379"/>
      <c r="AI880" s="378"/>
      <c r="AJ880" s="378"/>
      <c r="AK880" s="378"/>
      <c r="AL880" s="378"/>
      <c r="AM880" s="378"/>
      <c r="AN880" s="378"/>
      <c r="AO880" s="378"/>
      <c r="AP880" s="378"/>
      <c r="AQ880" s="378"/>
      <c r="AR880" s="378"/>
      <c r="AS880" s="378"/>
      <c r="AT880" s="378"/>
      <c r="AU880" s="378"/>
      <c r="AV880" s="378"/>
      <c r="AW880" s="378"/>
      <c r="AX880" s="378"/>
      <c r="AY880" s="378"/>
      <c r="AZ880" s="378"/>
      <c r="BA880" s="378"/>
      <c r="BB880" s="378"/>
      <c r="BC880" s="378"/>
      <c r="BD880" s="379"/>
      <c r="BE880" s="379"/>
      <c r="BF880" s="115"/>
      <c r="BK880" s="378"/>
      <c r="BL880" s="378"/>
      <c r="BM880" s="378"/>
      <c r="BN880" s="378"/>
      <c r="BO880" s="378"/>
      <c r="BP880" s="317"/>
      <c r="BQ880" s="317"/>
    </row>
    <row r="881" spans="4:69" x14ac:dyDescent="0.25">
      <c r="D881" s="115"/>
      <c r="E881" s="115"/>
      <c r="H881" s="316"/>
      <c r="I881" s="316"/>
      <c r="P881" s="374"/>
      <c r="Q881" s="374"/>
      <c r="R881" s="374"/>
      <c r="S881" s="374"/>
      <c r="U881" s="378"/>
      <c r="V881" s="378"/>
      <c r="W881" s="378"/>
      <c r="X881" s="378"/>
      <c r="Y881" s="378"/>
      <c r="Z881" s="378"/>
      <c r="AA881" s="378"/>
      <c r="AB881" s="378"/>
      <c r="AC881" s="378"/>
      <c r="AD881" s="378"/>
      <c r="AE881" s="378"/>
      <c r="AF881" s="378"/>
      <c r="AG881" s="378"/>
      <c r="AH881" s="379"/>
      <c r="AI881" s="378"/>
      <c r="AJ881" s="378"/>
      <c r="AK881" s="378"/>
      <c r="AL881" s="378"/>
      <c r="AM881" s="378"/>
      <c r="AN881" s="378"/>
      <c r="AO881" s="378"/>
      <c r="AP881" s="378"/>
      <c r="AQ881" s="378"/>
      <c r="AR881" s="378"/>
      <c r="AS881" s="378"/>
      <c r="AT881" s="378"/>
      <c r="AU881" s="378"/>
      <c r="AV881" s="378"/>
      <c r="AW881" s="378"/>
      <c r="AX881" s="378"/>
      <c r="AY881" s="378"/>
      <c r="AZ881" s="378"/>
      <c r="BA881" s="378"/>
      <c r="BB881" s="378"/>
      <c r="BC881" s="378"/>
      <c r="BD881" s="379"/>
      <c r="BE881" s="379"/>
      <c r="BF881" s="115"/>
      <c r="BK881" s="378"/>
      <c r="BL881" s="378"/>
      <c r="BM881" s="378"/>
      <c r="BN881" s="378"/>
      <c r="BO881" s="378"/>
      <c r="BP881" s="317"/>
      <c r="BQ881" s="317"/>
    </row>
    <row r="882" spans="4:69" x14ac:dyDescent="0.25">
      <c r="D882" s="115"/>
      <c r="E882" s="115"/>
      <c r="H882" s="316"/>
      <c r="I882" s="316"/>
      <c r="P882" s="374"/>
      <c r="Q882" s="374"/>
      <c r="R882" s="374"/>
      <c r="S882" s="374"/>
      <c r="U882" s="378"/>
      <c r="V882" s="378"/>
      <c r="W882" s="378"/>
      <c r="X882" s="378"/>
      <c r="Y882" s="378"/>
      <c r="Z882" s="378"/>
      <c r="AA882" s="378"/>
      <c r="AB882" s="378"/>
      <c r="AC882" s="378"/>
      <c r="AD882" s="378"/>
      <c r="AE882" s="378"/>
      <c r="AF882" s="378"/>
      <c r="AG882" s="378"/>
      <c r="AH882" s="379"/>
      <c r="AI882" s="378"/>
      <c r="AJ882" s="378"/>
      <c r="AK882" s="378"/>
      <c r="AL882" s="378"/>
      <c r="AM882" s="378"/>
      <c r="AN882" s="378"/>
      <c r="AO882" s="378"/>
      <c r="AP882" s="378"/>
      <c r="AQ882" s="378"/>
      <c r="AR882" s="378"/>
      <c r="AS882" s="378"/>
      <c r="AT882" s="378"/>
      <c r="AU882" s="378"/>
      <c r="AV882" s="378"/>
      <c r="AW882" s="378"/>
      <c r="AX882" s="378"/>
      <c r="AY882" s="378"/>
      <c r="AZ882" s="378"/>
      <c r="BA882" s="378"/>
      <c r="BB882" s="378"/>
      <c r="BC882" s="378"/>
      <c r="BD882" s="379"/>
      <c r="BE882" s="379"/>
      <c r="BF882" s="115"/>
      <c r="BK882" s="378"/>
      <c r="BL882" s="378"/>
      <c r="BM882" s="378"/>
      <c r="BN882" s="378"/>
      <c r="BO882" s="378"/>
      <c r="BP882" s="317"/>
      <c r="BQ882" s="317"/>
    </row>
    <row r="883" spans="4:69" x14ac:dyDescent="0.25">
      <c r="D883" s="115"/>
      <c r="E883" s="115"/>
      <c r="H883" s="316"/>
      <c r="I883" s="316"/>
      <c r="P883" s="374"/>
      <c r="Q883" s="374"/>
      <c r="R883" s="374"/>
      <c r="S883" s="374"/>
      <c r="U883" s="378"/>
      <c r="V883" s="378"/>
      <c r="W883" s="378"/>
      <c r="X883" s="378"/>
      <c r="Y883" s="378"/>
      <c r="Z883" s="378"/>
      <c r="AA883" s="378"/>
      <c r="AB883" s="378"/>
      <c r="AC883" s="378"/>
      <c r="AD883" s="378"/>
      <c r="AE883" s="378"/>
      <c r="AF883" s="378"/>
      <c r="AG883" s="378"/>
      <c r="AH883" s="379"/>
      <c r="AI883" s="378"/>
      <c r="AJ883" s="378"/>
      <c r="AK883" s="378"/>
      <c r="AL883" s="378"/>
      <c r="AM883" s="378"/>
      <c r="AN883" s="378"/>
      <c r="AO883" s="378"/>
      <c r="AP883" s="378"/>
      <c r="AQ883" s="378"/>
      <c r="AR883" s="378"/>
      <c r="AS883" s="378"/>
      <c r="AT883" s="378"/>
      <c r="AU883" s="378"/>
      <c r="AV883" s="378"/>
      <c r="AW883" s="378"/>
      <c r="AX883" s="378"/>
      <c r="AY883" s="378"/>
      <c r="AZ883" s="378"/>
      <c r="BA883" s="378"/>
      <c r="BB883" s="378"/>
      <c r="BC883" s="378"/>
      <c r="BD883" s="379"/>
      <c r="BE883" s="379"/>
      <c r="BF883" s="115"/>
      <c r="BK883" s="378"/>
      <c r="BL883" s="378"/>
      <c r="BM883" s="378"/>
      <c r="BN883" s="378"/>
      <c r="BO883" s="378"/>
      <c r="BP883" s="317"/>
      <c r="BQ883" s="317"/>
    </row>
    <row r="884" spans="4:69" x14ac:dyDescent="0.25">
      <c r="D884" s="115"/>
      <c r="E884" s="115"/>
      <c r="H884" s="316"/>
      <c r="I884" s="316"/>
      <c r="P884" s="374"/>
      <c r="Q884" s="374"/>
      <c r="R884" s="374"/>
      <c r="S884" s="374"/>
      <c r="U884" s="378"/>
      <c r="V884" s="378"/>
      <c r="W884" s="378"/>
      <c r="X884" s="378"/>
      <c r="Y884" s="378"/>
      <c r="Z884" s="378"/>
      <c r="AA884" s="378"/>
      <c r="AB884" s="378"/>
      <c r="AC884" s="378"/>
      <c r="AD884" s="378"/>
      <c r="AE884" s="378"/>
      <c r="AF884" s="378"/>
      <c r="AG884" s="378"/>
      <c r="AH884" s="379"/>
      <c r="AI884" s="378"/>
      <c r="AJ884" s="378"/>
      <c r="AK884" s="378"/>
      <c r="AL884" s="378"/>
      <c r="AM884" s="378"/>
      <c r="AN884" s="378"/>
      <c r="AO884" s="378"/>
      <c r="AP884" s="378"/>
      <c r="AQ884" s="378"/>
      <c r="AR884" s="378"/>
      <c r="AS884" s="378"/>
      <c r="AT884" s="378"/>
      <c r="AU884" s="378"/>
      <c r="AV884" s="378"/>
      <c r="AW884" s="378"/>
      <c r="AX884" s="378"/>
      <c r="AY884" s="378"/>
      <c r="AZ884" s="378"/>
      <c r="BA884" s="378"/>
      <c r="BB884" s="378"/>
      <c r="BC884" s="378"/>
      <c r="BD884" s="379"/>
      <c r="BE884" s="379"/>
      <c r="BF884" s="115"/>
      <c r="BK884" s="378"/>
      <c r="BL884" s="378"/>
      <c r="BM884" s="378"/>
      <c r="BN884" s="378"/>
      <c r="BO884" s="378"/>
      <c r="BP884" s="317"/>
      <c r="BQ884" s="317"/>
    </row>
    <row r="885" spans="4:69" x14ac:dyDescent="0.25">
      <c r="D885" s="115"/>
      <c r="E885" s="115"/>
      <c r="H885" s="316"/>
      <c r="I885" s="316"/>
      <c r="P885" s="374"/>
      <c r="Q885" s="374"/>
      <c r="R885" s="374"/>
      <c r="S885" s="374"/>
      <c r="U885" s="378"/>
      <c r="V885" s="378"/>
      <c r="W885" s="378"/>
      <c r="X885" s="378"/>
      <c r="Y885" s="378"/>
      <c r="Z885" s="378"/>
      <c r="AA885" s="378"/>
      <c r="AB885" s="378"/>
      <c r="AC885" s="378"/>
      <c r="AD885" s="378"/>
      <c r="AE885" s="378"/>
      <c r="AF885" s="378"/>
      <c r="AG885" s="378"/>
      <c r="AH885" s="379"/>
      <c r="AI885" s="378"/>
      <c r="AJ885" s="378"/>
      <c r="AK885" s="378"/>
      <c r="AL885" s="378"/>
      <c r="AM885" s="378"/>
      <c r="AN885" s="378"/>
      <c r="AO885" s="378"/>
      <c r="AP885" s="378"/>
      <c r="AQ885" s="378"/>
      <c r="AR885" s="378"/>
      <c r="AS885" s="378"/>
      <c r="AT885" s="378"/>
      <c r="AU885" s="378"/>
      <c r="AV885" s="378"/>
      <c r="AW885" s="378"/>
      <c r="AX885" s="378"/>
      <c r="AY885" s="378"/>
      <c r="AZ885" s="378"/>
      <c r="BA885" s="378"/>
      <c r="BB885" s="378"/>
      <c r="BC885" s="378"/>
      <c r="BD885" s="379"/>
      <c r="BE885" s="379"/>
      <c r="BF885" s="115"/>
      <c r="BK885" s="378"/>
      <c r="BL885" s="378"/>
      <c r="BM885" s="378"/>
      <c r="BN885" s="378"/>
      <c r="BO885" s="378"/>
      <c r="BP885" s="317"/>
      <c r="BQ885" s="317"/>
    </row>
    <row r="886" spans="4:69" x14ac:dyDescent="0.25">
      <c r="D886" s="115"/>
      <c r="E886" s="115"/>
      <c r="H886" s="316"/>
      <c r="I886" s="316"/>
      <c r="P886" s="374"/>
      <c r="Q886" s="374"/>
      <c r="R886" s="374"/>
      <c r="S886" s="374"/>
      <c r="U886" s="378"/>
      <c r="V886" s="378"/>
      <c r="W886" s="378"/>
      <c r="X886" s="378"/>
      <c r="Y886" s="378"/>
      <c r="Z886" s="378"/>
      <c r="AA886" s="378"/>
      <c r="AB886" s="378"/>
      <c r="AC886" s="378"/>
      <c r="AD886" s="378"/>
      <c r="AE886" s="378"/>
      <c r="AF886" s="378"/>
      <c r="AG886" s="378"/>
      <c r="AH886" s="379"/>
      <c r="AI886" s="378"/>
      <c r="AJ886" s="378"/>
      <c r="AK886" s="378"/>
      <c r="AL886" s="378"/>
      <c r="AM886" s="378"/>
      <c r="AN886" s="378"/>
      <c r="AO886" s="378"/>
      <c r="AP886" s="378"/>
      <c r="AQ886" s="378"/>
      <c r="AR886" s="378"/>
      <c r="AS886" s="378"/>
      <c r="AT886" s="378"/>
      <c r="AU886" s="378"/>
      <c r="AV886" s="378"/>
      <c r="AW886" s="378"/>
      <c r="AX886" s="378"/>
      <c r="AY886" s="378"/>
      <c r="AZ886" s="378"/>
      <c r="BA886" s="378"/>
      <c r="BB886" s="378"/>
      <c r="BC886" s="378"/>
      <c r="BD886" s="379"/>
      <c r="BE886" s="379"/>
      <c r="BF886" s="115"/>
      <c r="BK886" s="378"/>
      <c r="BL886" s="378"/>
      <c r="BM886" s="378"/>
      <c r="BN886" s="378"/>
      <c r="BO886" s="378"/>
      <c r="BP886" s="317"/>
      <c r="BQ886" s="317"/>
    </row>
    <row r="887" spans="4:69" x14ac:dyDescent="0.25">
      <c r="D887" s="115"/>
      <c r="E887" s="115"/>
      <c r="H887" s="316"/>
      <c r="I887" s="316"/>
      <c r="P887" s="374"/>
      <c r="Q887" s="374"/>
      <c r="R887" s="374"/>
      <c r="S887" s="374"/>
      <c r="U887" s="378"/>
      <c r="V887" s="378"/>
      <c r="W887" s="378"/>
      <c r="X887" s="378"/>
      <c r="Y887" s="378"/>
      <c r="Z887" s="378"/>
      <c r="AA887" s="378"/>
      <c r="AB887" s="378"/>
      <c r="AC887" s="378"/>
      <c r="AD887" s="378"/>
      <c r="AE887" s="378"/>
      <c r="AF887" s="378"/>
      <c r="AG887" s="378"/>
      <c r="AH887" s="379"/>
      <c r="AI887" s="378"/>
      <c r="AJ887" s="378"/>
      <c r="AK887" s="378"/>
      <c r="AL887" s="378"/>
      <c r="AM887" s="378"/>
      <c r="AN887" s="378"/>
      <c r="AO887" s="378"/>
      <c r="AP887" s="378"/>
      <c r="AQ887" s="378"/>
      <c r="AR887" s="378"/>
      <c r="AS887" s="378"/>
      <c r="AT887" s="378"/>
      <c r="AU887" s="378"/>
      <c r="AV887" s="378"/>
      <c r="AW887" s="378"/>
      <c r="AX887" s="378"/>
      <c r="AY887" s="378"/>
      <c r="AZ887" s="378"/>
      <c r="BA887" s="378"/>
      <c r="BB887" s="378"/>
      <c r="BC887" s="378"/>
      <c r="BD887" s="379"/>
      <c r="BE887" s="379"/>
      <c r="BF887" s="115"/>
      <c r="BK887" s="378"/>
      <c r="BL887" s="378"/>
      <c r="BM887" s="378"/>
      <c r="BN887" s="378"/>
      <c r="BO887" s="378"/>
      <c r="BP887" s="317"/>
      <c r="BQ887" s="317"/>
    </row>
    <row r="888" spans="4:69" x14ac:dyDescent="0.25">
      <c r="D888" s="115"/>
      <c r="E888" s="115"/>
      <c r="H888" s="316"/>
      <c r="I888" s="316"/>
      <c r="P888" s="374"/>
      <c r="Q888" s="374"/>
      <c r="R888" s="374"/>
      <c r="S888" s="374"/>
      <c r="U888" s="378"/>
      <c r="V888" s="378"/>
      <c r="W888" s="378"/>
      <c r="X888" s="378"/>
      <c r="Y888" s="378"/>
      <c r="Z888" s="378"/>
      <c r="AA888" s="378"/>
      <c r="AB888" s="378"/>
      <c r="AC888" s="378"/>
      <c r="AD888" s="378"/>
      <c r="AE888" s="378"/>
      <c r="AF888" s="378"/>
      <c r="AG888" s="378"/>
      <c r="AH888" s="379"/>
      <c r="AI888" s="378"/>
      <c r="AJ888" s="378"/>
      <c r="AK888" s="378"/>
      <c r="AL888" s="378"/>
      <c r="AM888" s="378"/>
      <c r="AN888" s="378"/>
      <c r="AO888" s="378"/>
      <c r="AP888" s="378"/>
      <c r="AQ888" s="378"/>
      <c r="AR888" s="378"/>
      <c r="AS888" s="378"/>
      <c r="AT888" s="378"/>
      <c r="AU888" s="378"/>
      <c r="AV888" s="378"/>
      <c r="AW888" s="378"/>
      <c r="AX888" s="378"/>
      <c r="AY888" s="378"/>
      <c r="AZ888" s="378"/>
      <c r="BA888" s="378"/>
      <c r="BB888" s="378"/>
      <c r="BC888" s="378"/>
      <c r="BD888" s="379"/>
      <c r="BE888" s="379"/>
      <c r="BF888" s="115"/>
      <c r="BK888" s="378"/>
      <c r="BL888" s="378"/>
      <c r="BM888" s="378"/>
      <c r="BN888" s="378"/>
      <c r="BO888" s="378"/>
      <c r="BP888" s="317"/>
      <c r="BQ888" s="317"/>
    </row>
    <row r="889" spans="4:69" x14ac:dyDescent="0.25">
      <c r="D889" s="115"/>
      <c r="E889" s="115"/>
      <c r="H889" s="316"/>
      <c r="I889" s="316"/>
      <c r="P889" s="374"/>
      <c r="Q889" s="374"/>
      <c r="R889" s="374"/>
      <c r="S889" s="374"/>
      <c r="U889" s="378"/>
      <c r="V889" s="378"/>
      <c r="W889" s="378"/>
      <c r="X889" s="378"/>
      <c r="Y889" s="378"/>
      <c r="Z889" s="378"/>
      <c r="AA889" s="378"/>
      <c r="AB889" s="378"/>
      <c r="AC889" s="378"/>
      <c r="AD889" s="378"/>
      <c r="AE889" s="378"/>
      <c r="AF889" s="378"/>
      <c r="AG889" s="378"/>
      <c r="AH889" s="379"/>
      <c r="AI889" s="378"/>
      <c r="AJ889" s="378"/>
      <c r="AK889" s="378"/>
      <c r="AL889" s="378"/>
      <c r="AM889" s="378"/>
      <c r="AN889" s="378"/>
      <c r="AO889" s="378"/>
      <c r="AP889" s="378"/>
      <c r="AQ889" s="378"/>
      <c r="AR889" s="378"/>
      <c r="AS889" s="378"/>
      <c r="AT889" s="378"/>
      <c r="AU889" s="378"/>
      <c r="AV889" s="378"/>
      <c r="AW889" s="378"/>
      <c r="AX889" s="378"/>
      <c r="AY889" s="378"/>
      <c r="AZ889" s="378"/>
      <c r="BA889" s="378"/>
      <c r="BB889" s="378"/>
      <c r="BC889" s="378"/>
      <c r="BD889" s="379"/>
      <c r="BE889" s="379"/>
      <c r="BF889" s="115"/>
      <c r="BK889" s="378"/>
      <c r="BL889" s="378"/>
      <c r="BM889" s="378"/>
      <c r="BN889" s="378"/>
      <c r="BO889" s="378"/>
      <c r="BP889" s="317"/>
      <c r="BQ889" s="317"/>
    </row>
    <row r="890" spans="4:69" x14ac:dyDescent="0.25">
      <c r="D890" s="115"/>
      <c r="E890" s="115"/>
      <c r="H890" s="316"/>
      <c r="I890" s="316"/>
      <c r="P890" s="374"/>
      <c r="Q890" s="374"/>
      <c r="R890" s="374"/>
      <c r="S890" s="374"/>
      <c r="U890" s="378"/>
      <c r="V890" s="378"/>
      <c r="W890" s="378"/>
      <c r="X890" s="378"/>
      <c r="Y890" s="378"/>
      <c r="Z890" s="378"/>
      <c r="AA890" s="378"/>
      <c r="AB890" s="378"/>
      <c r="AC890" s="378"/>
      <c r="AD890" s="378"/>
      <c r="AE890" s="378"/>
      <c r="AF890" s="378"/>
      <c r="AG890" s="378"/>
      <c r="AH890" s="379"/>
      <c r="AI890" s="378"/>
      <c r="AJ890" s="378"/>
      <c r="AK890" s="378"/>
      <c r="AL890" s="378"/>
      <c r="AM890" s="378"/>
      <c r="AN890" s="378"/>
      <c r="AO890" s="378"/>
      <c r="AP890" s="378"/>
      <c r="AQ890" s="378"/>
      <c r="AR890" s="378"/>
      <c r="AS890" s="378"/>
      <c r="AT890" s="378"/>
      <c r="AU890" s="378"/>
      <c r="AV890" s="378"/>
      <c r="AW890" s="378"/>
      <c r="AX890" s="378"/>
      <c r="AY890" s="378"/>
      <c r="AZ890" s="378"/>
      <c r="BA890" s="378"/>
      <c r="BB890" s="378"/>
      <c r="BC890" s="378"/>
      <c r="BD890" s="379"/>
      <c r="BE890" s="379"/>
      <c r="BF890" s="115"/>
      <c r="BK890" s="378"/>
      <c r="BL890" s="378"/>
      <c r="BM890" s="378"/>
      <c r="BN890" s="378"/>
      <c r="BO890" s="378"/>
      <c r="BP890" s="317"/>
      <c r="BQ890" s="317"/>
    </row>
    <row r="891" spans="4:69" x14ac:dyDescent="0.25">
      <c r="D891" s="115"/>
      <c r="E891" s="115"/>
      <c r="H891" s="316"/>
      <c r="I891" s="316"/>
      <c r="P891" s="374"/>
      <c r="Q891" s="374"/>
      <c r="R891" s="374"/>
      <c r="S891" s="374"/>
      <c r="U891" s="378"/>
      <c r="V891" s="378"/>
      <c r="W891" s="378"/>
      <c r="X891" s="378"/>
      <c r="Y891" s="378"/>
      <c r="Z891" s="378"/>
      <c r="AA891" s="378"/>
      <c r="AB891" s="378"/>
      <c r="AC891" s="378"/>
      <c r="AD891" s="378"/>
      <c r="AE891" s="378"/>
      <c r="AF891" s="378"/>
      <c r="AG891" s="378"/>
      <c r="AH891" s="379"/>
      <c r="AI891" s="378"/>
      <c r="AJ891" s="378"/>
      <c r="AK891" s="378"/>
      <c r="AL891" s="378"/>
      <c r="AM891" s="378"/>
      <c r="AN891" s="378"/>
      <c r="AO891" s="378"/>
      <c r="AP891" s="378"/>
      <c r="AQ891" s="378"/>
      <c r="AR891" s="378"/>
      <c r="AS891" s="378"/>
      <c r="AT891" s="378"/>
      <c r="AU891" s="378"/>
      <c r="AV891" s="378"/>
      <c r="AW891" s="378"/>
      <c r="AX891" s="378"/>
      <c r="AY891" s="378"/>
      <c r="AZ891" s="378"/>
      <c r="BA891" s="378"/>
      <c r="BB891" s="378"/>
      <c r="BC891" s="378"/>
      <c r="BD891" s="379"/>
      <c r="BE891" s="379"/>
      <c r="BF891" s="115"/>
      <c r="BK891" s="378"/>
      <c r="BL891" s="378"/>
      <c r="BM891" s="378"/>
      <c r="BN891" s="378"/>
      <c r="BO891" s="378"/>
      <c r="BP891" s="317"/>
      <c r="BQ891" s="317"/>
    </row>
    <row r="892" spans="4:69" x14ac:dyDescent="0.25">
      <c r="D892" s="115"/>
      <c r="E892" s="115"/>
      <c r="H892" s="316"/>
      <c r="I892" s="316"/>
      <c r="P892" s="374"/>
      <c r="Q892" s="374"/>
      <c r="R892" s="374"/>
      <c r="S892" s="374"/>
      <c r="U892" s="378"/>
      <c r="V892" s="378"/>
      <c r="W892" s="378"/>
      <c r="X892" s="378"/>
      <c r="Y892" s="378"/>
      <c r="Z892" s="378"/>
      <c r="AA892" s="378"/>
      <c r="AB892" s="378"/>
      <c r="AC892" s="378"/>
      <c r="AD892" s="378"/>
      <c r="AE892" s="378"/>
      <c r="AF892" s="378"/>
      <c r="AG892" s="378"/>
      <c r="AH892" s="379"/>
      <c r="AI892" s="378"/>
      <c r="AJ892" s="378"/>
      <c r="AK892" s="378"/>
      <c r="AL892" s="378"/>
      <c r="AM892" s="378"/>
      <c r="AN892" s="378"/>
      <c r="AO892" s="378"/>
      <c r="AP892" s="378"/>
      <c r="AQ892" s="378"/>
      <c r="AR892" s="378"/>
      <c r="AS892" s="378"/>
      <c r="AT892" s="378"/>
      <c r="AU892" s="378"/>
      <c r="AV892" s="378"/>
      <c r="AW892" s="378"/>
      <c r="AX892" s="378"/>
      <c r="AY892" s="378"/>
      <c r="AZ892" s="378"/>
      <c r="BA892" s="378"/>
      <c r="BB892" s="378"/>
      <c r="BC892" s="378"/>
      <c r="BD892" s="379"/>
      <c r="BE892" s="379"/>
      <c r="BF892" s="115"/>
      <c r="BK892" s="378"/>
      <c r="BL892" s="378"/>
      <c r="BM892" s="378"/>
      <c r="BN892" s="378"/>
      <c r="BO892" s="378"/>
      <c r="BP892" s="317"/>
      <c r="BQ892" s="317"/>
    </row>
    <row r="893" spans="4:69" x14ac:dyDescent="0.25">
      <c r="D893" s="115"/>
      <c r="E893" s="115"/>
      <c r="H893" s="316"/>
      <c r="I893" s="316"/>
      <c r="P893" s="374"/>
      <c r="Q893" s="374"/>
      <c r="R893" s="374"/>
      <c r="S893" s="374"/>
      <c r="U893" s="378"/>
      <c r="V893" s="378"/>
      <c r="W893" s="378"/>
      <c r="X893" s="378"/>
      <c r="Y893" s="378"/>
      <c r="Z893" s="378"/>
      <c r="AA893" s="378"/>
      <c r="AB893" s="378"/>
      <c r="AC893" s="378"/>
      <c r="AD893" s="378"/>
      <c r="AE893" s="378"/>
      <c r="AF893" s="378"/>
      <c r="AG893" s="378"/>
      <c r="AH893" s="379"/>
      <c r="AI893" s="378"/>
      <c r="AJ893" s="378"/>
      <c r="AK893" s="378"/>
      <c r="AL893" s="378"/>
      <c r="AM893" s="378"/>
      <c r="AN893" s="378"/>
      <c r="AO893" s="378"/>
      <c r="AP893" s="378"/>
      <c r="AQ893" s="378"/>
      <c r="AR893" s="378"/>
      <c r="AS893" s="378"/>
      <c r="AT893" s="378"/>
      <c r="AU893" s="378"/>
      <c r="AV893" s="378"/>
      <c r="AW893" s="378"/>
      <c r="AX893" s="378"/>
      <c r="AY893" s="378"/>
      <c r="AZ893" s="378"/>
      <c r="BA893" s="378"/>
      <c r="BB893" s="378"/>
      <c r="BC893" s="378"/>
      <c r="BD893" s="379"/>
      <c r="BE893" s="379"/>
      <c r="BF893" s="115"/>
      <c r="BK893" s="378"/>
      <c r="BL893" s="378"/>
      <c r="BM893" s="378"/>
      <c r="BN893" s="378"/>
      <c r="BO893" s="378"/>
      <c r="BP893" s="317"/>
      <c r="BQ893" s="317"/>
    </row>
    <row r="894" spans="4:69" x14ac:dyDescent="0.25">
      <c r="D894" s="115"/>
      <c r="E894" s="115"/>
      <c r="H894" s="316"/>
      <c r="I894" s="316"/>
      <c r="P894" s="374"/>
      <c r="Q894" s="374"/>
      <c r="R894" s="374"/>
      <c r="S894" s="374"/>
      <c r="U894" s="378"/>
      <c r="V894" s="378"/>
      <c r="W894" s="378"/>
      <c r="X894" s="378"/>
      <c r="Y894" s="378"/>
      <c r="Z894" s="378"/>
      <c r="AA894" s="378"/>
      <c r="AB894" s="378"/>
      <c r="AC894" s="378"/>
      <c r="AD894" s="378"/>
      <c r="AE894" s="378"/>
      <c r="AF894" s="378"/>
      <c r="AG894" s="378"/>
      <c r="AH894" s="379"/>
      <c r="AI894" s="378"/>
      <c r="AJ894" s="378"/>
      <c r="AK894" s="378"/>
      <c r="AL894" s="378"/>
      <c r="AM894" s="378"/>
      <c r="AN894" s="378"/>
      <c r="AO894" s="378"/>
      <c r="AP894" s="378"/>
      <c r="AQ894" s="378"/>
      <c r="AR894" s="378"/>
      <c r="AS894" s="378"/>
      <c r="AT894" s="378"/>
      <c r="AU894" s="378"/>
      <c r="AV894" s="378"/>
      <c r="AW894" s="378"/>
      <c r="AX894" s="378"/>
      <c r="AY894" s="378"/>
      <c r="AZ894" s="378"/>
      <c r="BA894" s="378"/>
      <c r="BB894" s="378"/>
      <c r="BC894" s="378"/>
      <c r="BD894" s="379"/>
      <c r="BE894" s="379"/>
      <c r="BF894" s="115"/>
      <c r="BK894" s="378"/>
      <c r="BL894" s="378"/>
      <c r="BM894" s="378"/>
      <c r="BN894" s="378"/>
      <c r="BO894" s="378"/>
      <c r="BP894" s="317"/>
      <c r="BQ894" s="317"/>
    </row>
    <row r="895" spans="4:69" x14ac:dyDescent="0.25">
      <c r="D895" s="115"/>
      <c r="E895" s="115"/>
      <c r="H895" s="316"/>
      <c r="I895" s="316"/>
      <c r="P895" s="374"/>
      <c r="Q895" s="374"/>
      <c r="R895" s="374"/>
      <c r="S895" s="374"/>
      <c r="U895" s="378"/>
      <c r="V895" s="378"/>
      <c r="W895" s="378"/>
      <c r="X895" s="378"/>
      <c r="Y895" s="378"/>
      <c r="Z895" s="378"/>
      <c r="AA895" s="378"/>
      <c r="AB895" s="378"/>
      <c r="AC895" s="378"/>
      <c r="AD895" s="378"/>
      <c r="AE895" s="378"/>
      <c r="AF895" s="378"/>
      <c r="AG895" s="378"/>
      <c r="AH895" s="379"/>
      <c r="AI895" s="378"/>
      <c r="AJ895" s="378"/>
      <c r="AK895" s="378"/>
      <c r="AL895" s="378"/>
      <c r="AM895" s="378"/>
      <c r="AN895" s="378"/>
      <c r="AO895" s="378"/>
      <c r="AP895" s="378"/>
      <c r="AQ895" s="378"/>
      <c r="AR895" s="378"/>
      <c r="AS895" s="378"/>
      <c r="AT895" s="378"/>
      <c r="AU895" s="378"/>
      <c r="AV895" s="378"/>
      <c r="AW895" s="378"/>
      <c r="AX895" s="378"/>
      <c r="AY895" s="378"/>
      <c r="AZ895" s="378"/>
      <c r="BA895" s="378"/>
      <c r="BB895" s="378"/>
      <c r="BC895" s="378"/>
      <c r="BD895" s="379"/>
      <c r="BE895" s="379"/>
      <c r="BF895" s="115"/>
      <c r="BK895" s="378"/>
      <c r="BL895" s="378"/>
      <c r="BM895" s="378"/>
      <c r="BN895" s="378"/>
      <c r="BO895" s="378"/>
      <c r="BP895" s="317"/>
      <c r="BQ895" s="317"/>
    </row>
    <row r="896" spans="4:69" x14ac:dyDescent="0.25">
      <c r="D896" s="115"/>
      <c r="E896" s="115"/>
      <c r="H896" s="316"/>
      <c r="I896" s="316"/>
      <c r="P896" s="374"/>
      <c r="Q896" s="374"/>
      <c r="R896" s="374"/>
      <c r="S896" s="374"/>
      <c r="U896" s="378"/>
      <c r="V896" s="378"/>
      <c r="W896" s="378"/>
      <c r="X896" s="378"/>
      <c r="Y896" s="378"/>
      <c r="Z896" s="378"/>
      <c r="AA896" s="378"/>
      <c r="AB896" s="378"/>
      <c r="AC896" s="378"/>
      <c r="AD896" s="378"/>
      <c r="AE896" s="378"/>
      <c r="AF896" s="378"/>
      <c r="AG896" s="378"/>
      <c r="AH896" s="379"/>
      <c r="AI896" s="378"/>
      <c r="AJ896" s="378"/>
      <c r="AK896" s="378"/>
      <c r="AL896" s="378"/>
      <c r="AM896" s="378"/>
      <c r="AN896" s="378"/>
      <c r="AO896" s="378"/>
      <c r="AP896" s="378"/>
      <c r="AQ896" s="378"/>
      <c r="AR896" s="378"/>
      <c r="AS896" s="378"/>
      <c r="AT896" s="378"/>
      <c r="AU896" s="378"/>
      <c r="AV896" s="378"/>
      <c r="AW896" s="378"/>
      <c r="AX896" s="378"/>
      <c r="AY896" s="378"/>
      <c r="AZ896" s="378"/>
      <c r="BA896" s="378"/>
      <c r="BB896" s="378"/>
      <c r="BC896" s="378"/>
      <c r="BD896" s="379"/>
      <c r="BE896" s="379"/>
      <c r="BF896" s="115"/>
      <c r="BK896" s="378"/>
      <c r="BL896" s="378"/>
      <c r="BM896" s="378"/>
      <c r="BN896" s="378"/>
      <c r="BO896" s="378"/>
      <c r="BP896" s="317"/>
      <c r="BQ896" s="317"/>
    </row>
    <row r="897" spans="4:69" x14ac:dyDescent="0.25">
      <c r="D897" s="115"/>
      <c r="E897" s="115"/>
      <c r="H897" s="316"/>
      <c r="I897" s="316"/>
      <c r="P897" s="374"/>
      <c r="Q897" s="374"/>
      <c r="R897" s="374"/>
      <c r="S897" s="374"/>
      <c r="U897" s="378"/>
      <c r="V897" s="378"/>
      <c r="W897" s="378"/>
      <c r="X897" s="378"/>
      <c r="Y897" s="378"/>
      <c r="Z897" s="378"/>
      <c r="AA897" s="378"/>
      <c r="AB897" s="378"/>
      <c r="AC897" s="378"/>
      <c r="AD897" s="378"/>
      <c r="AE897" s="378"/>
      <c r="AF897" s="378"/>
      <c r="AG897" s="378"/>
      <c r="AH897" s="379"/>
      <c r="AI897" s="378"/>
      <c r="AJ897" s="378"/>
      <c r="AK897" s="378"/>
      <c r="AL897" s="378"/>
      <c r="AM897" s="378"/>
      <c r="AN897" s="378"/>
      <c r="AO897" s="378"/>
      <c r="AP897" s="378"/>
      <c r="AQ897" s="378"/>
      <c r="AR897" s="378"/>
      <c r="AS897" s="378"/>
      <c r="AT897" s="378"/>
      <c r="AU897" s="378"/>
      <c r="AV897" s="378"/>
      <c r="AW897" s="378"/>
      <c r="AX897" s="378"/>
      <c r="AY897" s="378"/>
      <c r="AZ897" s="378"/>
      <c r="BA897" s="378"/>
      <c r="BB897" s="378"/>
      <c r="BC897" s="378"/>
      <c r="BD897" s="379"/>
      <c r="BE897" s="379"/>
      <c r="BF897" s="115"/>
      <c r="BK897" s="378"/>
      <c r="BL897" s="378"/>
      <c r="BM897" s="378"/>
      <c r="BN897" s="378"/>
      <c r="BO897" s="378"/>
      <c r="BP897" s="317"/>
      <c r="BQ897" s="317"/>
    </row>
    <row r="898" spans="4:69" x14ac:dyDescent="0.25">
      <c r="D898" s="115"/>
      <c r="E898" s="115"/>
      <c r="H898" s="316"/>
      <c r="I898" s="316"/>
      <c r="P898" s="374"/>
      <c r="Q898" s="374"/>
      <c r="R898" s="374"/>
      <c r="S898" s="374"/>
      <c r="U898" s="378"/>
      <c r="V898" s="378"/>
      <c r="W898" s="378"/>
      <c r="X898" s="378"/>
      <c r="Y898" s="378"/>
      <c r="Z898" s="378"/>
      <c r="AA898" s="378"/>
      <c r="AB898" s="378"/>
      <c r="AC898" s="378"/>
      <c r="AD898" s="378"/>
      <c r="AE898" s="378"/>
      <c r="AF898" s="378"/>
      <c r="AG898" s="378"/>
      <c r="AH898" s="379"/>
      <c r="AI898" s="378"/>
      <c r="AJ898" s="378"/>
      <c r="AK898" s="378"/>
      <c r="AL898" s="378"/>
      <c r="AM898" s="378"/>
      <c r="AN898" s="378"/>
      <c r="AO898" s="378"/>
      <c r="AP898" s="378"/>
      <c r="AQ898" s="378"/>
      <c r="AR898" s="378"/>
      <c r="AS898" s="378"/>
      <c r="AT898" s="378"/>
      <c r="AU898" s="378"/>
      <c r="AV898" s="378"/>
      <c r="AW898" s="378"/>
      <c r="AX898" s="378"/>
      <c r="AY898" s="378"/>
      <c r="AZ898" s="378"/>
      <c r="BA898" s="378"/>
      <c r="BB898" s="378"/>
      <c r="BC898" s="378"/>
      <c r="BD898" s="379"/>
      <c r="BE898" s="379"/>
      <c r="BF898" s="115"/>
      <c r="BK898" s="378"/>
      <c r="BL898" s="378"/>
      <c r="BM898" s="378"/>
      <c r="BN898" s="378"/>
      <c r="BO898" s="378"/>
      <c r="BP898" s="317"/>
      <c r="BQ898" s="317"/>
    </row>
    <row r="899" spans="4:69" x14ac:dyDescent="0.25">
      <c r="D899" s="115"/>
      <c r="E899" s="115"/>
      <c r="H899" s="316"/>
      <c r="I899" s="316"/>
      <c r="P899" s="374"/>
      <c r="Q899" s="374"/>
      <c r="R899" s="374"/>
      <c r="S899" s="374"/>
      <c r="U899" s="378"/>
      <c r="V899" s="378"/>
      <c r="W899" s="378"/>
      <c r="X899" s="378"/>
      <c r="Y899" s="378"/>
      <c r="Z899" s="378"/>
      <c r="AA899" s="378"/>
      <c r="AB899" s="378"/>
      <c r="AC899" s="378"/>
      <c r="AD899" s="378"/>
      <c r="AE899" s="378"/>
      <c r="AF899" s="378"/>
      <c r="AG899" s="378"/>
      <c r="AH899" s="379"/>
      <c r="AI899" s="378"/>
      <c r="AJ899" s="378"/>
      <c r="AK899" s="378"/>
      <c r="AL899" s="378"/>
      <c r="AM899" s="378"/>
      <c r="AN899" s="378"/>
      <c r="AO899" s="378"/>
      <c r="AP899" s="378"/>
      <c r="AQ899" s="378"/>
      <c r="AR899" s="378"/>
      <c r="AS899" s="378"/>
      <c r="AT899" s="378"/>
      <c r="AU899" s="378"/>
      <c r="AV899" s="378"/>
      <c r="AW899" s="378"/>
      <c r="AX899" s="378"/>
      <c r="AY899" s="378"/>
      <c r="AZ899" s="378"/>
      <c r="BA899" s="378"/>
      <c r="BB899" s="378"/>
      <c r="BC899" s="378"/>
      <c r="BD899" s="379"/>
      <c r="BE899" s="379"/>
      <c r="BF899" s="115"/>
      <c r="BK899" s="378"/>
      <c r="BL899" s="378"/>
      <c r="BM899" s="378"/>
      <c r="BN899" s="378"/>
      <c r="BO899" s="378"/>
      <c r="BP899" s="317"/>
      <c r="BQ899" s="317"/>
    </row>
    <row r="900" spans="4:69" x14ac:dyDescent="0.25">
      <c r="D900" s="115"/>
      <c r="E900" s="115"/>
      <c r="H900" s="316"/>
      <c r="I900" s="316"/>
      <c r="P900" s="374"/>
      <c r="Q900" s="374"/>
      <c r="R900" s="374"/>
      <c r="S900" s="374"/>
      <c r="U900" s="378"/>
      <c r="V900" s="378"/>
      <c r="W900" s="378"/>
      <c r="X900" s="378"/>
      <c r="Y900" s="378"/>
      <c r="Z900" s="378"/>
      <c r="AA900" s="378"/>
      <c r="AB900" s="378"/>
      <c r="AC900" s="378"/>
      <c r="AD900" s="378"/>
      <c r="AE900" s="378"/>
      <c r="AF900" s="378"/>
      <c r="AG900" s="378"/>
      <c r="AH900" s="379"/>
      <c r="AI900" s="378"/>
      <c r="AJ900" s="378"/>
      <c r="AK900" s="378"/>
      <c r="AL900" s="378"/>
      <c r="AM900" s="378"/>
      <c r="AN900" s="378"/>
      <c r="AO900" s="378"/>
      <c r="AP900" s="378"/>
      <c r="AQ900" s="378"/>
      <c r="AR900" s="378"/>
      <c r="AS900" s="378"/>
      <c r="AT900" s="378"/>
      <c r="AU900" s="378"/>
      <c r="AV900" s="378"/>
      <c r="AW900" s="378"/>
      <c r="AX900" s="378"/>
      <c r="AY900" s="378"/>
      <c r="AZ900" s="378"/>
      <c r="BA900" s="378"/>
      <c r="BB900" s="378"/>
      <c r="BC900" s="378"/>
      <c r="BD900" s="379"/>
      <c r="BE900" s="379"/>
      <c r="BF900" s="115"/>
      <c r="BK900" s="378"/>
      <c r="BL900" s="378"/>
      <c r="BM900" s="378"/>
      <c r="BN900" s="378"/>
      <c r="BO900" s="378"/>
      <c r="BP900" s="317"/>
      <c r="BQ900" s="317"/>
    </row>
    <row r="901" spans="4:69" x14ac:dyDescent="0.25">
      <c r="D901" s="115"/>
      <c r="E901" s="115"/>
      <c r="H901" s="316"/>
      <c r="I901" s="316"/>
      <c r="P901" s="374"/>
      <c r="Q901" s="374"/>
      <c r="R901" s="374"/>
      <c r="S901" s="374"/>
      <c r="U901" s="378"/>
      <c r="V901" s="378"/>
      <c r="W901" s="378"/>
      <c r="X901" s="378"/>
      <c r="Y901" s="378"/>
      <c r="Z901" s="378"/>
      <c r="AA901" s="378"/>
      <c r="AB901" s="378"/>
      <c r="AC901" s="378"/>
      <c r="AD901" s="378"/>
      <c r="AE901" s="378"/>
      <c r="AF901" s="378"/>
      <c r="AG901" s="378"/>
      <c r="AH901" s="379"/>
      <c r="AI901" s="378"/>
      <c r="AJ901" s="378"/>
      <c r="AK901" s="378"/>
      <c r="AL901" s="378"/>
      <c r="AM901" s="378"/>
      <c r="AN901" s="378"/>
      <c r="AO901" s="378"/>
      <c r="AP901" s="378"/>
      <c r="AQ901" s="378"/>
      <c r="AR901" s="378"/>
      <c r="AS901" s="378"/>
      <c r="AT901" s="378"/>
      <c r="AU901" s="378"/>
      <c r="AV901" s="378"/>
      <c r="AW901" s="378"/>
      <c r="AX901" s="378"/>
      <c r="AY901" s="378"/>
      <c r="AZ901" s="378"/>
      <c r="BA901" s="378"/>
      <c r="BB901" s="378"/>
      <c r="BC901" s="378"/>
      <c r="BD901" s="379"/>
      <c r="BE901" s="379"/>
      <c r="BF901" s="115"/>
      <c r="BK901" s="378"/>
      <c r="BL901" s="378"/>
      <c r="BM901" s="378"/>
      <c r="BN901" s="378"/>
      <c r="BO901" s="378"/>
      <c r="BP901" s="317"/>
      <c r="BQ901" s="317"/>
    </row>
    <row r="902" spans="4:69" x14ac:dyDescent="0.25">
      <c r="D902" s="115"/>
      <c r="E902" s="115"/>
      <c r="H902" s="316"/>
      <c r="I902" s="316"/>
      <c r="P902" s="374"/>
      <c r="Q902" s="374"/>
      <c r="R902" s="374"/>
      <c r="S902" s="374"/>
      <c r="U902" s="378"/>
      <c r="V902" s="378"/>
      <c r="W902" s="378"/>
      <c r="X902" s="378"/>
      <c r="Y902" s="378"/>
      <c r="Z902" s="378"/>
      <c r="AA902" s="378"/>
      <c r="AB902" s="378"/>
      <c r="AC902" s="378"/>
      <c r="AD902" s="378"/>
      <c r="AE902" s="378"/>
      <c r="AF902" s="378"/>
      <c r="AG902" s="378"/>
      <c r="AH902" s="379"/>
      <c r="AI902" s="378"/>
      <c r="AJ902" s="378"/>
      <c r="AK902" s="378"/>
      <c r="AL902" s="378"/>
      <c r="AM902" s="378"/>
      <c r="AN902" s="378"/>
      <c r="AO902" s="378"/>
      <c r="AP902" s="378"/>
      <c r="AQ902" s="378"/>
      <c r="AR902" s="378"/>
      <c r="AS902" s="378"/>
      <c r="AT902" s="378"/>
      <c r="AU902" s="378"/>
      <c r="AV902" s="378"/>
      <c r="AW902" s="378"/>
      <c r="AX902" s="378"/>
      <c r="AY902" s="378"/>
      <c r="AZ902" s="378"/>
      <c r="BA902" s="378"/>
      <c r="BB902" s="378"/>
      <c r="BC902" s="378"/>
      <c r="BD902" s="379"/>
      <c r="BE902" s="379"/>
      <c r="BF902" s="115"/>
      <c r="BK902" s="378"/>
      <c r="BL902" s="378"/>
      <c r="BM902" s="378"/>
      <c r="BN902" s="378"/>
      <c r="BO902" s="378"/>
      <c r="BP902" s="317"/>
      <c r="BQ902" s="317"/>
    </row>
    <row r="903" spans="4:69" x14ac:dyDescent="0.25">
      <c r="D903" s="115"/>
      <c r="E903" s="115"/>
      <c r="H903" s="316"/>
      <c r="I903" s="316"/>
      <c r="P903" s="374"/>
      <c r="Q903" s="374"/>
      <c r="R903" s="374"/>
      <c r="S903" s="374"/>
      <c r="U903" s="378"/>
      <c r="V903" s="378"/>
      <c r="W903" s="378"/>
      <c r="X903" s="378"/>
      <c r="Y903" s="378"/>
      <c r="Z903" s="378"/>
      <c r="AA903" s="378"/>
      <c r="AB903" s="378"/>
      <c r="AC903" s="378"/>
      <c r="AD903" s="378"/>
      <c r="AE903" s="378"/>
      <c r="AF903" s="378"/>
      <c r="AG903" s="378"/>
      <c r="AH903" s="379"/>
      <c r="AI903" s="378"/>
      <c r="AJ903" s="378"/>
      <c r="AK903" s="378"/>
      <c r="AL903" s="378"/>
      <c r="AM903" s="378"/>
      <c r="AN903" s="378"/>
      <c r="AO903" s="378"/>
      <c r="AP903" s="378"/>
      <c r="AQ903" s="378"/>
      <c r="AR903" s="378"/>
      <c r="AS903" s="378"/>
      <c r="AT903" s="378"/>
      <c r="AU903" s="378"/>
      <c r="AV903" s="378"/>
      <c r="AW903" s="378"/>
      <c r="AX903" s="378"/>
      <c r="AY903" s="378"/>
      <c r="AZ903" s="378"/>
      <c r="BA903" s="378"/>
      <c r="BB903" s="378"/>
      <c r="BC903" s="378"/>
      <c r="BD903" s="379"/>
      <c r="BE903" s="379"/>
      <c r="BF903" s="115"/>
      <c r="BK903" s="378"/>
      <c r="BL903" s="378"/>
      <c r="BM903" s="378"/>
      <c r="BN903" s="378"/>
      <c r="BO903" s="378"/>
      <c r="BP903" s="317"/>
      <c r="BQ903" s="317"/>
    </row>
    <row r="904" spans="4:69" x14ac:dyDescent="0.25">
      <c r="D904" s="115"/>
      <c r="E904" s="115"/>
      <c r="H904" s="316"/>
      <c r="I904" s="316"/>
      <c r="P904" s="374"/>
      <c r="Q904" s="374"/>
      <c r="R904" s="374"/>
      <c r="S904" s="374"/>
      <c r="U904" s="378"/>
      <c r="V904" s="378"/>
      <c r="W904" s="378"/>
      <c r="X904" s="378"/>
      <c r="Y904" s="378"/>
      <c r="Z904" s="378"/>
      <c r="AA904" s="378"/>
      <c r="AB904" s="378"/>
      <c r="AC904" s="378"/>
      <c r="AD904" s="378"/>
      <c r="AE904" s="378"/>
      <c r="AF904" s="378"/>
      <c r="AG904" s="378"/>
      <c r="AH904" s="379"/>
      <c r="AI904" s="378"/>
      <c r="AJ904" s="378"/>
      <c r="AK904" s="378"/>
      <c r="AL904" s="378"/>
      <c r="AM904" s="378"/>
      <c r="AN904" s="378"/>
      <c r="AO904" s="378"/>
      <c r="AP904" s="378"/>
      <c r="AQ904" s="378"/>
      <c r="AR904" s="378"/>
      <c r="AS904" s="378"/>
      <c r="AT904" s="378"/>
      <c r="AU904" s="378"/>
      <c r="AV904" s="378"/>
      <c r="AW904" s="378"/>
      <c r="AX904" s="378"/>
      <c r="AY904" s="378"/>
      <c r="AZ904" s="378"/>
      <c r="BA904" s="378"/>
      <c r="BB904" s="378"/>
      <c r="BC904" s="378"/>
      <c r="BD904" s="379"/>
      <c r="BE904" s="379"/>
      <c r="BF904" s="115"/>
      <c r="BK904" s="378"/>
      <c r="BL904" s="378"/>
      <c r="BM904" s="378"/>
      <c r="BN904" s="378"/>
      <c r="BO904" s="378"/>
      <c r="BP904" s="317"/>
      <c r="BQ904" s="317"/>
    </row>
    <row r="905" spans="4:69" x14ac:dyDescent="0.25">
      <c r="D905" s="115"/>
      <c r="E905" s="115"/>
      <c r="H905" s="316"/>
      <c r="I905" s="316"/>
      <c r="P905" s="374"/>
      <c r="Q905" s="374"/>
      <c r="R905" s="374"/>
      <c r="S905" s="374"/>
      <c r="U905" s="378"/>
      <c r="V905" s="378"/>
      <c r="W905" s="378"/>
      <c r="X905" s="378"/>
      <c r="Y905" s="378"/>
      <c r="Z905" s="378"/>
      <c r="AA905" s="378"/>
      <c r="AB905" s="378"/>
      <c r="AC905" s="378"/>
      <c r="AD905" s="378"/>
      <c r="AE905" s="378"/>
      <c r="AF905" s="378"/>
      <c r="AG905" s="378"/>
      <c r="AH905" s="379"/>
      <c r="AI905" s="378"/>
      <c r="AJ905" s="378"/>
      <c r="AK905" s="378"/>
      <c r="AL905" s="378"/>
      <c r="AM905" s="378"/>
      <c r="AN905" s="378"/>
      <c r="AO905" s="378"/>
      <c r="AP905" s="378"/>
      <c r="AQ905" s="378"/>
      <c r="AR905" s="378"/>
      <c r="AS905" s="378"/>
      <c r="AT905" s="378"/>
      <c r="AU905" s="378"/>
      <c r="AV905" s="378"/>
      <c r="AW905" s="378"/>
      <c r="AX905" s="378"/>
      <c r="AY905" s="378"/>
      <c r="AZ905" s="378"/>
      <c r="BA905" s="378"/>
      <c r="BB905" s="378"/>
      <c r="BC905" s="378"/>
      <c r="BD905" s="379"/>
      <c r="BE905" s="379"/>
      <c r="BF905" s="115"/>
      <c r="BK905" s="378"/>
      <c r="BL905" s="378"/>
      <c r="BM905" s="378"/>
      <c r="BN905" s="378"/>
      <c r="BO905" s="378"/>
      <c r="BP905" s="317"/>
      <c r="BQ905" s="317"/>
    </row>
    <row r="906" spans="4:69" x14ac:dyDescent="0.25">
      <c r="D906" s="115"/>
      <c r="E906" s="115"/>
      <c r="H906" s="316"/>
      <c r="I906" s="316"/>
      <c r="P906" s="374"/>
      <c r="Q906" s="374"/>
      <c r="R906" s="374"/>
      <c r="S906" s="374"/>
      <c r="U906" s="378"/>
      <c r="V906" s="378"/>
      <c r="W906" s="378"/>
      <c r="X906" s="378"/>
      <c r="Y906" s="378"/>
      <c r="Z906" s="378"/>
      <c r="AA906" s="378"/>
      <c r="AB906" s="378"/>
      <c r="AC906" s="378"/>
      <c r="AD906" s="378"/>
      <c r="AE906" s="378"/>
      <c r="AF906" s="378"/>
      <c r="AG906" s="378"/>
      <c r="AH906" s="379"/>
      <c r="AI906" s="378"/>
      <c r="AJ906" s="378"/>
      <c r="AK906" s="378"/>
      <c r="AL906" s="378"/>
      <c r="AM906" s="378"/>
      <c r="AN906" s="378"/>
      <c r="AO906" s="378"/>
      <c r="AP906" s="378"/>
      <c r="AQ906" s="378"/>
      <c r="AR906" s="378"/>
      <c r="AS906" s="378"/>
      <c r="AT906" s="378"/>
      <c r="AU906" s="378"/>
      <c r="AV906" s="378"/>
      <c r="AW906" s="378"/>
      <c r="AX906" s="378"/>
      <c r="AY906" s="378"/>
      <c r="AZ906" s="378"/>
      <c r="BA906" s="378"/>
      <c r="BB906" s="378"/>
      <c r="BC906" s="378"/>
      <c r="BD906" s="379"/>
      <c r="BE906" s="379"/>
      <c r="BF906" s="115"/>
      <c r="BK906" s="378"/>
      <c r="BL906" s="378"/>
      <c r="BM906" s="378"/>
      <c r="BN906" s="378"/>
      <c r="BO906" s="378"/>
      <c r="BP906" s="317"/>
      <c r="BQ906" s="317"/>
    </row>
    <row r="907" spans="4:69" x14ac:dyDescent="0.25">
      <c r="D907" s="115"/>
      <c r="E907" s="115"/>
      <c r="H907" s="316"/>
      <c r="I907" s="316"/>
      <c r="P907" s="374"/>
      <c r="Q907" s="374"/>
      <c r="R907" s="374"/>
      <c r="S907" s="374"/>
      <c r="U907" s="378"/>
      <c r="V907" s="378"/>
      <c r="W907" s="378"/>
      <c r="X907" s="378"/>
      <c r="Y907" s="378"/>
      <c r="Z907" s="378"/>
      <c r="AA907" s="378"/>
      <c r="AB907" s="378"/>
      <c r="AC907" s="378"/>
      <c r="AD907" s="378"/>
      <c r="AE907" s="378"/>
      <c r="AF907" s="378"/>
      <c r="AG907" s="378"/>
      <c r="AH907" s="379"/>
      <c r="AI907" s="378"/>
      <c r="AJ907" s="378"/>
      <c r="AK907" s="378"/>
      <c r="AL907" s="378"/>
      <c r="AM907" s="378"/>
      <c r="AN907" s="378"/>
      <c r="AO907" s="378"/>
      <c r="AP907" s="378"/>
      <c r="AQ907" s="378"/>
      <c r="AR907" s="378"/>
      <c r="AS907" s="378"/>
      <c r="AT907" s="378"/>
      <c r="AU907" s="378"/>
      <c r="AV907" s="378"/>
      <c r="AW907" s="378"/>
      <c r="AX907" s="378"/>
      <c r="AY907" s="378"/>
      <c r="AZ907" s="378"/>
      <c r="BA907" s="378"/>
      <c r="BB907" s="378"/>
      <c r="BC907" s="378"/>
      <c r="BD907" s="379"/>
      <c r="BE907" s="379"/>
      <c r="BF907" s="115"/>
      <c r="BK907" s="378"/>
      <c r="BL907" s="378"/>
      <c r="BM907" s="378"/>
      <c r="BN907" s="378"/>
      <c r="BO907" s="378"/>
      <c r="BP907" s="317"/>
      <c r="BQ907" s="317"/>
    </row>
    <row r="908" spans="4:69" x14ac:dyDescent="0.25">
      <c r="D908" s="115"/>
      <c r="E908" s="115"/>
      <c r="H908" s="316"/>
      <c r="I908" s="316"/>
      <c r="P908" s="374"/>
      <c r="Q908" s="374"/>
      <c r="R908" s="374"/>
      <c r="S908" s="374"/>
      <c r="U908" s="378"/>
      <c r="V908" s="378"/>
      <c r="W908" s="378"/>
      <c r="X908" s="378"/>
      <c r="Y908" s="378"/>
      <c r="Z908" s="378"/>
      <c r="AA908" s="378"/>
      <c r="AB908" s="378"/>
      <c r="AC908" s="378"/>
      <c r="AD908" s="378"/>
      <c r="AE908" s="378"/>
      <c r="AF908" s="378"/>
      <c r="AG908" s="378"/>
      <c r="AH908" s="379"/>
      <c r="AI908" s="378"/>
      <c r="AJ908" s="378"/>
      <c r="AK908" s="378"/>
      <c r="AL908" s="378"/>
      <c r="AM908" s="378"/>
      <c r="AN908" s="378"/>
      <c r="AO908" s="378"/>
      <c r="AP908" s="378"/>
      <c r="AQ908" s="378"/>
      <c r="AR908" s="378"/>
      <c r="AS908" s="378"/>
      <c r="AT908" s="378"/>
      <c r="AU908" s="378"/>
      <c r="AV908" s="378"/>
      <c r="AW908" s="378"/>
      <c r="AX908" s="378"/>
      <c r="AY908" s="378"/>
      <c r="AZ908" s="378"/>
      <c r="BA908" s="378"/>
      <c r="BB908" s="378"/>
      <c r="BC908" s="378"/>
      <c r="BD908" s="379"/>
      <c r="BE908" s="379"/>
      <c r="BF908" s="115"/>
      <c r="BK908" s="378"/>
      <c r="BL908" s="378"/>
      <c r="BM908" s="378"/>
      <c r="BN908" s="378"/>
      <c r="BO908" s="378"/>
      <c r="BP908" s="317"/>
      <c r="BQ908" s="317"/>
    </row>
    <row r="909" spans="4:69" x14ac:dyDescent="0.25">
      <c r="D909" s="115"/>
      <c r="E909" s="115"/>
      <c r="H909" s="316"/>
      <c r="I909" s="316"/>
      <c r="P909" s="374"/>
      <c r="Q909" s="374"/>
      <c r="R909" s="374"/>
      <c r="S909" s="374"/>
      <c r="U909" s="378"/>
      <c r="V909" s="378"/>
      <c r="W909" s="378"/>
      <c r="X909" s="378"/>
      <c r="Y909" s="378"/>
      <c r="Z909" s="378"/>
      <c r="AA909" s="378"/>
      <c r="AB909" s="378"/>
      <c r="AC909" s="378"/>
      <c r="AD909" s="378"/>
      <c r="AE909" s="378"/>
      <c r="AF909" s="378"/>
      <c r="AG909" s="378"/>
      <c r="AH909" s="379"/>
      <c r="AI909" s="378"/>
      <c r="AJ909" s="378"/>
      <c r="AK909" s="378"/>
      <c r="AL909" s="378"/>
      <c r="AM909" s="378"/>
      <c r="AN909" s="378"/>
      <c r="AO909" s="378"/>
      <c r="AP909" s="378"/>
      <c r="AQ909" s="378"/>
      <c r="AR909" s="378"/>
      <c r="AS909" s="378"/>
      <c r="AT909" s="378"/>
      <c r="AU909" s="378"/>
      <c r="AV909" s="378"/>
      <c r="AW909" s="378"/>
      <c r="AX909" s="378"/>
      <c r="AY909" s="378"/>
      <c r="AZ909" s="378"/>
      <c r="BA909" s="378"/>
      <c r="BB909" s="378"/>
      <c r="BC909" s="378"/>
      <c r="BD909" s="379"/>
      <c r="BE909" s="379"/>
      <c r="BF909" s="115"/>
      <c r="BK909" s="378"/>
      <c r="BL909" s="378"/>
      <c r="BM909" s="378"/>
      <c r="BN909" s="378"/>
      <c r="BO909" s="378"/>
      <c r="BP909" s="317"/>
      <c r="BQ909" s="317"/>
    </row>
    <row r="910" spans="4:69" x14ac:dyDescent="0.25">
      <c r="D910" s="115"/>
      <c r="E910" s="115"/>
      <c r="H910" s="316"/>
      <c r="I910" s="316"/>
      <c r="P910" s="374"/>
      <c r="Q910" s="374"/>
      <c r="R910" s="374"/>
      <c r="S910" s="374"/>
      <c r="U910" s="378"/>
      <c r="V910" s="378"/>
      <c r="W910" s="378"/>
      <c r="X910" s="378"/>
      <c r="Y910" s="378"/>
      <c r="Z910" s="378"/>
      <c r="AA910" s="378"/>
      <c r="AB910" s="378"/>
      <c r="AC910" s="378"/>
      <c r="AD910" s="378"/>
      <c r="AE910" s="378"/>
      <c r="AF910" s="378"/>
      <c r="AG910" s="378"/>
      <c r="AH910" s="379"/>
      <c r="AI910" s="378"/>
      <c r="AJ910" s="378"/>
      <c r="AK910" s="378"/>
      <c r="AL910" s="378"/>
      <c r="AM910" s="378"/>
      <c r="AN910" s="378"/>
      <c r="AO910" s="378"/>
      <c r="AP910" s="378"/>
      <c r="AQ910" s="378"/>
      <c r="AR910" s="378"/>
      <c r="AS910" s="378"/>
      <c r="AT910" s="378"/>
      <c r="AU910" s="378"/>
      <c r="AV910" s="378"/>
      <c r="AW910" s="378"/>
      <c r="AX910" s="378"/>
      <c r="AY910" s="378"/>
      <c r="AZ910" s="378"/>
      <c r="BA910" s="378"/>
      <c r="BB910" s="378"/>
      <c r="BC910" s="378"/>
      <c r="BD910" s="379"/>
      <c r="BE910" s="379"/>
      <c r="BF910" s="115"/>
      <c r="BK910" s="378"/>
      <c r="BL910" s="378"/>
      <c r="BM910" s="378"/>
      <c r="BN910" s="378"/>
      <c r="BO910" s="378"/>
      <c r="BP910" s="317"/>
      <c r="BQ910" s="317"/>
    </row>
    <row r="911" spans="4:69" x14ac:dyDescent="0.25">
      <c r="D911" s="115"/>
      <c r="E911" s="115"/>
      <c r="H911" s="316"/>
      <c r="I911" s="316"/>
      <c r="P911" s="374"/>
      <c r="Q911" s="374"/>
      <c r="R911" s="374"/>
      <c r="S911" s="374"/>
      <c r="U911" s="378"/>
      <c r="V911" s="378"/>
      <c r="W911" s="378"/>
      <c r="X911" s="378"/>
      <c r="Y911" s="378"/>
      <c r="Z911" s="378"/>
      <c r="AA911" s="378"/>
      <c r="AB911" s="378"/>
      <c r="AC911" s="378"/>
      <c r="AD911" s="378"/>
      <c r="AE911" s="378"/>
      <c r="AF911" s="378"/>
      <c r="AG911" s="378"/>
      <c r="AH911" s="379"/>
      <c r="AI911" s="378"/>
      <c r="AJ911" s="378"/>
      <c r="AK911" s="378"/>
      <c r="AL911" s="378"/>
      <c r="AM911" s="378"/>
      <c r="AN911" s="378"/>
      <c r="AO911" s="378"/>
      <c r="AP911" s="378"/>
      <c r="AQ911" s="378"/>
      <c r="AR911" s="378"/>
      <c r="AS911" s="378"/>
      <c r="AT911" s="378"/>
      <c r="AU911" s="378"/>
      <c r="AV911" s="378"/>
      <c r="AW911" s="378"/>
      <c r="AX911" s="378"/>
      <c r="AY911" s="378"/>
      <c r="AZ911" s="378"/>
      <c r="BA911" s="378"/>
      <c r="BB911" s="378"/>
      <c r="BC911" s="378"/>
      <c r="BD911" s="379"/>
      <c r="BE911" s="379"/>
      <c r="BF911" s="115"/>
      <c r="BK911" s="378"/>
      <c r="BL911" s="378"/>
      <c r="BM911" s="378"/>
      <c r="BN911" s="378"/>
      <c r="BO911" s="378"/>
      <c r="BP911" s="317"/>
      <c r="BQ911" s="317"/>
    </row>
    <row r="912" spans="4:69" x14ac:dyDescent="0.25">
      <c r="D912" s="115"/>
      <c r="E912" s="115"/>
      <c r="H912" s="316"/>
      <c r="I912" s="316"/>
      <c r="P912" s="374"/>
      <c r="Q912" s="374"/>
      <c r="R912" s="374"/>
      <c r="S912" s="374"/>
      <c r="U912" s="378"/>
      <c r="V912" s="378"/>
      <c r="W912" s="378"/>
      <c r="X912" s="378"/>
      <c r="Y912" s="378"/>
      <c r="Z912" s="378"/>
      <c r="AA912" s="378"/>
      <c r="AB912" s="378"/>
      <c r="AC912" s="378"/>
      <c r="AD912" s="378"/>
      <c r="AE912" s="378"/>
      <c r="AF912" s="378"/>
      <c r="AG912" s="378"/>
      <c r="AH912" s="379"/>
      <c r="AI912" s="378"/>
      <c r="AJ912" s="378"/>
      <c r="AK912" s="378"/>
      <c r="AL912" s="378"/>
      <c r="AM912" s="378"/>
      <c r="AN912" s="378"/>
      <c r="AO912" s="378"/>
      <c r="AP912" s="378"/>
      <c r="AQ912" s="378"/>
      <c r="AR912" s="378"/>
      <c r="AS912" s="378"/>
      <c r="AT912" s="378"/>
      <c r="AU912" s="378"/>
      <c r="AV912" s="378"/>
      <c r="AW912" s="378"/>
      <c r="AX912" s="378"/>
      <c r="AY912" s="378"/>
      <c r="AZ912" s="378"/>
      <c r="BA912" s="378"/>
      <c r="BB912" s="378"/>
      <c r="BC912" s="378"/>
      <c r="BD912" s="379"/>
      <c r="BE912" s="379"/>
      <c r="BF912" s="115"/>
      <c r="BK912" s="378"/>
      <c r="BL912" s="378"/>
      <c r="BM912" s="378"/>
      <c r="BN912" s="378"/>
      <c r="BO912" s="378"/>
      <c r="BP912" s="317"/>
      <c r="BQ912" s="317"/>
    </row>
    <row r="913" spans="4:69" x14ac:dyDescent="0.25">
      <c r="D913" s="115"/>
      <c r="E913" s="115"/>
      <c r="H913" s="316"/>
      <c r="I913" s="316"/>
      <c r="P913" s="374"/>
      <c r="Q913" s="374"/>
      <c r="R913" s="374"/>
      <c r="S913" s="374"/>
      <c r="U913" s="378"/>
      <c r="V913" s="378"/>
      <c r="W913" s="378"/>
      <c r="X913" s="378"/>
      <c r="Y913" s="378"/>
      <c r="Z913" s="378"/>
      <c r="AA913" s="378"/>
      <c r="AB913" s="378"/>
      <c r="AC913" s="378"/>
      <c r="AD913" s="378"/>
      <c r="AE913" s="378"/>
      <c r="AF913" s="378"/>
      <c r="AG913" s="378"/>
      <c r="AH913" s="379"/>
      <c r="AI913" s="378"/>
      <c r="AJ913" s="378"/>
      <c r="AK913" s="378"/>
      <c r="AL913" s="378"/>
      <c r="AM913" s="378"/>
      <c r="AN913" s="378"/>
      <c r="AO913" s="378"/>
      <c r="AP913" s="378"/>
      <c r="AQ913" s="378"/>
      <c r="AR913" s="378"/>
      <c r="AS913" s="378"/>
      <c r="AT913" s="378"/>
      <c r="AU913" s="378"/>
      <c r="AV913" s="378"/>
      <c r="AW913" s="378"/>
      <c r="AX913" s="378"/>
      <c r="AY913" s="378"/>
      <c r="AZ913" s="378"/>
      <c r="BA913" s="378"/>
      <c r="BB913" s="378"/>
      <c r="BC913" s="378"/>
      <c r="BD913" s="379"/>
      <c r="BE913" s="379"/>
      <c r="BF913" s="115"/>
      <c r="BK913" s="378"/>
      <c r="BL913" s="378"/>
      <c r="BM913" s="378"/>
      <c r="BN913" s="378"/>
      <c r="BO913" s="378"/>
      <c r="BP913" s="317"/>
      <c r="BQ913" s="317"/>
    </row>
    <row r="914" spans="4:69" x14ac:dyDescent="0.25">
      <c r="D914" s="115"/>
      <c r="E914" s="115"/>
      <c r="H914" s="316"/>
      <c r="I914" s="316"/>
      <c r="P914" s="374"/>
      <c r="Q914" s="374"/>
      <c r="R914" s="374"/>
      <c r="S914" s="374"/>
      <c r="U914" s="378"/>
      <c r="V914" s="378"/>
      <c r="W914" s="378"/>
      <c r="X914" s="378"/>
      <c r="Y914" s="378"/>
      <c r="Z914" s="378"/>
      <c r="AA914" s="378"/>
      <c r="AB914" s="378"/>
      <c r="AC914" s="378"/>
      <c r="AD914" s="378"/>
      <c r="AE914" s="378"/>
      <c r="AF914" s="378"/>
      <c r="AG914" s="378"/>
      <c r="AH914" s="379"/>
      <c r="AI914" s="378"/>
      <c r="AJ914" s="378"/>
      <c r="AK914" s="378"/>
      <c r="AL914" s="378"/>
      <c r="AM914" s="378"/>
      <c r="AN914" s="378"/>
      <c r="AO914" s="378"/>
      <c r="AP914" s="378"/>
      <c r="AQ914" s="378"/>
      <c r="AR914" s="378"/>
      <c r="AS914" s="378"/>
      <c r="AT914" s="378"/>
      <c r="AU914" s="378"/>
      <c r="AV914" s="378"/>
      <c r="AW914" s="378"/>
      <c r="AX914" s="378"/>
      <c r="AY914" s="378"/>
      <c r="AZ914" s="378"/>
      <c r="BA914" s="378"/>
      <c r="BB914" s="378"/>
      <c r="BC914" s="378"/>
      <c r="BD914" s="379"/>
      <c r="BE914" s="379"/>
      <c r="BF914" s="115"/>
      <c r="BK914" s="378"/>
      <c r="BL914" s="378"/>
      <c r="BM914" s="378"/>
      <c r="BN914" s="378"/>
      <c r="BO914" s="378"/>
      <c r="BP914" s="317"/>
      <c r="BQ914" s="317"/>
    </row>
    <row r="915" spans="4:69" x14ac:dyDescent="0.25">
      <c r="D915" s="115"/>
      <c r="E915" s="115"/>
      <c r="H915" s="316"/>
      <c r="I915" s="316"/>
      <c r="P915" s="374"/>
      <c r="Q915" s="374"/>
      <c r="R915" s="374"/>
      <c r="S915" s="374"/>
      <c r="U915" s="378"/>
      <c r="V915" s="378"/>
      <c r="W915" s="378"/>
      <c r="X915" s="378"/>
      <c r="Y915" s="378"/>
      <c r="Z915" s="378"/>
      <c r="AA915" s="378"/>
      <c r="AB915" s="378"/>
      <c r="AC915" s="378"/>
      <c r="AD915" s="378"/>
      <c r="AE915" s="378"/>
      <c r="AF915" s="378"/>
      <c r="AG915" s="378"/>
      <c r="AH915" s="379"/>
      <c r="AI915" s="378"/>
      <c r="AJ915" s="378"/>
      <c r="AK915" s="378"/>
      <c r="AL915" s="378"/>
      <c r="AM915" s="378"/>
      <c r="AN915" s="378"/>
      <c r="AO915" s="378"/>
      <c r="AP915" s="378"/>
      <c r="AQ915" s="378"/>
      <c r="AR915" s="378"/>
      <c r="AS915" s="378"/>
      <c r="AT915" s="378"/>
      <c r="AU915" s="378"/>
      <c r="AV915" s="378"/>
      <c r="AW915" s="378"/>
      <c r="AX915" s="378"/>
      <c r="AY915" s="378"/>
      <c r="AZ915" s="378"/>
      <c r="BA915" s="378"/>
      <c r="BB915" s="378"/>
      <c r="BC915" s="378"/>
      <c r="BD915" s="379"/>
      <c r="BE915" s="379"/>
      <c r="BF915" s="115"/>
      <c r="BK915" s="378"/>
      <c r="BL915" s="378"/>
      <c r="BM915" s="378"/>
      <c r="BN915" s="378"/>
      <c r="BO915" s="378"/>
      <c r="BP915" s="317"/>
      <c r="BQ915" s="317"/>
    </row>
    <row r="916" spans="4:69" x14ac:dyDescent="0.25">
      <c r="D916" s="115"/>
      <c r="E916" s="115"/>
      <c r="H916" s="316"/>
      <c r="I916" s="316"/>
      <c r="P916" s="374"/>
      <c r="Q916" s="374"/>
      <c r="R916" s="374"/>
      <c r="S916" s="374"/>
      <c r="U916" s="378"/>
      <c r="V916" s="378"/>
      <c r="W916" s="378"/>
      <c r="X916" s="378"/>
      <c r="Y916" s="378"/>
      <c r="Z916" s="378"/>
      <c r="AA916" s="378"/>
      <c r="AB916" s="378"/>
      <c r="AC916" s="378"/>
      <c r="AD916" s="378"/>
      <c r="AE916" s="378"/>
      <c r="AF916" s="378"/>
      <c r="AG916" s="378"/>
      <c r="AH916" s="379"/>
      <c r="AI916" s="378"/>
      <c r="AJ916" s="378"/>
      <c r="AK916" s="378"/>
      <c r="AL916" s="378"/>
      <c r="AM916" s="378"/>
      <c r="AN916" s="378"/>
      <c r="AO916" s="378"/>
      <c r="AP916" s="378"/>
      <c r="AQ916" s="378"/>
      <c r="AR916" s="378"/>
      <c r="AS916" s="378"/>
      <c r="AT916" s="378"/>
      <c r="AU916" s="378"/>
      <c r="AV916" s="378"/>
      <c r="AW916" s="378"/>
      <c r="AX916" s="378"/>
      <c r="AY916" s="378"/>
      <c r="AZ916" s="378"/>
      <c r="BA916" s="378"/>
      <c r="BB916" s="378"/>
      <c r="BC916" s="378"/>
      <c r="BD916" s="379"/>
      <c r="BE916" s="379"/>
      <c r="BF916" s="115"/>
      <c r="BK916" s="378"/>
      <c r="BL916" s="378"/>
      <c r="BM916" s="378"/>
      <c r="BN916" s="378"/>
      <c r="BO916" s="378"/>
      <c r="BP916" s="317"/>
      <c r="BQ916" s="317"/>
    </row>
    <row r="917" spans="4:69" x14ac:dyDescent="0.25">
      <c r="D917" s="115"/>
      <c r="E917" s="115"/>
      <c r="H917" s="316"/>
      <c r="I917" s="316"/>
      <c r="P917" s="374"/>
      <c r="Q917" s="374"/>
      <c r="R917" s="374"/>
      <c r="S917" s="374"/>
      <c r="U917" s="378"/>
      <c r="V917" s="378"/>
      <c r="W917" s="378"/>
      <c r="X917" s="378"/>
      <c r="Y917" s="378"/>
      <c r="Z917" s="378"/>
      <c r="AA917" s="378"/>
      <c r="AB917" s="378"/>
      <c r="AC917" s="378"/>
      <c r="AD917" s="378"/>
      <c r="AE917" s="378"/>
      <c r="AF917" s="378"/>
      <c r="AG917" s="378"/>
      <c r="AH917" s="379"/>
      <c r="AI917" s="378"/>
      <c r="AJ917" s="378"/>
      <c r="AK917" s="378"/>
      <c r="AL917" s="378"/>
      <c r="AM917" s="378"/>
      <c r="AN917" s="378"/>
      <c r="AO917" s="378"/>
      <c r="AP917" s="378"/>
      <c r="AQ917" s="378"/>
      <c r="AR917" s="378"/>
      <c r="AS917" s="378"/>
      <c r="AT917" s="378"/>
      <c r="AU917" s="378"/>
      <c r="AV917" s="378"/>
      <c r="AW917" s="378"/>
      <c r="AX917" s="378"/>
      <c r="AY917" s="378"/>
      <c r="AZ917" s="378"/>
      <c r="BA917" s="378"/>
      <c r="BB917" s="378"/>
      <c r="BC917" s="378"/>
      <c r="BD917" s="379"/>
      <c r="BE917" s="379"/>
      <c r="BF917" s="115"/>
      <c r="BK917" s="378"/>
      <c r="BL917" s="378"/>
      <c r="BM917" s="378"/>
      <c r="BN917" s="378"/>
      <c r="BO917" s="378"/>
      <c r="BP917" s="317"/>
      <c r="BQ917" s="317"/>
    </row>
    <row r="918" spans="4:69" x14ac:dyDescent="0.25">
      <c r="D918" s="115"/>
      <c r="E918" s="115"/>
      <c r="H918" s="316"/>
      <c r="I918" s="316"/>
      <c r="P918" s="374"/>
      <c r="Q918" s="374"/>
      <c r="R918" s="374"/>
      <c r="S918" s="374"/>
      <c r="U918" s="378"/>
      <c r="V918" s="378"/>
      <c r="W918" s="378"/>
      <c r="X918" s="378"/>
      <c r="Y918" s="378"/>
      <c r="Z918" s="378"/>
      <c r="AA918" s="378"/>
      <c r="AB918" s="378"/>
      <c r="AC918" s="378"/>
      <c r="AD918" s="378"/>
      <c r="AE918" s="378"/>
      <c r="AF918" s="378"/>
      <c r="AG918" s="378"/>
      <c r="AH918" s="379"/>
      <c r="AI918" s="378"/>
      <c r="AJ918" s="378"/>
      <c r="AK918" s="378"/>
      <c r="AL918" s="378"/>
      <c r="AM918" s="378"/>
      <c r="AN918" s="378"/>
      <c r="AO918" s="378"/>
      <c r="AP918" s="378"/>
      <c r="AQ918" s="378"/>
      <c r="AR918" s="378"/>
      <c r="AS918" s="378"/>
      <c r="AT918" s="378"/>
      <c r="AU918" s="378"/>
      <c r="AV918" s="378"/>
      <c r="AW918" s="378"/>
      <c r="AX918" s="378"/>
      <c r="AY918" s="378"/>
      <c r="AZ918" s="378"/>
      <c r="BA918" s="378"/>
      <c r="BB918" s="378"/>
      <c r="BC918" s="378"/>
      <c r="BD918" s="379"/>
      <c r="BE918" s="379"/>
      <c r="BF918" s="115"/>
      <c r="BK918" s="378"/>
      <c r="BL918" s="378"/>
      <c r="BM918" s="378"/>
      <c r="BN918" s="378"/>
      <c r="BO918" s="378"/>
      <c r="BP918" s="317"/>
      <c r="BQ918" s="317"/>
    </row>
    <row r="919" spans="4:69" x14ac:dyDescent="0.25">
      <c r="D919" s="115"/>
      <c r="E919" s="115"/>
      <c r="H919" s="316"/>
      <c r="I919" s="316"/>
      <c r="P919" s="374"/>
      <c r="Q919" s="374"/>
      <c r="R919" s="374"/>
      <c r="S919" s="374"/>
      <c r="U919" s="378"/>
      <c r="V919" s="378"/>
      <c r="W919" s="378"/>
      <c r="X919" s="378"/>
      <c r="Y919" s="378"/>
      <c r="Z919" s="378"/>
      <c r="AA919" s="378"/>
      <c r="AB919" s="378"/>
      <c r="AC919" s="378"/>
      <c r="AD919" s="378"/>
      <c r="AE919" s="378"/>
      <c r="AF919" s="378"/>
      <c r="AG919" s="378"/>
      <c r="AH919" s="379"/>
      <c r="AI919" s="378"/>
      <c r="AJ919" s="378"/>
      <c r="AK919" s="378"/>
      <c r="AL919" s="378"/>
      <c r="AM919" s="378"/>
      <c r="AN919" s="378"/>
      <c r="AO919" s="378"/>
      <c r="AP919" s="378"/>
      <c r="AQ919" s="378"/>
      <c r="AR919" s="378"/>
      <c r="AS919" s="378"/>
      <c r="AT919" s="378"/>
      <c r="AU919" s="378"/>
      <c r="AV919" s="378"/>
      <c r="AW919" s="378"/>
      <c r="AX919" s="378"/>
      <c r="AY919" s="378"/>
      <c r="AZ919" s="378"/>
      <c r="BA919" s="378"/>
      <c r="BB919" s="378"/>
      <c r="BC919" s="378"/>
      <c r="BD919" s="379"/>
      <c r="BE919" s="379"/>
      <c r="BF919" s="115"/>
      <c r="BK919" s="378"/>
      <c r="BL919" s="378"/>
      <c r="BM919" s="378"/>
      <c r="BN919" s="378"/>
      <c r="BO919" s="378"/>
      <c r="BP919" s="317"/>
      <c r="BQ919" s="317"/>
    </row>
    <row r="920" spans="4:69" x14ac:dyDescent="0.25">
      <c r="D920" s="115"/>
      <c r="E920" s="115"/>
      <c r="H920" s="316"/>
      <c r="I920" s="316"/>
      <c r="P920" s="374"/>
      <c r="Q920" s="374"/>
      <c r="R920" s="374"/>
      <c r="S920" s="374"/>
      <c r="U920" s="378"/>
      <c r="V920" s="378"/>
      <c r="W920" s="378"/>
      <c r="X920" s="378"/>
      <c r="Y920" s="378"/>
      <c r="Z920" s="378"/>
      <c r="AA920" s="378"/>
      <c r="AB920" s="378"/>
      <c r="AC920" s="378"/>
      <c r="AD920" s="378"/>
      <c r="AE920" s="378"/>
      <c r="AF920" s="378"/>
      <c r="AG920" s="378"/>
      <c r="AH920" s="379"/>
      <c r="AI920" s="378"/>
      <c r="AJ920" s="378"/>
      <c r="AK920" s="378"/>
      <c r="AL920" s="378"/>
      <c r="AM920" s="378"/>
      <c r="AN920" s="378"/>
      <c r="AO920" s="378"/>
      <c r="AP920" s="378"/>
      <c r="AQ920" s="378"/>
      <c r="AR920" s="378"/>
      <c r="AS920" s="378"/>
      <c r="AT920" s="378"/>
      <c r="AU920" s="378"/>
      <c r="AV920" s="378"/>
      <c r="AW920" s="378"/>
      <c r="AX920" s="378"/>
      <c r="AY920" s="378"/>
      <c r="AZ920" s="378"/>
      <c r="BA920" s="378"/>
      <c r="BB920" s="378"/>
      <c r="BC920" s="378"/>
      <c r="BD920" s="379"/>
      <c r="BE920" s="379"/>
      <c r="BF920" s="115"/>
      <c r="BK920" s="378"/>
      <c r="BL920" s="378"/>
      <c r="BM920" s="378"/>
      <c r="BN920" s="378"/>
      <c r="BO920" s="378"/>
      <c r="BP920" s="317"/>
      <c r="BQ920" s="317"/>
    </row>
    <row r="921" spans="4:69" x14ac:dyDescent="0.25">
      <c r="D921" s="115"/>
      <c r="E921" s="115"/>
      <c r="H921" s="316"/>
      <c r="I921" s="316"/>
      <c r="P921" s="374"/>
      <c r="Q921" s="374"/>
      <c r="R921" s="374"/>
      <c r="S921" s="374"/>
      <c r="U921" s="378"/>
      <c r="V921" s="378"/>
      <c r="W921" s="378"/>
      <c r="X921" s="378"/>
      <c r="Y921" s="378"/>
      <c r="Z921" s="378"/>
      <c r="AA921" s="378"/>
      <c r="AB921" s="378"/>
      <c r="AC921" s="378"/>
      <c r="AD921" s="378"/>
      <c r="AE921" s="378"/>
      <c r="AF921" s="378"/>
      <c r="AG921" s="378"/>
      <c r="AH921" s="379"/>
      <c r="AI921" s="378"/>
      <c r="AJ921" s="378"/>
      <c r="AK921" s="378"/>
      <c r="AL921" s="378"/>
      <c r="AM921" s="378"/>
      <c r="AN921" s="378"/>
      <c r="AO921" s="378"/>
      <c r="AP921" s="378"/>
      <c r="AQ921" s="378"/>
      <c r="AR921" s="378"/>
      <c r="AS921" s="378"/>
      <c r="AT921" s="378"/>
      <c r="AU921" s="378"/>
      <c r="AV921" s="378"/>
      <c r="AW921" s="378"/>
      <c r="AX921" s="378"/>
      <c r="AY921" s="378"/>
      <c r="AZ921" s="378"/>
      <c r="BA921" s="378"/>
      <c r="BB921" s="378"/>
      <c r="BC921" s="378"/>
      <c r="BD921" s="379"/>
      <c r="BE921" s="379"/>
      <c r="BF921" s="115"/>
      <c r="BK921" s="378"/>
      <c r="BL921" s="378"/>
      <c r="BM921" s="378"/>
      <c r="BN921" s="378"/>
      <c r="BO921" s="378"/>
      <c r="BP921" s="317"/>
      <c r="BQ921" s="317"/>
    </row>
    <row r="922" spans="4:69" x14ac:dyDescent="0.25">
      <c r="D922" s="115"/>
      <c r="E922" s="115"/>
      <c r="H922" s="316"/>
      <c r="I922" s="316"/>
      <c r="P922" s="374"/>
      <c r="Q922" s="374"/>
      <c r="R922" s="374"/>
      <c r="S922" s="374"/>
      <c r="U922" s="378"/>
      <c r="V922" s="378"/>
      <c r="W922" s="378"/>
      <c r="X922" s="378"/>
      <c r="Y922" s="378"/>
      <c r="Z922" s="378"/>
      <c r="AA922" s="378"/>
      <c r="AB922" s="378"/>
      <c r="AC922" s="378"/>
      <c r="AD922" s="378"/>
      <c r="AE922" s="378"/>
      <c r="AF922" s="378"/>
      <c r="AG922" s="378"/>
      <c r="AH922" s="379"/>
      <c r="AI922" s="378"/>
      <c r="AJ922" s="378"/>
      <c r="AK922" s="378"/>
      <c r="AL922" s="378"/>
      <c r="AM922" s="378"/>
      <c r="AN922" s="378"/>
      <c r="AO922" s="378"/>
      <c r="AP922" s="378"/>
      <c r="AQ922" s="378"/>
      <c r="AR922" s="378"/>
      <c r="AS922" s="378"/>
      <c r="AT922" s="378"/>
      <c r="AU922" s="378"/>
      <c r="AV922" s="378"/>
      <c r="AW922" s="378"/>
      <c r="AX922" s="378"/>
      <c r="AY922" s="378"/>
      <c r="AZ922" s="378"/>
      <c r="BA922" s="378"/>
      <c r="BB922" s="378"/>
      <c r="BC922" s="378"/>
      <c r="BD922" s="379"/>
      <c r="BE922" s="379"/>
      <c r="BF922" s="115"/>
      <c r="BK922" s="378"/>
      <c r="BL922" s="378"/>
      <c r="BM922" s="378"/>
      <c r="BN922" s="378"/>
      <c r="BO922" s="378"/>
      <c r="BP922" s="317"/>
      <c r="BQ922" s="317"/>
    </row>
    <row r="923" spans="4:69" x14ac:dyDescent="0.25">
      <c r="D923" s="115"/>
      <c r="E923" s="115"/>
      <c r="H923" s="316"/>
      <c r="I923" s="316"/>
      <c r="P923" s="374"/>
      <c r="Q923" s="374"/>
      <c r="R923" s="374"/>
      <c r="S923" s="374"/>
      <c r="U923" s="378"/>
      <c r="V923" s="378"/>
      <c r="W923" s="378"/>
      <c r="X923" s="378"/>
      <c r="Y923" s="378"/>
      <c r="Z923" s="378"/>
      <c r="AA923" s="378"/>
      <c r="AB923" s="378"/>
      <c r="AC923" s="378"/>
      <c r="AD923" s="378"/>
      <c r="AE923" s="378"/>
      <c r="AF923" s="378"/>
      <c r="AG923" s="378"/>
      <c r="AH923" s="379"/>
      <c r="AI923" s="378"/>
      <c r="AJ923" s="378"/>
      <c r="AK923" s="378"/>
      <c r="AL923" s="378"/>
      <c r="AM923" s="378"/>
      <c r="AN923" s="378"/>
      <c r="AO923" s="378"/>
      <c r="AP923" s="378"/>
      <c r="AQ923" s="378"/>
      <c r="AR923" s="378"/>
      <c r="AS923" s="378"/>
      <c r="AT923" s="378"/>
      <c r="AU923" s="378"/>
      <c r="AV923" s="378"/>
      <c r="AW923" s="378"/>
      <c r="AX923" s="378"/>
      <c r="AY923" s="378"/>
      <c r="AZ923" s="378"/>
      <c r="BA923" s="378"/>
      <c r="BB923" s="378"/>
      <c r="BC923" s="378"/>
      <c r="BD923" s="379"/>
      <c r="BE923" s="379"/>
      <c r="BF923" s="115"/>
      <c r="BK923" s="378"/>
      <c r="BL923" s="378"/>
      <c r="BM923" s="378"/>
      <c r="BN923" s="378"/>
      <c r="BO923" s="378"/>
      <c r="BP923" s="317"/>
      <c r="BQ923" s="317"/>
    </row>
    <row r="924" spans="4:69" x14ac:dyDescent="0.25">
      <c r="D924" s="115"/>
      <c r="E924" s="115"/>
      <c r="H924" s="316"/>
      <c r="I924" s="316"/>
      <c r="P924" s="374"/>
      <c r="Q924" s="374"/>
      <c r="R924" s="374"/>
      <c r="S924" s="374"/>
      <c r="U924" s="378"/>
      <c r="V924" s="378"/>
      <c r="W924" s="378"/>
      <c r="X924" s="378"/>
      <c r="Y924" s="378"/>
      <c r="Z924" s="378"/>
      <c r="AA924" s="378"/>
      <c r="AB924" s="378"/>
      <c r="AC924" s="378"/>
      <c r="AD924" s="378"/>
      <c r="AE924" s="378"/>
      <c r="AF924" s="378"/>
      <c r="AG924" s="378"/>
      <c r="AH924" s="379"/>
      <c r="AI924" s="378"/>
      <c r="AJ924" s="378"/>
      <c r="AK924" s="378"/>
      <c r="AL924" s="378"/>
      <c r="AM924" s="378"/>
      <c r="AN924" s="378"/>
      <c r="AO924" s="378"/>
      <c r="AP924" s="378"/>
      <c r="AQ924" s="378"/>
      <c r="AR924" s="378"/>
      <c r="AS924" s="378"/>
      <c r="AT924" s="378"/>
      <c r="AU924" s="378"/>
      <c r="AV924" s="378"/>
      <c r="AW924" s="378"/>
      <c r="AX924" s="378"/>
      <c r="AY924" s="378"/>
      <c r="AZ924" s="378"/>
      <c r="BA924" s="378"/>
      <c r="BB924" s="378"/>
      <c r="BC924" s="378"/>
      <c r="BD924" s="379"/>
      <c r="BE924" s="379"/>
      <c r="BF924" s="115"/>
      <c r="BK924" s="378"/>
      <c r="BL924" s="378"/>
      <c r="BM924" s="378"/>
      <c r="BN924" s="378"/>
      <c r="BO924" s="378"/>
      <c r="BP924" s="317"/>
      <c r="BQ924" s="317"/>
    </row>
    <row r="925" spans="4:69" x14ac:dyDescent="0.25">
      <c r="D925" s="115"/>
      <c r="E925" s="115"/>
      <c r="H925" s="316"/>
      <c r="I925" s="316"/>
      <c r="P925" s="374"/>
      <c r="Q925" s="374"/>
      <c r="R925" s="374"/>
      <c r="S925" s="374"/>
      <c r="U925" s="378"/>
      <c r="V925" s="378"/>
      <c r="W925" s="378"/>
      <c r="X925" s="378"/>
      <c r="Y925" s="378"/>
      <c r="Z925" s="378"/>
      <c r="AA925" s="378"/>
      <c r="AB925" s="378"/>
      <c r="AC925" s="378"/>
      <c r="AD925" s="378"/>
      <c r="AE925" s="378"/>
      <c r="AF925" s="378"/>
      <c r="AG925" s="378"/>
      <c r="AH925" s="379"/>
      <c r="AI925" s="378"/>
      <c r="AJ925" s="378"/>
      <c r="AK925" s="378"/>
      <c r="AL925" s="378"/>
      <c r="AM925" s="378"/>
      <c r="AN925" s="378"/>
      <c r="AO925" s="378"/>
      <c r="AP925" s="378"/>
      <c r="AQ925" s="378"/>
      <c r="AR925" s="378"/>
      <c r="AS925" s="378"/>
      <c r="AT925" s="378"/>
      <c r="AU925" s="378"/>
      <c r="AV925" s="378"/>
      <c r="AW925" s="378"/>
      <c r="AX925" s="378"/>
      <c r="AY925" s="378"/>
      <c r="AZ925" s="378"/>
      <c r="BA925" s="378"/>
      <c r="BB925" s="378"/>
      <c r="BC925" s="378"/>
      <c r="BD925" s="379"/>
      <c r="BE925" s="379"/>
      <c r="BF925" s="115"/>
      <c r="BK925" s="378"/>
      <c r="BL925" s="378"/>
      <c r="BM925" s="378"/>
      <c r="BN925" s="378"/>
      <c r="BO925" s="378"/>
      <c r="BP925" s="317"/>
      <c r="BQ925" s="317"/>
    </row>
    <row r="926" spans="4:69" x14ac:dyDescent="0.25">
      <c r="D926" s="115"/>
      <c r="E926" s="115"/>
      <c r="H926" s="316"/>
      <c r="I926" s="316"/>
      <c r="P926" s="374"/>
      <c r="Q926" s="374"/>
      <c r="R926" s="374"/>
      <c r="S926" s="374"/>
      <c r="U926" s="378"/>
      <c r="V926" s="378"/>
      <c r="W926" s="378"/>
      <c r="X926" s="378"/>
      <c r="Y926" s="378"/>
      <c r="Z926" s="378"/>
      <c r="AA926" s="378"/>
      <c r="AB926" s="378"/>
      <c r="AC926" s="378"/>
      <c r="AD926" s="378"/>
      <c r="AE926" s="378"/>
      <c r="AF926" s="378"/>
      <c r="AG926" s="378"/>
      <c r="AH926" s="379"/>
      <c r="AI926" s="378"/>
      <c r="AJ926" s="378"/>
      <c r="AK926" s="378"/>
      <c r="AL926" s="378"/>
      <c r="AM926" s="378"/>
      <c r="AN926" s="378"/>
      <c r="AO926" s="378"/>
      <c r="AP926" s="378"/>
      <c r="AQ926" s="378"/>
      <c r="AR926" s="378"/>
      <c r="AS926" s="378"/>
      <c r="AT926" s="378"/>
      <c r="AU926" s="378"/>
      <c r="AV926" s="378"/>
      <c r="AW926" s="378"/>
      <c r="AX926" s="378"/>
      <c r="AY926" s="378"/>
      <c r="AZ926" s="378"/>
      <c r="BA926" s="378"/>
      <c r="BB926" s="378"/>
      <c r="BC926" s="378"/>
      <c r="BD926" s="379"/>
      <c r="BE926" s="379"/>
      <c r="BF926" s="115"/>
      <c r="BK926" s="378"/>
      <c r="BL926" s="378"/>
      <c r="BM926" s="378"/>
      <c r="BN926" s="378"/>
      <c r="BO926" s="378"/>
      <c r="BP926" s="317"/>
      <c r="BQ926" s="317"/>
    </row>
    <row r="927" spans="4:69" x14ac:dyDescent="0.25">
      <c r="D927" s="115"/>
      <c r="E927" s="115"/>
      <c r="H927" s="316"/>
      <c r="I927" s="316"/>
      <c r="P927" s="374"/>
      <c r="Q927" s="374"/>
      <c r="R927" s="374"/>
      <c r="S927" s="374"/>
      <c r="U927" s="378"/>
      <c r="V927" s="378"/>
      <c r="W927" s="378"/>
      <c r="X927" s="378"/>
      <c r="Y927" s="378"/>
      <c r="Z927" s="378"/>
      <c r="AA927" s="378"/>
      <c r="AB927" s="378"/>
      <c r="AC927" s="378"/>
      <c r="AD927" s="378"/>
      <c r="AE927" s="378"/>
      <c r="AF927" s="378"/>
      <c r="AG927" s="378"/>
      <c r="AH927" s="379"/>
      <c r="AI927" s="378"/>
      <c r="AJ927" s="378"/>
      <c r="AK927" s="378"/>
      <c r="AL927" s="378"/>
      <c r="AM927" s="378"/>
      <c r="AN927" s="378"/>
      <c r="AO927" s="378"/>
      <c r="AP927" s="378"/>
      <c r="AQ927" s="378"/>
      <c r="AR927" s="378"/>
      <c r="AS927" s="378"/>
      <c r="AT927" s="378"/>
      <c r="AU927" s="378"/>
      <c r="AV927" s="378"/>
      <c r="AW927" s="378"/>
      <c r="AX927" s="378"/>
      <c r="AY927" s="378"/>
      <c r="AZ927" s="378"/>
      <c r="BA927" s="378"/>
      <c r="BB927" s="378"/>
      <c r="BC927" s="378"/>
      <c r="BD927" s="379"/>
      <c r="BE927" s="379"/>
      <c r="BF927" s="115"/>
      <c r="BK927" s="378"/>
      <c r="BL927" s="378"/>
      <c r="BM927" s="378"/>
      <c r="BN927" s="378"/>
      <c r="BO927" s="378"/>
      <c r="BP927" s="317"/>
      <c r="BQ927" s="317"/>
    </row>
    <row r="928" spans="4:69" x14ac:dyDescent="0.25">
      <c r="D928" s="115"/>
      <c r="E928" s="115"/>
      <c r="H928" s="316"/>
      <c r="I928" s="316"/>
      <c r="P928" s="374"/>
      <c r="Q928" s="374"/>
      <c r="R928" s="374"/>
      <c r="S928" s="374"/>
      <c r="U928" s="378"/>
      <c r="V928" s="378"/>
      <c r="W928" s="378"/>
      <c r="X928" s="378"/>
      <c r="Y928" s="378"/>
      <c r="Z928" s="378"/>
      <c r="AA928" s="378"/>
      <c r="AB928" s="378"/>
      <c r="AC928" s="378"/>
      <c r="AD928" s="378"/>
      <c r="AE928" s="378"/>
      <c r="AF928" s="378"/>
      <c r="AG928" s="378"/>
      <c r="AH928" s="379"/>
      <c r="AI928" s="378"/>
      <c r="AJ928" s="378"/>
      <c r="AK928" s="378"/>
      <c r="AL928" s="378"/>
      <c r="AM928" s="378"/>
      <c r="AN928" s="378"/>
      <c r="AO928" s="378"/>
      <c r="AP928" s="378"/>
      <c r="AQ928" s="378"/>
      <c r="AR928" s="378"/>
      <c r="AS928" s="378"/>
      <c r="AT928" s="378"/>
      <c r="AU928" s="378"/>
      <c r="AV928" s="378"/>
      <c r="AW928" s="378"/>
      <c r="AX928" s="378"/>
      <c r="AY928" s="378"/>
      <c r="AZ928" s="378"/>
      <c r="BA928" s="378"/>
      <c r="BB928" s="378"/>
      <c r="BC928" s="378"/>
      <c r="BD928" s="379"/>
      <c r="BE928" s="379"/>
      <c r="BF928" s="115"/>
      <c r="BK928" s="378"/>
      <c r="BL928" s="378"/>
      <c r="BM928" s="378"/>
      <c r="BN928" s="378"/>
      <c r="BO928" s="378"/>
      <c r="BP928" s="317"/>
      <c r="BQ928" s="317"/>
    </row>
    <row r="929" spans="4:69" x14ac:dyDescent="0.25">
      <c r="D929" s="115"/>
      <c r="E929" s="115"/>
      <c r="H929" s="316"/>
      <c r="I929" s="316"/>
      <c r="P929" s="374"/>
      <c r="Q929" s="374"/>
      <c r="R929" s="374"/>
      <c r="S929" s="374"/>
      <c r="U929" s="378"/>
      <c r="V929" s="378"/>
      <c r="W929" s="378"/>
      <c r="X929" s="378"/>
      <c r="Y929" s="378"/>
      <c r="Z929" s="378"/>
      <c r="AA929" s="378"/>
      <c r="AB929" s="378"/>
      <c r="AC929" s="378"/>
      <c r="AD929" s="378"/>
      <c r="AE929" s="378"/>
      <c r="AF929" s="378"/>
      <c r="AG929" s="378"/>
      <c r="AH929" s="379"/>
      <c r="AI929" s="378"/>
      <c r="AJ929" s="378"/>
      <c r="AK929" s="378"/>
      <c r="AL929" s="378"/>
      <c r="AM929" s="378"/>
      <c r="AN929" s="378"/>
      <c r="AO929" s="378"/>
      <c r="AP929" s="378"/>
      <c r="AQ929" s="378"/>
      <c r="AR929" s="378"/>
      <c r="AS929" s="378"/>
      <c r="AT929" s="378"/>
      <c r="AU929" s="378"/>
      <c r="AV929" s="378"/>
      <c r="AW929" s="378"/>
      <c r="AX929" s="378"/>
      <c r="AY929" s="378"/>
      <c r="AZ929" s="378"/>
      <c r="BA929" s="378"/>
      <c r="BB929" s="378"/>
      <c r="BC929" s="378"/>
      <c r="BD929" s="379"/>
      <c r="BE929" s="379"/>
      <c r="BF929" s="115"/>
      <c r="BK929" s="378"/>
      <c r="BL929" s="378"/>
      <c r="BM929" s="378"/>
      <c r="BN929" s="378"/>
      <c r="BO929" s="378"/>
      <c r="BP929" s="317"/>
      <c r="BQ929" s="317"/>
    </row>
    <row r="930" spans="4:69" x14ac:dyDescent="0.25">
      <c r="D930" s="115"/>
      <c r="E930" s="115"/>
      <c r="H930" s="316"/>
      <c r="I930" s="316"/>
      <c r="P930" s="374"/>
      <c r="Q930" s="374"/>
      <c r="R930" s="374"/>
      <c r="S930" s="374"/>
      <c r="U930" s="378"/>
      <c r="V930" s="378"/>
      <c r="W930" s="378"/>
      <c r="X930" s="378"/>
      <c r="Y930" s="378"/>
      <c r="Z930" s="378"/>
      <c r="AA930" s="378"/>
      <c r="AB930" s="378"/>
      <c r="AC930" s="378"/>
      <c r="AD930" s="378"/>
      <c r="AE930" s="378"/>
      <c r="AF930" s="378"/>
      <c r="AG930" s="378"/>
      <c r="AH930" s="379"/>
      <c r="AI930" s="378"/>
      <c r="AJ930" s="378"/>
      <c r="AK930" s="378"/>
      <c r="AL930" s="378"/>
      <c r="AM930" s="378"/>
      <c r="AN930" s="378"/>
      <c r="AO930" s="378"/>
      <c r="AP930" s="378"/>
      <c r="AQ930" s="378"/>
      <c r="AR930" s="378"/>
      <c r="AS930" s="378"/>
      <c r="AT930" s="378"/>
      <c r="AU930" s="378"/>
      <c r="AV930" s="378"/>
      <c r="AW930" s="378"/>
      <c r="AX930" s="378"/>
      <c r="AY930" s="378"/>
      <c r="AZ930" s="378"/>
      <c r="BA930" s="378"/>
      <c r="BB930" s="378"/>
      <c r="BC930" s="378"/>
      <c r="BD930" s="379"/>
      <c r="BE930" s="379"/>
      <c r="BF930" s="115"/>
      <c r="BK930" s="378"/>
      <c r="BL930" s="378"/>
      <c r="BM930" s="378"/>
      <c r="BN930" s="378"/>
      <c r="BO930" s="378"/>
      <c r="BP930" s="317"/>
      <c r="BQ930" s="317"/>
    </row>
    <row r="931" spans="4:69" x14ac:dyDescent="0.25">
      <c r="D931" s="115"/>
      <c r="E931" s="115"/>
      <c r="H931" s="316"/>
      <c r="I931" s="316"/>
      <c r="P931" s="374"/>
      <c r="Q931" s="374"/>
      <c r="R931" s="374"/>
      <c r="S931" s="374"/>
      <c r="U931" s="378"/>
      <c r="V931" s="378"/>
      <c r="W931" s="378"/>
      <c r="X931" s="378"/>
      <c r="Y931" s="378"/>
      <c r="Z931" s="378"/>
      <c r="AA931" s="378"/>
      <c r="AB931" s="378"/>
      <c r="AC931" s="378"/>
      <c r="AD931" s="378"/>
      <c r="AE931" s="378"/>
      <c r="AF931" s="378"/>
      <c r="AG931" s="378"/>
      <c r="AH931" s="379"/>
      <c r="AI931" s="378"/>
      <c r="AJ931" s="378"/>
      <c r="AK931" s="378"/>
      <c r="AL931" s="378"/>
      <c r="AM931" s="378"/>
      <c r="AN931" s="378"/>
      <c r="AO931" s="378"/>
      <c r="AP931" s="378"/>
      <c r="AQ931" s="378"/>
      <c r="AR931" s="378"/>
      <c r="AS931" s="378"/>
      <c r="AT931" s="378"/>
      <c r="AU931" s="378"/>
      <c r="AV931" s="378"/>
      <c r="AW931" s="378"/>
      <c r="AX931" s="378"/>
      <c r="AY931" s="378"/>
      <c r="AZ931" s="378"/>
      <c r="BA931" s="378"/>
      <c r="BB931" s="378"/>
      <c r="BC931" s="378"/>
      <c r="BD931" s="379"/>
      <c r="BE931" s="379"/>
      <c r="BF931" s="115"/>
      <c r="BK931" s="378"/>
      <c r="BL931" s="378"/>
      <c r="BM931" s="378"/>
      <c r="BN931" s="378"/>
      <c r="BO931" s="378"/>
      <c r="BP931" s="317"/>
      <c r="BQ931" s="317"/>
    </row>
    <row r="932" spans="4:69" x14ac:dyDescent="0.25">
      <c r="D932" s="115"/>
      <c r="E932" s="115"/>
      <c r="H932" s="316"/>
      <c r="I932" s="316"/>
      <c r="P932" s="374"/>
      <c r="Q932" s="374"/>
      <c r="R932" s="374"/>
      <c r="S932" s="374"/>
      <c r="U932" s="378"/>
      <c r="V932" s="378"/>
      <c r="W932" s="378"/>
      <c r="X932" s="378"/>
      <c r="Y932" s="378"/>
      <c r="Z932" s="378"/>
      <c r="AA932" s="378"/>
      <c r="AB932" s="378"/>
      <c r="AC932" s="378"/>
      <c r="AD932" s="378"/>
      <c r="AE932" s="378"/>
      <c r="AF932" s="378"/>
      <c r="AG932" s="378"/>
      <c r="AH932" s="379"/>
      <c r="AI932" s="378"/>
      <c r="AJ932" s="378"/>
      <c r="AK932" s="378"/>
      <c r="AL932" s="378"/>
      <c r="AM932" s="378"/>
      <c r="AN932" s="378"/>
      <c r="AO932" s="378"/>
      <c r="AP932" s="378"/>
      <c r="AQ932" s="378"/>
      <c r="AR932" s="378"/>
      <c r="AS932" s="378"/>
      <c r="AT932" s="378"/>
      <c r="AU932" s="378"/>
      <c r="AV932" s="378"/>
      <c r="AW932" s="378"/>
      <c r="AX932" s="378"/>
      <c r="AY932" s="378"/>
      <c r="AZ932" s="378"/>
      <c r="BA932" s="378"/>
      <c r="BB932" s="378"/>
      <c r="BC932" s="378"/>
      <c r="BD932" s="379"/>
      <c r="BE932" s="379"/>
      <c r="BF932" s="115"/>
      <c r="BK932" s="378"/>
      <c r="BL932" s="378"/>
      <c r="BM932" s="378"/>
      <c r="BN932" s="378"/>
      <c r="BO932" s="378"/>
      <c r="BP932" s="317"/>
      <c r="BQ932" s="317"/>
    </row>
    <row r="933" spans="4:69" x14ac:dyDescent="0.25">
      <c r="D933" s="115"/>
      <c r="E933" s="115"/>
      <c r="H933" s="316"/>
      <c r="I933" s="316"/>
      <c r="P933" s="374"/>
      <c r="Q933" s="374"/>
      <c r="R933" s="374"/>
      <c r="S933" s="374"/>
      <c r="U933" s="378"/>
      <c r="V933" s="378"/>
      <c r="W933" s="378"/>
      <c r="X933" s="378"/>
      <c r="Y933" s="378"/>
      <c r="Z933" s="378"/>
      <c r="AA933" s="378"/>
      <c r="AB933" s="378"/>
      <c r="AC933" s="378"/>
      <c r="AD933" s="378"/>
      <c r="AE933" s="378"/>
      <c r="AF933" s="378"/>
      <c r="AG933" s="378"/>
      <c r="AH933" s="379"/>
      <c r="AI933" s="378"/>
      <c r="AJ933" s="378"/>
      <c r="AK933" s="378"/>
      <c r="AL933" s="378"/>
      <c r="AM933" s="378"/>
      <c r="AN933" s="378"/>
      <c r="AO933" s="378"/>
      <c r="AP933" s="378"/>
      <c r="AQ933" s="378"/>
      <c r="AR933" s="378"/>
      <c r="AS933" s="378"/>
      <c r="AT933" s="378"/>
      <c r="AU933" s="378"/>
      <c r="AV933" s="378"/>
      <c r="AW933" s="378"/>
      <c r="AX933" s="378"/>
      <c r="AY933" s="378"/>
      <c r="AZ933" s="378"/>
      <c r="BA933" s="378"/>
      <c r="BB933" s="378"/>
      <c r="BC933" s="378"/>
      <c r="BD933" s="379"/>
      <c r="BE933" s="379"/>
      <c r="BF933" s="115"/>
      <c r="BK933" s="378"/>
      <c r="BL933" s="378"/>
      <c r="BM933" s="378"/>
      <c r="BN933" s="378"/>
      <c r="BO933" s="378"/>
      <c r="BP933" s="317"/>
      <c r="BQ933" s="317"/>
    </row>
    <row r="934" spans="4:69" x14ac:dyDescent="0.25">
      <c r="D934" s="115"/>
      <c r="E934" s="115"/>
      <c r="H934" s="316"/>
      <c r="I934" s="316"/>
      <c r="P934" s="374"/>
      <c r="Q934" s="374"/>
      <c r="R934" s="374"/>
      <c r="S934" s="374"/>
      <c r="U934" s="378"/>
      <c r="V934" s="378"/>
      <c r="W934" s="378"/>
      <c r="X934" s="378"/>
      <c r="Y934" s="378"/>
      <c r="Z934" s="378"/>
      <c r="AA934" s="378"/>
      <c r="AB934" s="378"/>
      <c r="AC934" s="378"/>
      <c r="AD934" s="378"/>
      <c r="AE934" s="378"/>
      <c r="AF934" s="378"/>
      <c r="AG934" s="378"/>
      <c r="AH934" s="379"/>
      <c r="AI934" s="378"/>
      <c r="AJ934" s="378"/>
      <c r="AK934" s="378"/>
      <c r="AL934" s="378"/>
      <c r="AM934" s="378"/>
      <c r="AN934" s="378"/>
      <c r="AO934" s="378"/>
      <c r="AP934" s="378"/>
      <c r="AQ934" s="378"/>
      <c r="AR934" s="378"/>
      <c r="AS934" s="378"/>
      <c r="AT934" s="378"/>
      <c r="AU934" s="378"/>
      <c r="AV934" s="378"/>
      <c r="AW934" s="378"/>
      <c r="AX934" s="378"/>
      <c r="AY934" s="378"/>
      <c r="AZ934" s="378"/>
      <c r="BA934" s="378"/>
      <c r="BB934" s="378"/>
      <c r="BC934" s="378"/>
      <c r="BD934" s="379"/>
      <c r="BE934" s="379"/>
      <c r="BF934" s="115"/>
      <c r="BK934" s="378"/>
      <c r="BL934" s="378"/>
      <c r="BM934" s="378"/>
      <c r="BN934" s="378"/>
      <c r="BO934" s="378"/>
      <c r="BP934" s="317"/>
      <c r="BQ934" s="317"/>
    </row>
    <row r="935" spans="4:69" x14ac:dyDescent="0.25">
      <c r="D935" s="115"/>
      <c r="E935" s="115"/>
      <c r="H935" s="316"/>
      <c r="I935" s="316"/>
      <c r="P935" s="374"/>
      <c r="Q935" s="374"/>
      <c r="R935" s="374"/>
      <c r="S935" s="374"/>
      <c r="U935" s="378"/>
      <c r="V935" s="378"/>
      <c r="W935" s="378"/>
      <c r="X935" s="378"/>
      <c r="Y935" s="378"/>
      <c r="Z935" s="378"/>
      <c r="AA935" s="378"/>
      <c r="AB935" s="378"/>
      <c r="AC935" s="378"/>
      <c r="AD935" s="378"/>
      <c r="AE935" s="378"/>
      <c r="AF935" s="378"/>
      <c r="AG935" s="378"/>
      <c r="AH935" s="379"/>
      <c r="AI935" s="378"/>
      <c r="AJ935" s="378"/>
      <c r="AK935" s="378"/>
      <c r="AL935" s="378"/>
      <c r="AM935" s="378"/>
      <c r="AN935" s="378"/>
      <c r="AO935" s="378"/>
      <c r="AP935" s="378"/>
      <c r="AQ935" s="378"/>
      <c r="AR935" s="378"/>
      <c r="AS935" s="378"/>
      <c r="AT935" s="378"/>
      <c r="AU935" s="378"/>
      <c r="AV935" s="378"/>
      <c r="AW935" s="378"/>
      <c r="AX935" s="378"/>
      <c r="AY935" s="378"/>
      <c r="AZ935" s="378"/>
      <c r="BA935" s="378"/>
      <c r="BB935" s="378"/>
      <c r="BC935" s="378"/>
      <c r="BD935" s="379"/>
      <c r="BE935" s="379"/>
      <c r="BF935" s="115"/>
      <c r="BK935" s="378"/>
      <c r="BL935" s="378"/>
      <c r="BM935" s="378"/>
      <c r="BN935" s="378"/>
      <c r="BO935" s="378"/>
      <c r="BP935" s="317"/>
      <c r="BQ935" s="317"/>
    </row>
    <row r="936" spans="4:69" x14ac:dyDescent="0.25">
      <c r="D936" s="115"/>
      <c r="E936" s="115"/>
      <c r="H936" s="316"/>
      <c r="I936" s="316"/>
      <c r="P936" s="374"/>
      <c r="Q936" s="374"/>
      <c r="R936" s="374"/>
      <c r="S936" s="374"/>
      <c r="U936" s="378"/>
      <c r="V936" s="378"/>
      <c r="W936" s="378"/>
      <c r="X936" s="378"/>
      <c r="Y936" s="378"/>
      <c r="Z936" s="378"/>
      <c r="AA936" s="378"/>
      <c r="AB936" s="378"/>
      <c r="AC936" s="378"/>
      <c r="AD936" s="378"/>
      <c r="AE936" s="378"/>
      <c r="AF936" s="378"/>
      <c r="AG936" s="378"/>
      <c r="AH936" s="379"/>
      <c r="AI936" s="378"/>
      <c r="AJ936" s="378"/>
      <c r="AK936" s="378"/>
      <c r="AL936" s="378"/>
      <c r="AM936" s="378"/>
      <c r="AN936" s="378"/>
      <c r="AO936" s="378"/>
      <c r="AP936" s="378"/>
      <c r="AQ936" s="378"/>
      <c r="AR936" s="378"/>
      <c r="AS936" s="378"/>
      <c r="AT936" s="378"/>
      <c r="AU936" s="378"/>
      <c r="AV936" s="378"/>
      <c r="AW936" s="378"/>
      <c r="AX936" s="378"/>
      <c r="AY936" s="378"/>
      <c r="AZ936" s="378"/>
      <c r="BA936" s="378"/>
      <c r="BB936" s="378"/>
      <c r="BC936" s="378"/>
      <c r="BD936" s="379"/>
      <c r="BE936" s="379"/>
      <c r="BF936" s="115"/>
      <c r="BK936" s="378"/>
      <c r="BL936" s="378"/>
      <c r="BM936" s="378"/>
      <c r="BN936" s="378"/>
      <c r="BO936" s="378"/>
      <c r="BP936" s="317"/>
      <c r="BQ936" s="317"/>
    </row>
    <row r="937" spans="4:69" x14ac:dyDescent="0.25">
      <c r="D937" s="115"/>
      <c r="E937" s="115"/>
      <c r="H937" s="316"/>
      <c r="I937" s="316"/>
      <c r="P937" s="374"/>
      <c r="Q937" s="374"/>
      <c r="R937" s="374"/>
      <c r="S937" s="374"/>
      <c r="U937" s="378"/>
      <c r="V937" s="378"/>
      <c r="W937" s="378"/>
      <c r="X937" s="378"/>
      <c r="Y937" s="378"/>
      <c r="Z937" s="378"/>
      <c r="AA937" s="378"/>
      <c r="AB937" s="378"/>
      <c r="AC937" s="378"/>
      <c r="AD937" s="378"/>
      <c r="AE937" s="378"/>
      <c r="AF937" s="378"/>
      <c r="AG937" s="378"/>
      <c r="AH937" s="379"/>
      <c r="AI937" s="378"/>
      <c r="AJ937" s="378"/>
      <c r="AK937" s="378"/>
      <c r="AL937" s="378"/>
      <c r="AM937" s="378"/>
      <c r="AN937" s="378"/>
      <c r="AO937" s="378"/>
      <c r="AP937" s="378"/>
      <c r="AQ937" s="378"/>
      <c r="AR937" s="378"/>
      <c r="AS937" s="378"/>
      <c r="AT937" s="378"/>
      <c r="AU937" s="378"/>
      <c r="AV937" s="378"/>
      <c r="AW937" s="378"/>
      <c r="AX937" s="378"/>
      <c r="AY937" s="378"/>
      <c r="AZ937" s="378"/>
      <c r="BA937" s="378"/>
      <c r="BB937" s="378"/>
      <c r="BC937" s="378"/>
      <c r="BD937" s="379"/>
      <c r="BE937" s="379"/>
      <c r="BF937" s="115"/>
      <c r="BK937" s="378"/>
      <c r="BL937" s="378"/>
      <c r="BM937" s="378"/>
      <c r="BN937" s="378"/>
      <c r="BO937" s="378"/>
      <c r="BP937" s="317"/>
      <c r="BQ937" s="317"/>
    </row>
    <row r="938" spans="4:69" x14ac:dyDescent="0.25">
      <c r="D938" s="115"/>
      <c r="E938" s="115"/>
      <c r="H938" s="316"/>
      <c r="I938" s="316"/>
      <c r="P938" s="374"/>
      <c r="Q938" s="374"/>
      <c r="R938" s="374"/>
      <c r="S938" s="374"/>
      <c r="U938" s="378"/>
      <c r="V938" s="378"/>
      <c r="W938" s="378"/>
      <c r="X938" s="378"/>
      <c r="Y938" s="378"/>
      <c r="Z938" s="378"/>
      <c r="AA938" s="378"/>
      <c r="AB938" s="378"/>
      <c r="AC938" s="378"/>
      <c r="AD938" s="378"/>
      <c r="AE938" s="378"/>
      <c r="AF938" s="378"/>
      <c r="AG938" s="378"/>
      <c r="AH938" s="379"/>
      <c r="AI938" s="378"/>
      <c r="AJ938" s="378"/>
      <c r="AK938" s="378"/>
      <c r="AL938" s="378"/>
      <c r="AM938" s="378"/>
      <c r="AN938" s="378"/>
      <c r="AO938" s="378"/>
      <c r="AP938" s="378"/>
      <c r="AQ938" s="378"/>
      <c r="AR938" s="378"/>
      <c r="AS938" s="378"/>
      <c r="AT938" s="378"/>
      <c r="AU938" s="378"/>
      <c r="AV938" s="378"/>
      <c r="AW938" s="378"/>
      <c r="AX938" s="378"/>
      <c r="AY938" s="378"/>
      <c r="AZ938" s="378"/>
      <c r="BA938" s="378"/>
      <c r="BB938" s="378"/>
      <c r="BC938" s="378"/>
      <c r="BD938" s="379"/>
      <c r="BE938" s="379"/>
      <c r="BF938" s="115"/>
      <c r="BK938" s="378"/>
      <c r="BL938" s="378"/>
      <c r="BM938" s="378"/>
      <c r="BN938" s="378"/>
      <c r="BO938" s="378"/>
      <c r="BP938" s="317"/>
      <c r="BQ938" s="317"/>
    </row>
    <row r="939" spans="4:69" x14ac:dyDescent="0.25">
      <c r="D939" s="115"/>
      <c r="E939" s="115"/>
      <c r="H939" s="316"/>
      <c r="I939" s="316"/>
      <c r="P939" s="374"/>
      <c r="Q939" s="374"/>
      <c r="R939" s="374"/>
      <c r="S939" s="374"/>
      <c r="U939" s="378"/>
      <c r="V939" s="378"/>
      <c r="W939" s="378"/>
      <c r="X939" s="378"/>
      <c r="Y939" s="378"/>
      <c r="Z939" s="378"/>
      <c r="AA939" s="378"/>
      <c r="AB939" s="378"/>
      <c r="AC939" s="378"/>
      <c r="AD939" s="378"/>
      <c r="AE939" s="378"/>
      <c r="AF939" s="378"/>
      <c r="AG939" s="378"/>
      <c r="AH939" s="379"/>
      <c r="AI939" s="378"/>
      <c r="AJ939" s="378"/>
      <c r="AK939" s="378"/>
      <c r="AL939" s="378"/>
      <c r="AM939" s="378"/>
      <c r="AN939" s="378"/>
      <c r="AO939" s="378"/>
      <c r="AP939" s="378"/>
      <c r="AQ939" s="378"/>
      <c r="AR939" s="378"/>
      <c r="AS939" s="378"/>
      <c r="AT939" s="378"/>
      <c r="AU939" s="378"/>
      <c r="AV939" s="378"/>
      <c r="AW939" s="378"/>
      <c r="AX939" s="378"/>
      <c r="AY939" s="378"/>
      <c r="AZ939" s="378"/>
      <c r="BA939" s="378"/>
      <c r="BB939" s="378"/>
      <c r="BC939" s="378"/>
      <c r="BD939" s="379"/>
      <c r="BE939" s="379"/>
      <c r="BF939" s="115"/>
      <c r="BK939" s="378"/>
      <c r="BL939" s="378"/>
      <c r="BM939" s="378"/>
      <c r="BN939" s="378"/>
      <c r="BO939" s="378"/>
      <c r="BP939" s="317"/>
      <c r="BQ939" s="317"/>
    </row>
    <row r="940" spans="4:69" x14ac:dyDescent="0.25">
      <c r="D940" s="115"/>
      <c r="E940" s="115"/>
      <c r="H940" s="316"/>
      <c r="I940" s="316"/>
      <c r="P940" s="374"/>
      <c r="Q940" s="374"/>
      <c r="R940" s="374"/>
      <c r="S940" s="374"/>
      <c r="U940" s="378"/>
      <c r="V940" s="378"/>
      <c r="W940" s="378"/>
      <c r="X940" s="378"/>
      <c r="Y940" s="378"/>
      <c r="Z940" s="378"/>
      <c r="AA940" s="378"/>
      <c r="AB940" s="378"/>
      <c r="AC940" s="378"/>
      <c r="AD940" s="378"/>
      <c r="AE940" s="378"/>
      <c r="AF940" s="378"/>
      <c r="AG940" s="378"/>
      <c r="AH940" s="379"/>
      <c r="AI940" s="378"/>
      <c r="AJ940" s="378"/>
      <c r="AK940" s="378"/>
      <c r="AL940" s="378"/>
      <c r="AM940" s="378"/>
      <c r="AN940" s="378"/>
      <c r="AO940" s="378"/>
      <c r="AP940" s="378"/>
      <c r="AQ940" s="378"/>
      <c r="AR940" s="378"/>
      <c r="AS940" s="378"/>
      <c r="AT940" s="378"/>
      <c r="AU940" s="378"/>
      <c r="AV940" s="378"/>
      <c r="AW940" s="378"/>
      <c r="AX940" s="378"/>
      <c r="AY940" s="378"/>
      <c r="AZ940" s="378"/>
      <c r="BA940" s="378"/>
      <c r="BB940" s="378"/>
      <c r="BC940" s="378"/>
      <c r="BD940" s="379"/>
      <c r="BE940" s="379"/>
      <c r="BF940" s="115"/>
      <c r="BK940" s="378"/>
      <c r="BL940" s="378"/>
      <c r="BM940" s="378"/>
      <c r="BN940" s="378"/>
      <c r="BO940" s="378"/>
      <c r="BP940" s="317"/>
      <c r="BQ940" s="317"/>
    </row>
    <row r="941" spans="4:69" x14ac:dyDescent="0.25">
      <c r="D941" s="115"/>
      <c r="E941" s="115"/>
      <c r="H941" s="316"/>
      <c r="I941" s="316"/>
      <c r="P941" s="374"/>
      <c r="Q941" s="374"/>
      <c r="R941" s="374"/>
      <c r="S941" s="374"/>
      <c r="U941" s="378"/>
      <c r="V941" s="378"/>
      <c r="W941" s="378"/>
      <c r="X941" s="378"/>
      <c r="Y941" s="378"/>
      <c r="Z941" s="378"/>
      <c r="AA941" s="378"/>
      <c r="AB941" s="378"/>
      <c r="AC941" s="378"/>
      <c r="AD941" s="378"/>
      <c r="AE941" s="378"/>
      <c r="AF941" s="378"/>
      <c r="AG941" s="378"/>
      <c r="AH941" s="379"/>
      <c r="AI941" s="378"/>
      <c r="AJ941" s="378"/>
      <c r="AK941" s="378"/>
      <c r="AL941" s="378"/>
      <c r="AM941" s="378"/>
      <c r="AN941" s="378"/>
      <c r="AO941" s="378"/>
      <c r="AP941" s="378"/>
      <c r="AQ941" s="378"/>
      <c r="AR941" s="378"/>
      <c r="AS941" s="378"/>
      <c r="AT941" s="378"/>
      <c r="AU941" s="378"/>
      <c r="AV941" s="378"/>
      <c r="AW941" s="378"/>
      <c r="AX941" s="378"/>
      <c r="AY941" s="378"/>
      <c r="AZ941" s="378"/>
      <c r="BA941" s="378"/>
      <c r="BB941" s="378"/>
      <c r="BC941" s="378"/>
      <c r="BD941" s="379"/>
      <c r="BE941" s="379"/>
      <c r="BF941" s="115"/>
      <c r="BK941" s="378"/>
      <c r="BL941" s="378"/>
      <c r="BM941" s="378"/>
      <c r="BN941" s="378"/>
      <c r="BO941" s="378"/>
      <c r="BP941" s="317"/>
      <c r="BQ941" s="317"/>
    </row>
    <row r="942" spans="4:69" x14ac:dyDescent="0.25">
      <c r="D942" s="115"/>
      <c r="E942" s="115"/>
      <c r="H942" s="316"/>
      <c r="I942" s="316"/>
      <c r="P942" s="374"/>
      <c r="Q942" s="374"/>
      <c r="R942" s="374"/>
      <c r="S942" s="374"/>
      <c r="U942" s="378"/>
      <c r="V942" s="378"/>
      <c r="W942" s="378"/>
      <c r="X942" s="378"/>
      <c r="Y942" s="378"/>
      <c r="Z942" s="378"/>
      <c r="AA942" s="378"/>
      <c r="AB942" s="378"/>
      <c r="AC942" s="378"/>
      <c r="AD942" s="378"/>
      <c r="AE942" s="378"/>
      <c r="AF942" s="378"/>
      <c r="AG942" s="378"/>
      <c r="AH942" s="379"/>
      <c r="AI942" s="378"/>
      <c r="AJ942" s="378"/>
      <c r="AK942" s="378"/>
      <c r="AL942" s="378"/>
      <c r="AM942" s="378"/>
      <c r="AN942" s="378"/>
      <c r="AO942" s="378"/>
      <c r="AP942" s="378"/>
      <c r="AQ942" s="378"/>
      <c r="AR942" s="378"/>
      <c r="AS942" s="378"/>
      <c r="AT942" s="378"/>
      <c r="AU942" s="378"/>
      <c r="AV942" s="378"/>
      <c r="AW942" s="378"/>
      <c r="AX942" s="378"/>
      <c r="AY942" s="378"/>
      <c r="AZ942" s="378"/>
      <c r="BA942" s="378"/>
      <c r="BB942" s="378"/>
      <c r="BC942" s="378"/>
      <c r="BD942" s="379"/>
      <c r="BE942" s="379"/>
      <c r="BF942" s="115"/>
      <c r="BK942" s="378"/>
      <c r="BL942" s="378"/>
      <c r="BM942" s="378"/>
      <c r="BN942" s="378"/>
      <c r="BO942" s="378"/>
      <c r="BP942" s="317"/>
      <c r="BQ942" s="317"/>
    </row>
    <row r="943" spans="4:69" x14ac:dyDescent="0.25">
      <c r="D943" s="115"/>
      <c r="E943" s="115"/>
      <c r="H943" s="316"/>
      <c r="I943" s="316"/>
      <c r="P943" s="374"/>
      <c r="Q943" s="374"/>
      <c r="R943" s="374"/>
      <c r="S943" s="374"/>
      <c r="U943" s="378"/>
      <c r="V943" s="378"/>
      <c r="W943" s="378"/>
      <c r="X943" s="378"/>
      <c r="Y943" s="378"/>
      <c r="Z943" s="378"/>
      <c r="AA943" s="378"/>
      <c r="AB943" s="378"/>
      <c r="AC943" s="378"/>
      <c r="AD943" s="378"/>
      <c r="AE943" s="378"/>
      <c r="AF943" s="378"/>
      <c r="AG943" s="378"/>
      <c r="AH943" s="379"/>
      <c r="AI943" s="378"/>
      <c r="AJ943" s="378"/>
      <c r="AK943" s="378"/>
      <c r="AL943" s="378"/>
      <c r="AM943" s="378"/>
      <c r="AN943" s="378"/>
      <c r="AO943" s="378"/>
      <c r="AP943" s="378"/>
      <c r="AQ943" s="378"/>
      <c r="AR943" s="378"/>
      <c r="AS943" s="378"/>
      <c r="AT943" s="378"/>
      <c r="AU943" s="378"/>
      <c r="AV943" s="378"/>
      <c r="AW943" s="378"/>
      <c r="AX943" s="378"/>
      <c r="AY943" s="378"/>
      <c r="AZ943" s="378"/>
      <c r="BA943" s="378"/>
      <c r="BB943" s="378"/>
      <c r="BC943" s="378"/>
      <c r="BD943" s="379"/>
      <c r="BE943" s="379"/>
      <c r="BF943" s="115"/>
      <c r="BK943" s="378"/>
      <c r="BL943" s="378"/>
      <c r="BM943" s="378"/>
      <c r="BN943" s="378"/>
      <c r="BO943" s="378"/>
      <c r="BP943" s="317"/>
      <c r="BQ943" s="317"/>
    </row>
    <row r="944" spans="4:69" x14ac:dyDescent="0.25">
      <c r="D944" s="115"/>
      <c r="E944" s="115"/>
      <c r="H944" s="316"/>
      <c r="I944" s="316"/>
      <c r="P944" s="374"/>
      <c r="Q944" s="374"/>
      <c r="R944" s="374"/>
      <c r="S944" s="374"/>
      <c r="U944" s="378"/>
      <c r="V944" s="378"/>
      <c r="W944" s="378"/>
      <c r="X944" s="378"/>
      <c r="Y944" s="378"/>
      <c r="Z944" s="378"/>
      <c r="AA944" s="378"/>
      <c r="AB944" s="378"/>
      <c r="AC944" s="378"/>
      <c r="AD944" s="378"/>
      <c r="AE944" s="378"/>
      <c r="AF944" s="378"/>
      <c r="AG944" s="378"/>
      <c r="AH944" s="379"/>
      <c r="AI944" s="378"/>
      <c r="AJ944" s="378"/>
      <c r="AK944" s="378"/>
      <c r="AL944" s="378"/>
      <c r="AM944" s="378"/>
      <c r="AN944" s="378"/>
      <c r="AO944" s="378"/>
      <c r="AP944" s="378"/>
      <c r="AQ944" s="378"/>
      <c r="AR944" s="378"/>
      <c r="AS944" s="378"/>
      <c r="AT944" s="378"/>
      <c r="AU944" s="378"/>
      <c r="AV944" s="378"/>
      <c r="AW944" s="378"/>
      <c r="AX944" s="378"/>
      <c r="AY944" s="378"/>
      <c r="AZ944" s="378"/>
      <c r="BA944" s="378"/>
      <c r="BB944" s="378"/>
      <c r="BC944" s="378"/>
      <c r="BD944" s="379"/>
      <c r="BE944" s="379"/>
      <c r="BF944" s="115"/>
      <c r="BK944" s="378"/>
      <c r="BL944" s="378"/>
      <c r="BM944" s="378"/>
      <c r="BN944" s="378"/>
      <c r="BO944" s="378"/>
      <c r="BP944" s="317"/>
      <c r="BQ944" s="317"/>
    </row>
    <row r="945" spans="4:69" x14ac:dyDescent="0.25">
      <c r="D945" s="115"/>
      <c r="E945" s="115"/>
      <c r="H945" s="316"/>
      <c r="I945" s="316"/>
      <c r="P945" s="374"/>
      <c r="Q945" s="374"/>
      <c r="R945" s="374"/>
      <c r="S945" s="374"/>
      <c r="U945" s="378"/>
      <c r="V945" s="378"/>
      <c r="W945" s="378"/>
      <c r="X945" s="378"/>
      <c r="Y945" s="378"/>
      <c r="Z945" s="378"/>
      <c r="AA945" s="378"/>
      <c r="AB945" s="378"/>
      <c r="AC945" s="378"/>
      <c r="AD945" s="378"/>
      <c r="AE945" s="378"/>
      <c r="AF945" s="378"/>
      <c r="AG945" s="378"/>
      <c r="AH945" s="379"/>
      <c r="AI945" s="378"/>
      <c r="AJ945" s="378"/>
      <c r="AK945" s="378"/>
      <c r="AL945" s="378"/>
      <c r="AM945" s="378"/>
      <c r="AN945" s="378"/>
      <c r="AO945" s="378"/>
      <c r="AP945" s="378"/>
      <c r="AQ945" s="378"/>
      <c r="AR945" s="378"/>
      <c r="AS945" s="378"/>
      <c r="AT945" s="378"/>
      <c r="AU945" s="378"/>
      <c r="AV945" s="378"/>
      <c r="AW945" s="378"/>
      <c r="AX945" s="378"/>
      <c r="AY945" s="378"/>
      <c r="AZ945" s="378"/>
      <c r="BA945" s="378"/>
      <c r="BB945" s="378"/>
      <c r="BC945" s="378"/>
      <c r="BD945" s="379"/>
      <c r="BE945" s="379"/>
      <c r="BF945" s="115"/>
      <c r="BK945" s="378"/>
      <c r="BL945" s="378"/>
      <c r="BM945" s="378"/>
      <c r="BN945" s="378"/>
      <c r="BO945" s="378"/>
      <c r="BP945" s="317"/>
      <c r="BQ945" s="317"/>
    </row>
    <row r="946" spans="4:69" x14ac:dyDescent="0.25">
      <c r="D946" s="115"/>
      <c r="E946" s="115"/>
      <c r="H946" s="316"/>
      <c r="I946" s="316"/>
      <c r="P946" s="374"/>
      <c r="Q946" s="374"/>
      <c r="R946" s="374"/>
      <c r="S946" s="374"/>
      <c r="U946" s="378"/>
      <c r="V946" s="378"/>
      <c r="W946" s="378"/>
      <c r="X946" s="378"/>
      <c r="Y946" s="378"/>
      <c r="Z946" s="378"/>
      <c r="AA946" s="378"/>
      <c r="AB946" s="378"/>
      <c r="AC946" s="378"/>
      <c r="AD946" s="378"/>
      <c r="AE946" s="378"/>
      <c r="AF946" s="378"/>
      <c r="AG946" s="378"/>
      <c r="AH946" s="379"/>
      <c r="AI946" s="378"/>
      <c r="AJ946" s="378"/>
      <c r="AK946" s="378"/>
      <c r="AL946" s="378"/>
      <c r="AM946" s="378"/>
      <c r="AN946" s="378"/>
      <c r="AO946" s="378"/>
      <c r="AP946" s="378"/>
      <c r="AQ946" s="378"/>
      <c r="AR946" s="378"/>
      <c r="AS946" s="378"/>
      <c r="AT946" s="378"/>
      <c r="AU946" s="378"/>
      <c r="AV946" s="378"/>
      <c r="AW946" s="378"/>
      <c r="AX946" s="378"/>
      <c r="AY946" s="378"/>
      <c r="AZ946" s="378"/>
      <c r="BA946" s="378"/>
      <c r="BB946" s="378"/>
      <c r="BC946" s="378"/>
      <c r="BD946" s="379"/>
      <c r="BE946" s="379"/>
      <c r="BF946" s="115"/>
      <c r="BK946" s="378"/>
      <c r="BL946" s="378"/>
      <c r="BM946" s="378"/>
      <c r="BN946" s="378"/>
      <c r="BO946" s="378"/>
      <c r="BP946" s="317"/>
      <c r="BQ946" s="317"/>
    </row>
    <row r="947" spans="4:69" x14ac:dyDescent="0.25">
      <c r="D947" s="115"/>
      <c r="E947" s="115"/>
      <c r="H947" s="316"/>
      <c r="I947" s="316"/>
      <c r="P947" s="374"/>
      <c r="Q947" s="374"/>
      <c r="R947" s="374"/>
      <c r="S947" s="374"/>
      <c r="U947" s="378"/>
      <c r="V947" s="378"/>
      <c r="W947" s="378"/>
      <c r="X947" s="378"/>
      <c r="Y947" s="378"/>
      <c r="Z947" s="378"/>
      <c r="AA947" s="378"/>
      <c r="AB947" s="378"/>
      <c r="AC947" s="378"/>
      <c r="AD947" s="378"/>
      <c r="AE947" s="378"/>
      <c r="AF947" s="378"/>
      <c r="AG947" s="378"/>
      <c r="AH947" s="379"/>
      <c r="AI947" s="378"/>
      <c r="AJ947" s="378"/>
      <c r="AK947" s="378"/>
      <c r="AL947" s="378"/>
      <c r="AM947" s="378"/>
      <c r="AN947" s="378"/>
      <c r="AO947" s="378"/>
      <c r="AP947" s="378"/>
      <c r="AQ947" s="378"/>
      <c r="AR947" s="378"/>
      <c r="AS947" s="378"/>
      <c r="AT947" s="378"/>
      <c r="AU947" s="378"/>
      <c r="AV947" s="378"/>
      <c r="AW947" s="378"/>
      <c r="AX947" s="378"/>
      <c r="AY947" s="378"/>
      <c r="AZ947" s="378"/>
      <c r="BA947" s="378"/>
      <c r="BB947" s="378"/>
      <c r="BC947" s="378"/>
      <c r="BD947" s="379"/>
      <c r="BE947" s="379"/>
      <c r="BF947" s="115"/>
      <c r="BK947" s="378"/>
      <c r="BL947" s="378"/>
      <c r="BM947" s="378"/>
      <c r="BN947" s="378"/>
      <c r="BO947" s="378"/>
      <c r="BP947" s="317"/>
      <c r="BQ947" s="317"/>
    </row>
    <row r="948" spans="4:69" x14ac:dyDescent="0.25">
      <c r="D948" s="115"/>
      <c r="E948" s="115"/>
      <c r="H948" s="316"/>
      <c r="I948" s="316"/>
      <c r="P948" s="374"/>
      <c r="Q948" s="374"/>
      <c r="R948" s="374"/>
      <c r="S948" s="374"/>
      <c r="U948" s="378"/>
      <c r="V948" s="378"/>
      <c r="W948" s="378"/>
      <c r="X948" s="378"/>
      <c r="Y948" s="378"/>
      <c r="Z948" s="378"/>
      <c r="AA948" s="378"/>
      <c r="AB948" s="378"/>
      <c r="AC948" s="378"/>
      <c r="AD948" s="378"/>
      <c r="AE948" s="378"/>
      <c r="AF948" s="378"/>
      <c r="AG948" s="378"/>
      <c r="AH948" s="379"/>
      <c r="AI948" s="378"/>
      <c r="AJ948" s="378"/>
      <c r="AK948" s="378"/>
      <c r="AL948" s="378"/>
      <c r="AM948" s="378"/>
      <c r="AN948" s="378"/>
      <c r="AO948" s="378"/>
      <c r="AP948" s="378"/>
      <c r="AQ948" s="378"/>
      <c r="AR948" s="378"/>
      <c r="AS948" s="378"/>
      <c r="AT948" s="378"/>
      <c r="AU948" s="378"/>
      <c r="AV948" s="378"/>
      <c r="AW948" s="378"/>
      <c r="AX948" s="378"/>
      <c r="AY948" s="378"/>
      <c r="AZ948" s="378"/>
      <c r="BA948" s="378"/>
      <c r="BB948" s="378"/>
      <c r="BC948" s="378"/>
      <c r="BD948" s="379"/>
      <c r="BE948" s="379"/>
      <c r="BF948" s="115"/>
      <c r="BK948" s="378"/>
      <c r="BL948" s="378"/>
      <c r="BM948" s="378"/>
      <c r="BN948" s="378"/>
      <c r="BO948" s="378"/>
      <c r="BP948" s="317"/>
      <c r="BQ948" s="317"/>
    </row>
    <row r="949" spans="4:69" x14ac:dyDescent="0.25">
      <c r="D949" s="115"/>
      <c r="E949" s="115"/>
      <c r="H949" s="316"/>
      <c r="I949" s="316"/>
      <c r="P949" s="374"/>
      <c r="Q949" s="374"/>
      <c r="R949" s="374"/>
      <c r="S949" s="374"/>
      <c r="U949" s="378"/>
      <c r="V949" s="378"/>
      <c r="W949" s="378"/>
      <c r="X949" s="378"/>
      <c r="Y949" s="378"/>
      <c r="Z949" s="378"/>
      <c r="AA949" s="378"/>
      <c r="AB949" s="378"/>
      <c r="AC949" s="378"/>
      <c r="AD949" s="378"/>
      <c r="AE949" s="378"/>
      <c r="AF949" s="378"/>
      <c r="AG949" s="378"/>
      <c r="AH949" s="379"/>
      <c r="AI949" s="378"/>
      <c r="AJ949" s="378"/>
      <c r="AK949" s="378"/>
      <c r="AL949" s="378"/>
      <c r="AM949" s="378"/>
      <c r="AN949" s="378"/>
      <c r="AO949" s="378"/>
      <c r="AP949" s="378"/>
      <c r="AQ949" s="378"/>
      <c r="AR949" s="378"/>
      <c r="AS949" s="378"/>
      <c r="AT949" s="378"/>
      <c r="AU949" s="378"/>
      <c r="AV949" s="378"/>
      <c r="AW949" s="378"/>
      <c r="AX949" s="378"/>
      <c r="AY949" s="378"/>
      <c r="AZ949" s="378"/>
      <c r="BA949" s="378"/>
      <c r="BB949" s="378"/>
      <c r="BC949" s="378"/>
      <c r="BD949" s="379"/>
      <c r="BE949" s="379"/>
      <c r="BF949" s="115"/>
      <c r="BK949" s="378"/>
      <c r="BL949" s="378"/>
      <c r="BM949" s="378"/>
      <c r="BN949" s="378"/>
      <c r="BO949" s="378"/>
      <c r="BP949" s="317"/>
      <c r="BQ949" s="317"/>
    </row>
    <row r="950" spans="4:69" x14ac:dyDescent="0.25">
      <c r="D950" s="115"/>
      <c r="E950" s="115"/>
      <c r="H950" s="316"/>
      <c r="I950" s="316"/>
      <c r="P950" s="374"/>
      <c r="Q950" s="374"/>
      <c r="R950" s="374"/>
      <c r="S950" s="374"/>
      <c r="U950" s="378"/>
      <c r="V950" s="378"/>
      <c r="W950" s="378"/>
      <c r="X950" s="378"/>
      <c r="Y950" s="378"/>
      <c r="Z950" s="378"/>
      <c r="AA950" s="378"/>
      <c r="AB950" s="378"/>
      <c r="AC950" s="378"/>
      <c r="AD950" s="378"/>
      <c r="AE950" s="378"/>
      <c r="AF950" s="378"/>
      <c r="AG950" s="378"/>
      <c r="AH950" s="379"/>
      <c r="AI950" s="378"/>
      <c r="AJ950" s="378"/>
      <c r="AK950" s="378"/>
      <c r="AL950" s="378"/>
      <c r="AM950" s="378"/>
      <c r="AN950" s="378"/>
      <c r="AO950" s="378"/>
      <c r="AP950" s="378"/>
      <c r="AQ950" s="378"/>
      <c r="AR950" s="378"/>
      <c r="AS950" s="378"/>
      <c r="AT950" s="378"/>
      <c r="AU950" s="378"/>
      <c r="AV950" s="378"/>
      <c r="AW950" s="378"/>
      <c r="AX950" s="378"/>
      <c r="AY950" s="378"/>
      <c r="AZ950" s="378"/>
      <c r="BA950" s="378"/>
      <c r="BB950" s="378"/>
      <c r="BC950" s="378"/>
      <c r="BD950" s="379"/>
      <c r="BE950" s="379"/>
      <c r="BF950" s="115"/>
      <c r="BK950" s="378"/>
      <c r="BL950" s="378"/>
      <c r="BM950" s="378"/>
      <c r="BN950" s="378"/>
      <c r="BO950" s="378"/>
      <c r="BP950" s="317"/>
      <c r="BQ950" s="317"/>
    </row>
    <row r="951" spans="4:69" x14ac:dyDescent="0.25">
      <c r="D951" s="115"/>
      <c r="E951" s="115"/>
      <c r="H951" s="316"/>
      <c r="I951" s="316"/>
      <c r="P951" s="374"/>
      <c r="Q951" s="374"/>
      <c r="R951" s="374"/>
      <c r="S951" s="374"/>
      <c r="U951" s="378"/>
      <c r="V951" s="378"/>
      <c r="W951" s="378"/>
      <c r="X951" s="378"/>
      <c r="Y951" s="378"/>
      <c r="Z951" s="378"/>
      <c r="AA951" s="378"/>
      <c r="AB951" s="378"/>
      <c r="AC951" s="378"/>
      <c r="AD951" s="378"/>
      <c r="AE951" s="378"/>
      <c r="AF951" s="378"/>
      <c r="AG951" s="378"/>
      <c r="AH951" s="379"/>
      <c r="AI951" s="378"/>
      <c r="AJ951" s="378"/>
      <c r="AK951" s="378"/>
      <c r="AL951" s="378"/>
      <c r="AM951" s="378"/>
      <c r="AN951" s="378"/>
      <c r="AO951" s="378"/>
      <c r="AP951" s="378"/>
      <c r="AQ951" s="378"/>
      <c r="AR951" s="378"/>
      <c r="AS951" s="378"/>
      <c r="AT951" s="378"/>
      <c r="AU951" s="378"/>
      <c r="AV951" s="378"/>
      <c r="AW951" s="378"/>
      <c r="AX951" s="378"/>
      <c r="AY951" s="378"/>
      <c r="AZ951" s="378"/>
      <c r="BA951" s="378"/>
      <c r="BB951" s="378"/>
      <c r="BC951" s="378"/>
      <c r="BD951" s="379"/>
      <c r="BE951" s="379"/>
      <c r="BF951" s="115"/>
      <c r="BK951" s="378"/>
      <c r="BL951" s="378"/>
      <c r="BM951" s="378"/>
      <c r="BN951" s="378"/>
      <c r="BO951" s="378"/>
      <c r="BP951" s="317"/>
      <c r="BQ951" s="317"/>
    </row>
    <row r="952" spans="4:69" x14ac:dyDescent="0.25">
      <c r="D952" s="115"/>
      <c r="E952" s="115"/>
      <c r="H952" s="316"/>
      <c r="I952" s="316"/>
      <c r="P952" s="374"/>
      <c r="Q952" s="374"/>
      <c r="R952" s="374"/>
      <c r="S952" s="374"/>
      <c r="U952" s="378"/>
      <c r="V952" s="378"/>
      <c r="W952" s="378"/>
      <c r="X952" s="378"/>
      <c r="Y952" s="378"/>
      <c r="Z952" s="378"/>
      <c r="AA952" s="378"/>
      <c r="AB952" s="378"/>
      <c r="AC952" s="378"/>
      <c r="AD952" s="378"/>
      <c r="AE952" s="378"/>
      <c r="AF952" s="378"/>
      <c r="AG952" s="378"/>
      <c r="AH952" s="379"/>
      <c r="AI952" s="378"/>
      <c r="AJ952" s="378"/>
      <c r="AK952" s="378"/>
      <c r="AL952" s="378"/>
      <c r="AM952" s="378"/>
      <c r="AN952" s="378"/>
      <c r="AO952" s="378"/>
      <c r="AP952" s="378"/>
      <c r="AQ952" s="378"/>
      <c r="AR952" s="378"/>
      <c r="AS952" s="378"/>
      <c r="AT952" s="378"/>
      <c r="AU952" s="378"/>
      <c r="AV952" s="378"/>
      <c r="AW952" s="378"/>
      <c r="AX952" s="378"/>
      <c r="AY952" s="378"/>
      <c r="AZ952" s="378"/>
      <c r="BA952" s="378"/>
      <c r="BB952" s="378"/>
      <c r="BC952" s="378"/>
      <c r="BD952" s="379"/>
      <c r="BE952" s="379"/>
      <c r="BF952" s="115"/>
      <c r="BK952" s="378"/>
      <c r="BL952" s="378"/>
      <c r="BM952" s="378"/>
      <c r="BN952" s="378"/>
      <c r="BO952" s="378"/>
      <c r="BP952" s="317"/>
      <c r="BQ952" s="317"/>
    </row>
    <row r="953" spans="4:69" x14ac:dyDescent="0.25">
      <c r="D953" s="115"/>
      <c r="E953" s="115"/>
      <c r="H953" s="316"/>
      <c r="I953" s="316"/>
      <c r="P953" s="374"/>
      <c r="Q953" s="374"/>
      <c r="R953" s="374"/>
      <c r="S953" s="374"/>
      <c r="U953" s="378"/>
      <c r="V953" s="378"/>
      <c r="W953" s="378"/>
      <c r="X953" s="378"/>
      <c r="Y953" s="378"/>
      <c r="Z953" s="378"/>
      <c r="AA953" s="378"/>
      <c r="AB953" s="378"/>
      <c r="AC953" s="378"/>
      <c r="AD953" s="378"/>
      <c r="AE953" s="378"/>
      <c r="AF953" s="378"/>
      <c r="AG953" s="378"/>
      <c r="AH953" s="379"/>
      <c r="AI953" s="378"/>
      <c r="AJ953" s="378"/>
      <c r="AK953" s="378"/>
      <c r="AL953" s="378"/>
      <c r="AM953" s="378"/>
      <c r="AN953" s="378"/>
      <c r="AO953" s="378"/>
      <c r="AP953" s="378"/>
      <c r="AQ953" s="378"/>
      <c r="AR953" s="378"/>
      <c r="AS953" s="378"/>
      <c r="AT953" s="378"/>
      <c r="AU953" s="378"/>
      <c r="AV953" s="378"/>
      <c r="AW953" s="378"/>
      <c r="AX953" s="378"/>
      <c r="AY953" s="378"/>
      <c r="AZ953" s="378"/>
      <c r="BA953" s="378"/>
      <c r="BB953" s="378"/>
      <c r="BC953" s="378"/>
      <c r="BD953" s="379"/>
      <c r="BE953" s="379"/>
      <c r="BF953" s="115"/>
      <c r="BK953" s="378"/>
      <c r="BL953" s="378"/>
      <c r="BM953" s="378"/>
      <c r="BN953" s="378"/>
      <c r="BO953" s="378"/>
      <c r="BP953" s="317"/>
      <c r="BQ953" s="317"/>
    </row>
    <row r="954" spans="4:69" x14ac:dyDescent="0.25">
      <c r="D954" s="115"/>
      <c r="E954" s="115"/>
      <c r="H954" s="316"/>
      <c r="I954" s="316"/>
      <c r="P954" s="374"/>
      <c r="Q954" s="374"/>
      <c r="R954" s="374"/>
      <c r="S954" s="374"/>
      <c r="U954" s="378"/>
      <c r="V954" s="378"/>
      <c r="W954" s="378"/>
      <c r="X954" s="378"/>
      <c r="Y954" s="378"/>
      <c r="Z954" s="378"/>
      <c r="AA954" s="378"/>
      <c r="AB954" s="378"/>
      <c r="AC954" s="378"/>
      <c r="AD954" s="378"/>
      <c r="AE954" s="378"/>
      <c r="AF954" s="378"/>
      <c r="AG954" s="378"/>
      <c r="AH954" s="379"/>
      <c r="AI954" s="378"/>
      <c r="AJ954" s="378"/>
      <c r="AK954" s="378"/>
      <c r="AL954" s="378"/>
      <c r="AM954" s="378"/>
      <c r="AN954" s="378"/>
      <c r="AO954" s="378"/>
      <c r="AP954" s="378"/>
      <c r="AQ954" s="378"/>
      <c r="AR954" s="378"/>
      <c r="AS954" s="378"/>
      <c r="AT954" s="378"/>
      <c r="AU954" s="378"/>
      <c r="AV954" s="378"/>
      <c r="AW954" s="378"/>
      <c r="AX954" s="378"/>
      <c r="AY954" s="378"/>
      <c r="AZ954" s="378"/>
      <c r="BA954" s="378"/>
      <c r="BB954" s="378"/>
      <c r="BC954" s="378"/>
      <c r="BD954" s="379"/>
      <c r="BE954" s="379"/>
      <c r="BF954" s="115"/>
      <c r="BK954" s="378"/>
      <c r="BL954" s="378"/>
      <c r="BM954" s="378"/>
      <c r="BN954" s="378"/>
      <c r="BO954" s="378"/>
      <c r="BP954" s="317"/>
      <c r="BQ954" s="317"/>
    </row>
    <row r="955" spans="4:69" x14ac:dyDescent="0.25">
      <c r="D955" s="115"/>
      <c r="E955" s="115"/>
      <c r="H955" s="316"/>
      <c r="I955" s="316"/>
      <c r="P955" s="374"/>
      <c r="Q955" s="374"/>
      <c r="R955" s="374"/>
      <c r="S955" s="374"/>
      <c r="U955" s="378"/>
      <c r="V955" s="378"/>
      <c r="W955" s="378"/>
      <c r="X955" s="378"/>
      <c r="Y955" s="378"/>
      <c r="Z955" s="378"/>
      <c r="AA955" s="378"/>
      <c r="AB955" s="378"/>
      <c r="AC955" s="378"/>
      <c r="AD955" s="378"/>
      <c r="AE955" s="378"/>
      <c r="AF955" s="378"/>
      <c r="AG955" s="378"/>
      <c r="AH955" s="379"/>
      <c r="AI955" s="378"/>
      <c r="AJ955" s="378"/>
      <c r="AK955" s="378"/>
      <c r="AL955" s="378"/>
      <c r="AM955" s="378"/>
      <c r="AN955" s="378"/>
      <c r="AO955" s="378"/>
      <c r="AP955" s="378"/>
      <c r="AQ955" s="378"/>
      <c r="AR955" s="378"/>
      <c r="AS955" s="378"/>
      <c r="AT955" s="378"/>
      <c r="AU955" s="378"/>
      <c r="AV955" s="378"/>
      <c r="AW955" s="378"/>
      <c r="AX955" s="378"/>
      <c r="AY955" s="378"/>
      <c r="AZ955" s="378"/>
      <c r="BA955" s="378"/>
      <c r="BB955" s="378"/>
      <c r="BC955" s="378"/>
      <c r="BD955" s="379"/>
      <c r="BE955" s="379"/>
      <c r="BF955" s="115"/>
      <c r="BK955" s="378"/>
      <c r="BL955" s="378"/>
      <c r="BM955" s="378"/>
      <c r="BN955" s="378"/>
      <c r="BO955" s="378"/>
      <c r="BP955" s="317"/>
      <c r="BQ955" s="317"/>
    </row>
    <row r="956" spans="4:69" x14ac:dyDescent="0.25">
      <c r="D956" s="115"/>
      <c r="E956" s="115"/>
      <c r="H956" s="316"/>
      <c r="I956" s="316"/>
      <c r="P956" s="374"/>
      <c r="Q956" s="374"/>
      <c r="R956" s="374"/>
      <c r="S956" s="374"/>
      <c r="U956" s="378"/>
      <c r="V956" s="378"/>
      <c r="W956" s="378"/>
      <c r="X956" s="378"/>
      <c r="Y956" s="378"/>
      <c r="Z956" s="378"/>
      <c r="AA956" s="378"/>
      <c r="AB956" s="378"/>
      <c r="AC956" s="378"/>
      <c r="AD956" s="378"/>
      <c r="AE956" s="378"/>
      <c r="AF956" s="378"/>
      <c r="AG956" s="378"/>
      <c r="AH956" s="379"/>
      <c r="AI956" s="378"/>
      <c r="AJ956" s="378"/>
      <c r="AK956" s="378"/>
      <c r="AL956" s="378"/>
      <c r="AM956" s="378"/>
      <c r="AN956" s="378"/>
      <c r="AO956" s="378"/>
      <c r="AP956" s="378"/>
      <c r="AQ956" s="378"/>
      <c r="AR956" s="378"/>
      <c r="AS956" s="378"/>
      <c r="AT956" s="378"/>
      <c r="AU956" s="378"/>
      <c r="AV956" s="378"/>
      <c r="AW956" s="378"/>
      <c r="AX956" s="378"/>
      <c r="AY956" s="378"/>
      <c r="AZ956" s="378"/>
      <c r="BA956" s="378"/>
      <c r="BB956" s="378"/>
      <c r="BC956" s="378"/>
      <c r="BD956" s="379"/>
      <c r="BE956" s="379"/>
      <c r="BF956" s="115"/>
      <c r="BK956" s="378"/>
      <c r="BL956" s="378"/>
      <c r="BM956" s="378"/>
      <c r="BN956" s="378"/>
      <c r="BO956" s="378"/>
      <c r="BP956" s="317"/>
      <c r="BQ956" s="317"/>
    </row>
    <row r="957" spans="4:69" x14ac:dyDescent="0.25">
      <c r="D957" s="115"/>
      <c r="E957" s="115"/>
      <c r="H957" s="316"/>
      <c r="I957" s="316"/>
      <c r="P957" s="374"/>
      <c r="Q957" s="374"/>
      <c r="R957" s="374"/>
      <c r="S957" s="374"/>
      <c r="U957" s="378"/>
      <c r="V957" s="378"/>
      <c r="W957" s="378"/>
      <c r="X957" s="378"/>
      <c r="Y957" s="378"/>
      <c r="Z957" s="378"/>
      <c r="AA957" s="378"/>
      <c r="AB957" s="378"/>
      <c r="AC957" s="378"/>
      <c r="AD957" s="378"/>
      <c r="AE957" s="378"/>
      <c r="AF957" s="378"/>
      <c r="AG957" s="378"/>
      <c r="AH957" s="379"/>
      <c r="AI957" s="378"/>
      <c r="AJ957" s="378"/>
      <c r="AK957" s="378"/>
      <c r="AL957" s="378"/>
      <c r="AM957" s="378"/>
      <c r="AN957" s="378"/>
      <c r="AO957" s="378"/>
      <c r="AP957" s="378"/>
      <c r="AQ957" s="378"/>
      <c r="AR957" s="378"/>
      <c r="AS957" s="378"/>
      <c r="AT957" s="378"/>
      <c r="AU957" s="378"/>
      <c r="AV957" s="378"/>
      <c r="AW957" s="378"/>
      <c r="AX957" s="378"/>
      <c r="AY957" s="378"/>
      <c r="AZ957" s="378"/>
      <c r="BA957" s="378"/>
      <c r="BB957" s="378"/>
      <c r="BC957" s="378"/>
      <c r="BD957" s="379"/>
      <c r="BE957" s="379"/>
      <c r="BF957" s="115"/>
      <c r="BK957" s="378"/>
      <c r="BL957" s="378"/>
      <c r="BM957" s="378"/>
      <c r="BN957" s="378"/>
      <c r="BO957" s="378"/>
      <c r="BP957" s="317"/>
      <c r="BQ957" s="317"/>
    </row>
    <row r="958" spans="4:69" x14ac:dyDescent="0.25">
      <c r="D958" s="115"/>
      <c r="E958" s="115"/>
      <c r="H958" s="316"/>
      <c r="I958" s="316"/>
      <c r="P958" s="374"/>
      <c r="Q958" s="374"/>
      <c r="R958" s="374"/>
      <c r="S958" s="374"/>
      <c r="U958" s="378"/>
      <c r="V958" s="378"/>
      <c r="W958" s="378"/>
      <c r="X958" s="378"/>
      <c r="Y958" s="378"/>
      <c r="Z958" s="378"/>
      <c r="AA958" s="378"/>
      <c r="AB958" s="378"/>
      <c r="AC958" s="378"/>
      <c r="AD958" s="378"/>
      <c r="AE958" s="378"/>
      <c r="AF958" s="378"/>
      <c r="AG958" s="378"/>
      <c r="AH958" s="379"/>
      <c r="AI958" s="378"/>
      <c r="AJ958" s="378"/>
      <c r="AK958" s="378"/>
      <c r="AL958" s="378"/>
      <c r="AM958" s="378"/>
      <c r="AN958" s="378"/>
      <c r="AO958" s="378"/>
      <c r="AP958" s="378"/>
      <c r="AQ958" s="378"/>
      <c r="AR958" s="378"/>
      <c r="AS958" s="378"/>
      <c r="AT958" s="378"/>
      <c r="AU958" s="378"/>
      <c r="AV958" s="378"/>
      <c r="AW958" s="378"/>
      <c r="AX958" s="378"/>
      <c r="AY958" s="378"/>
      <c r="AZ958" s="378"/>
      <c r="BA958" s="378"/>
      <c r="BB958" s="378"/>
      <c r="BC958" s="378"/>
      <c r="BD958" s="379"/>
      <c r="BE958" s="379"/>
      <c r="BF958" s="115"/>
      <c r="BK958" s="378"/>
      <c r="BL958" s="378"/>
      <c r="BM958" s="378"/>
      <c r="BN958" s="378"/>
      <c r="BO958" s="378"/>
      <c r="BP958" s="317"/>
      <c r="BQ958" s="317"/>
    </row>
    <row r="959" spans="4:69" x14ac:dyDescent="0.25">
      <c r="D959" s="115"/>
      <c r="E959" s="115"/>
      <c r="H959" s="316"/>
      <c r="I959" s="316"/>
      <c r="P959" s="374"/>
      <c r="Q959" s="374"/>
      <c r="R959" s="374"/>
      <c r="S959" s="374"/>
      <c r="U959" s="378"/>
      <c r="V959" s="378"/>
      <c r="W959" s="378"/>
      <c r="X959" s="378"/>
      <c r="Y959" s="378"/>
      <c r="Z959" s="378"/>
      <c r="AA959" s="378"/>
      <c r="AB959" s="378"/>
      <c r="AC959" s="378"/>
      <c r="AD959" s="378"/>
      <c r="AE959" s="378"/>
      <c r="AF959" s="378"/>
      <c r="AG959" s="378"/>
      <c r="AH959" s="379"/>
      <c r="AI959" s="378"/>
      <c r="AJ959" s="378"/>
      <c r="AK959" s="378"/>
      <c r="AL959" s="378"/>
      <c r="AM959" s="378"/>
      <c r="AN959" s="378"/>
      <c r="AO959" s="378"/>
      <c r="AP959" s="378"/>
      <c r="AQ959" s="378"/>
      <c r="AR959" s="378"/>
      <c r="AS959" s="378"/>
      <c r="AT959" s="378"/>
      <c r="AU959" s="378"/>
      <c r="AV959" s="378"/>
      <c r="AW959" s="378"/>
      <c r="AX959" s="378"/>
      <c r="AY959" s="378"/>
      <c r="AZ959" s="378"/>
      <c r="BA959" s="378"/>
      <c r="BB959" s="378"/>
      <c r="BC959" s="378"/>
      <c r="BD959" s="379"/>
      <c r="BE959" s="379"/>
      <c r="BF959" s="115"/>
      <c r="BK959" s="378"/>
      <c r="BL959" s="378"/>
      <c r="BM959" s="378"/>
      <c r="BN959" s="378"/>
      <c r="BO959" s="378"/>
      <c r="BP959" s="317"/>
      <c r="BQ959" s="317"/>
    </row>
    <row r="960" spans="4:69" x14ac:dyDescent="0.25">
      <c r="D960" s="115"/>
      <c r="E960" s="115"/>
      <c r="H960" s="316"/>
      <c r="I960" s="316"/>
      <c r="P960" s="374"/>
      <c r="Q960" s="374"/>
      <c r="R960" s="374"/>
      <c r="S960" s="374"/>
      <c r="U960" s="378"/>
      <c r="V960" s="378"/>
      <c r="W960" s="378"/>
      <c r="X960" s="378"/>
      <c r="Y960" s="378"/>
      <c r="Z960" s="378"/>
      <c r="AA960" s="378"/>
      <c r="AB960" s="378"/>
      <c r="AC960" s="378"/>
      <c r="AD960" s="378"/>
      <c r="AE960" s="378"/>
      <c r="AF960" s="378"/>
      <c r="AG960" s="378"/>
      <c r="AH960" s="379"/>
      <c r="AI960" s="378"/>
      <c r="AJ960" s="378"/>
      <c r="AK960" s="378"/>
      <c r="AL960" s="378"/>
      <c r="AM960" s="378"/>
      <c r="AN960" s="378"/>
      <c r="AO960" s="378"/>
      <c r="AP960" s="378"/>
      <c r="AQ960" s="378"/>
      <c r="AR960" s="378"/>
      <c r="AS960" s="378"/>
      <c r="AT960" s="378"/>
      <c r="AU960" s="378"/>
      <c r="AV960" s="378"/>
      <c r="AW960" s="378"/>
      <c r="AX960" s="378"/>
      <c r="AY960" s="378"/>
      <c r="AZ960" s="378"/>
      <c r="BA960" s="378"/>
      <c r="BB960" s="378"/>
      <c r="BC960" s="378"/>
      <c r="BD960" s="379"/>
      <c r="BE960" s="379"/>
      <c r="BF960" s="115"/>
      <c r="BK960" s="378"/>
      <c r="BL960" s="378"/>
      <c r="BM960" s="378"/>
      <c r="BN960" s="378"/>
      <c r="BO960" s="378"/>
      <c r="BP960" s="317"/>
      <c r="BQ960" s="317"/>
    </row>
    <row r="961" spans="4:69" x14ac:dyDescent="0.25">
      <c r="D961" s="115"/>
      <c r="E961" s="115"/>
      <c r="H961" s="316"/>
      <c r="I961" s="316"/>
      <c r="P961" s="374"/>
      <c r="Q961" s="374"/>
      <c r="R961" s="374"/>
      <c r="S961" s="374"/>
      <c r="U961" s="378"/>
      <c r="V961" s="378"/>
      <c r="W961" s="378"/>
      <c r="X961" s="378"/>
      <c r="Y961" s="378"/>
      <c r="Z961" s="378"/>
      <c r="AA961" s="378"/>
      <c r="AB961" s="378"/>
      <c r="AC961" s="378"/>
      <c r="AD961" s="378"/>
      <c r="AE961" s="378"/>
      <c r="AF961" s="378"/>
      <c r="AG961" s="378"/>
      <c r="AH961" s="379"/>
      <c r="AI961" s="378"/>
      <c r="AJ961" s="378"/>
      <c r="AK961" s="378"/>
      <c r="AL961" s="378"/>
      <c r="AM961" s="378"/>
      <c r="AN961" s="378"/>
      <c r="AO961" s="378"/>
      <c r="AP961" s="378"/>
      <c r="AQ961" s="378"/>
      <c r="AR961" s="378"/>
      <c r="AS961" s="378"/>
      <c r="AT961" s="378"/>
      <c r="AU961" s="378"/>
      <c r="AV961" s="378"/>
      <c r="AW961" s="378"/>
      <c r="AX961" s="378"/>
      <c r="AY961" s="378"/>
      <c r="AZ961" s="378"/>
      <c r="BA961" s="378"/>
      <c r="BB961" s="378"/>
      <c r="BC961" s="378"/>
      <c r="BD961" s="379"/>
      <c r="BE961" s="379"/>
      <c r="BF961" s="115"/>
      <c r="BK961" s="378"/>
      <c r="BL961" s="378"/>
      <c r="BM961" s="378"/>
      <c r="BN961" s="378"/>
      <c r="BO961" s="378"/>
      <c r="BP961" s="317"/>
      <c r="BQ961" s="317"/>
    </row>
    <row r="962" spans="4:69" x14ac:dyDescent="0.25">
      <c r="D962" s="115"/>
      <c r="E962" s="115"/>
      <c r="H962" s="316"/>
      <c r="I962" s="316"/>
      <c r="P962" s="374"/>
      <c r="Q962" s="374"/>
      <c r="R962" s="374"/>
      <c r="S962" s="374"/>
      <c r="U962" s="378"/>
      <c r="V962" s="378"/>
      <c r="W962" s="378"/>
      <c r="X962" s="378"/>
      <c r="Y962" s="378"/>
      <c r="Z962" s="378"/>
      <c r="AA962" s="378"/>
      <c r="AB962" s="378"/>
      <c r="AC962" s="378"/>
      <c r="AD962" s="378"/>
      <c r="AE962" s="378"/>
      <c r="AF962" s="378"/>
      <c r="AG962" s="378"/>
      <c r="AH962" s="379"/>
      <c r="AI962" s="378"/>
      <c r="AJ962" s="378"/>
      <c r="AK962" s="378"/>
      <c r="AL962" s="378"/>
      <c r="AM962" s="378"/>
      <c r="AN962" s="378"/>
      <c r="AO962" s="378"/>
      <c r="AP962" s="378"/>
      <c r="AQ962" s="378"/>
      <c r="AR962" s="378"/>
      <c r="AS962" s="378"/>
      <c r="AT962" s="378"/>
      <c r="AU962" s="378"/>
      <c r="AV962" s="378"/>
      <c r="AW962" s="378"/>
      <c r="AX962" s="378"/>
      <c r="AY962" s="378"/>
      <c r="AZ962" s="378"/>
      <c r="BA962" s="378"/>
      <c r="BB962" s="378"/>
      <c r="BC962" s="378"/>
      <c r="BD962" s="379"/>
      <c r="BE962" s="379"/>
      <c r="BF962" s="115"/>
      <c r="BK962" s="378"/>
      <c r="BL962" s="378"/>
      <c r="BM962" s="378"/>
      <c r="BN962" s="378"/>
      <c r="BO962" s="378"/>
      <c r="BP962" s="317"/>
      <c r="BQ962" s="317"/>
    </row>
    <row r="963" spans="4:69" x14ac:dyDescent="0.25">
      <c r="D963" s="115"/>
      <c r="E963" s="115"/>
      <c r="H963" s="316"/>
      <c r="I963" s="316"/>
      <c r="P963" s="374"/>
      <c r="Q963" s="374"/>
      <c r="R963" s="374"/>
      <c r="S963" s="374"/>
      <c r="U963" s="378"/>
      <c r="V963" s="378"/>
      <c r="W963" s="378"/>
      <c r="X963" s="378"/>
      <c r="Y963" s="378"/>
      <c r="Z963" s="378"/>
      <c r="AA963" s="378"/>
      <c r="AB963" s="378"/>
      <c r="AC963" s="378"/>
      <c r="AD963" s="378"/>
      <c r="AE963" s="378"/>
      <c r="AF963" s="378"/>
      <c r="AG963" s="378"/>
      <c r="AH963" s="379"/>
      <c r="AI963" s="378"/>
      <c r="AJ963" s="378"/>
      <c r="AK963" s="378"/>
      <c r="AL963" s="378"/>
      <c r="AM963" s="378"/>
      <c r="AN963" s="378"/>
      <c r="AO963" s="378"/>
      <c r="AP963" s="378"/>
      <c r="AQ963" s="378"/>
      <c r="AR963" s="378"/>
      <c r="AS963" s="378"/>
      <c r="AT963" s="378"/>
      <c r="AU963" s="378"/>
      <c r="AV963" s="378"/>
      <c r="AW963" s="378"/>
      <c r="AX963" s="378"/>
      <c r="AY963" s="378"/>
      <c r="AZ963" s="378"/>
      <c r="BA963" s="378"/>
      <c r="BB963" s="378"/>
      <c r="BC963" s="378"/>
      <c r="BD963" s="379"/>
      <c r="BE963" s="379"/>
      <c r="BF963" s="115"/>
      <c r="BK963" s="378"/>
      <c r="BL963" s="378"/>
      <c r="BM963" s="378"/>
      <c r="BN963" s="378"/>
      <c r="BO963" s="378"/>
      <c r="BP963" s="317"/>
      <c r="BQ963" s="317"/>
    </row>
    <row r="964" spans="4:69" x14ac:dyDescent="0.25">
      <c r="D964" s="115"/>
      <c r="E964" s="115"/>
      <c r="H964" s="316"/>
      <c r="I964" s="316"/>
      <c r="P964" s="374"/>
      <c r="Q964" s="374"/>
      <c r="R964" s="374"/>
      <c r="S964" s="374"/>
      <c r="U964" s="378"/>
      <c r="V964" s="378"/>
      <c r="W964" s="378"/>
      <c r="X964" s="378"/>
      <c r="Y964" s="378"/>
      <c r="Z964" s="378"/>
      <c r="AA964" s="378"/>
      <c r="AB964" s="378"/>
      <c r="AC964" s="378"/>
      <c r="AD964" s="378"/>
      <c r="AE964" s="378"/>
      <c r="AF964" s="378"/>
      <c r="AG964" s="378"/>
      <c r="AH964" s="379"/>
      <c r="AI964" s="378"/>
      <c r="AJ964" s="378"/>
      <c r="AK964" s="378"/>
      <c r="AL964" s="378"/>
      <c r="AM964" s="378"/>
      <c r="AN964" s="378"/>
      <c r="AO964" s="378"/>
      <c r="AP964" s="378"/>
      <c r="AQ964" s="378"/>
      <c r="AR964" s="378"/>
      <c r="AS964" s="378"/>
      <c r="AT964" s="378"/>
      <c r="AU964" s="378"/>
      <c r="AV964" s="378"/>
      <c r="AW964" s="378"/>
      <c r="AX964" s="378"/>
      <c r="AY964" s="378"/>
      <c r="AZ964" s="378"/>
      <c r="BA964" s="378"/>
      <c r="BB964" s="378"/>
      <c r="BC964" s="378"/>
      <c r="BD964" s="379"/>
      <c r="BE964" s="379"/>
      <c r="BF964" s="115"/>
      <c r="BK964" s="378"/>
      <c r="BL964" s="378"/>
      <c r="BM964" s="378"/>
      <c r="BN964" s="378"/>
      <c r="BO964" s="378"/>
      <c r="BP964" s="317"/>
      <c r="BQ964" s="317"/>
    </row>
    <row r="965" spans="4:69" x14ac:dyDescent="0.25">
      <c r="D965" s="115"/>
      <c r="E965" s="115"/>
      <c r="H965" s="316"/>
      <c r="I965" s="316"/>
      <c r="P965" s="374"/>
      <c r="Q965" s="374"/>
      <c r="R965" s="374"/>
      <c r="S965" s="374"/>
      <c r="U965" s="378"/>
      <c r="V965" s="378"/>
      <c r="W965" s="378"/>
      <c r="X965" s="378"/>
      <c r="Y965" s="378"/>
      <c r="Z965" s="378"/>
      <c r="AA965" s="378"/>
      <c r="AB965" s="378"/>
      <c r="AC965" s="378"/>
      <c r="AD965" s="378"/>
      <c r="AE965" s="378"/>
      <c r="AF965" s="378"/>
      <c r="AG965" s="378"/>
      <c r="AH965" s="379"/>
      <c r="AI965" s="378"/>
      <c r="AJ965" s="378"/>
      <c r="AK965" s="378"/>
      <c r="AL965" s="378"/>
      <c r="AM965" s="378"/>
      <c r="AN965" s="378"/>
      <c r="AO965" s="378"/>
      <c r="AP965" s="378"/>
      <c r="AQ965" s="378"/>
      <c r="AR965" s="378"/>
      <c r="AS965" s="378"/>
      <c r="AT965" s="378"/>
      <c r="AU965" s="378"/>
      <c r="AV965" s="378"/>
      <c r="AW965" s="378"/>
      <c r="AX965" s="378"/>
      <c r="AY965" s="378"/>
      <c r="AZ965" s="378"/>
      <c r="BA965" s="378"/>
      <c r="BB965" s="378"/>
      <c r="BC965" s="378"/>
      <c r="BD965" s="379"/>
      <c r="BE965" s="379"/>
      <c r="BF965" s="115"/>
      <c r="BK965" s="378"/>
      <c r="BL965" s="378"/>
      <c r="BM965" s="378"/>
      <c r="BN965" s="378"/>
      <c r="BO965" s="378"/>
      <c r="BP965" s="317"/>
      <c r="BQ965" s="317"/>
    </row>
    <row r="966" spans="4:69" x14ac:dyDescent="0.25">
      <c r="D966" s="115"/>
      <c r="E966" s="115"/>
      <c r="H966" s="316"/>
      <c r="I966" s="316"/>
      <c r="P966" s="374"/>
      <c r="Q966" s="374"/>
      <c r="R966" s="374"/>
      <c r="S966" s="374"/>
      <c r="U966" s="378"/>
      <c r="V966" s="378"/>
      <c r="W966" s="378"/>
      <c r="X966" s="378"/>
      <c r="Y966" s="378"/>
      <c r="Z966" s="378"/>
      <c r="AA966" s="378"/>
      <c r="AB966" s="378"/>
      <c r="AC966" s="378"/>
      <c r="AD966" s="378"/>
      <c r="AE966" s="378"/>
      <c r="AF966" s="378"/>
      <c r="AG966" s="378"/>
      <c r="AH966" s="379"/>
      <c r="AI966" s="378"/>
      <c r="AJ966" s="378"/>
      <c r="AK966" s="378"/>
      <c r="AL966" s="378"/>
      <c r="AM966" s="378"/>
      <c r="AN966" s="378"/>
      <c r="AO966" s="378"/>
      <c r="AP966" s="378"/>
      <c r="AQ966" s="378"/>
      <c r="AR966" s="378"/>
      <c r="AS966" s="378"/>
      <c r="AT966" s="378"/>
      <c r="AU966" s="378"/>
      <c r="AV966" s="378"/>
      <c r="AW966" s="378"/>
      <c r="AX966" s="378"/>
      <c r="AY966" s="378"/>
      <c r="AZ966" s="378"/>
      <c r="BA966" s="378"/>
      <c r="BB966" s="378"/>
      <c r="BC966" s="378"/>
      <c r="BD966" s="379"/>
      <c r="BE966" s="379"/>
      <c r="BF966" s="115"/>
      <c r="BK966" s="378"/>
      <c r="BL966" s="378"/>
      <c r="BM966" s="378"/>
      <c r="BN966" s="378"/>
      <c r="BO966" s="378"/>
      <c r="BP966" s="317"/>
      <c r="BQ966" s="317"/>
    </row>
    <row r="967" spans="4:69" x14ac:dyDescent="0.25">
      <c r="D967" s="115"/>
      <c r="E967" s="115"/>
      <c r="H967" s="316"/>
      <c r="I967" s="316"/>
      <c r="P967" s="374"/>
      <c r="Q967" s="374"/>
      <c r="R967" s="374"/>
      <c r="S967" s="374"/>
      <c r="U967" s="378"/>
      <c r="V967" s="378"/>
      <c r="W967" s="378"/>
      <c r="X967" s="378"/>
      <c r="Y967" s="378"/>
      <c r="Z967" s="378"/>
      <c r="AA967" s="378"/>
      <c r="AB967" s="378"/>
      <c r="AC967" s="378"/>
      <c r="AD967" s="378"/>
      <c r="AE967" s="378"/>
      <c r="AF967" s="378"/>
      <c r="AG967" s="378"/>
      <c r="AH967" s="379"/>
      <c r="AI967" s="378"/>
      <c r="AJ967" s="378"/>
      <c r="AK967" s="378"/>
      <c r="AL967" s="378"/>
      <c r="AM967" s="378"/>
      <c r="AN967" s="378"/>
      <c r="AO967" s="378"/>
      <c r="AP967" s="378"/>
      <c r="AQ967" s="378"/>
      <c r="AR967" s="378"/>
      <c r="AS967" s="378"/>
      <c r="AT967" s="378"/>
      <c r="AU967" s="378"/>
      <c r="AV967" s="378"/>
      <c r="AW967" s="378"/>
      <c r="AX967" s="378"/>
      <c r="AY967" s="378"/>
      <c r="AZ967" s="378"/>
      <c r="BA967" s="378"/>
      <c r="BB967" s="378"/>
      <c r="BC967" s="378"/>
      <c r="BD967" s="379"/>
      <c r="BE967" s="379"/>
      <c r="BF967" s="115"/>
      <c r="BK967" s="378"/>
      <c r="BL967" s="378"/>
      <c r="BM967" s="378"/>
      <c r="BN967" s="378"/>
      <c r="BO967" s="378"/>
      <c r="BP967" s="317"/>
      <c r="BQ967" s="317"/>
    </row>
    <row r="968" spans="4:69" x14ac:dyDescent="0.25">
      <c r="D968" s="115"/>
      <c r="E968" s="115"/>
      <c r="H968" s="316"/>
      <c r="I968" s="316"/>
      <c r="P968" s="374"/>
      <c r="Q968" s="374"/>
      <c r="R968" s="374"/>
      <c r="S968" s="374"/>
      <c r="U968" s="378"/>
      <c r="V968" s="378"/>
      <c r="W968" s="378"/>
      <c r="X968" s="378"/>
      <c r="Y968" s="378"/>
      <c r="Z968" s="378"/>
      <c r="AA968" s="378"/>
      <c r="AB968" s="378"/>
      <c r="AC968" s="378"/>
      <c r="AD968" s="378"/>
      <c r="AE968" s="378"/>
      <c r="AF968" s="378"/>
      <c r="AG968" s="378"/>
      <c r="AH968" s="379"/>
      <c r="AI968" s="378"/>
      <c r="AJ968" s="378"/>
      <c r="AK968" s="378"/>
      <c r="AL968" s="378"/>
      <c r="AM968" s="378"/>
      <c r="AN968" s="378"/>
      <c r="AO968" s="378"/>
      <c r="AP968" s="378"/>
      <c r="AQ968" s="378"/>
      <c r="AR968" s="378"/>
      <c r="AS968" s="378"/>
      <c r="AT968" s="378"/>
      <c r="AU968" s="378"/>
      <c r="AV968" s="378"/>
      <c r="AW968" s="378"/>
      <c r="AX968" s="378"/>
      <c r="AY968" s="378"/>
      <c r="AZ968" s="378"/>
      <c r="BA968" s="378"/>
      <c r="BB968" s="378"/>
      <c r="BC968" s="378"/>
      <c r="BD968" s="379"/>
      <c r="BE968" s="379"/>
      <c r="BF968" s="115"/>
      <c r="BK968" s="378"/>
      <c r="BL968" s="378"/>
      <c r="BM968" s="378"/>
      <c r="BN968" s="378"/>
      <c r="BO968" s="378"/>
      <c r="BP968" s="317"/>
      <c r="BQ968" s="317"/>
    </row>
    <row r="969" spans="4:69" x14ac:dyDescent="0.25">
      <c r="D969" s="115"/>
      <c r="E969" s="115"/>
      <c r="H969" s="316"/>
      <c r="I969" s="316"/>
      <c r="P969" s="374"/>
      <c r="Q969" s="374"/>
      <c r="R969" s="374"/>
      <c r="S969" s="374"/>
      <c r="U969" s="378"/>
      <c r="V969" s="378"/>
      <c r="W969" s="378"/>
      <c r="X969" s="378"/>
      <c r="Y969" s="378"/>
      <c r="Z969" s="378"/>
      <c r="AA969" s="378"/>
      <c r="AB969" s="378"/>
      <c r="AC969" s="378"/>
      <c r="AD969" s="378"/>
      <c r="AE969" s="378"/>
      <c r="AF969" s="378"/>
      <c r="AG969" s="378"/>
      <c r="AH969" s="379"/>
      <c r="AI969" s="378"/>
      <c r="AJ969" s="378"/>
      <c r="AK969" s="378"/>
      <c r="AL969" s="378"/>
      <c r="AM969" s="378"/>
      <c r="AN969" s="378"/>
      <c r="AO969" s="378"/>
      <c r="AP969" s="378"/>
      <c r="AQ969" s="378"/>
      <c r="AR969" s="378"/>
      <c r="AS969" s="378"/>
      <c r="AT969" s="378"/>
      <c r="AU969" s="378"/>
      <c r="AV969" s="378"/>
      <c r="AW969" s="378"/>
      <c r="AX969" s="378"/>
      <c r="AY969" s="378"/>
      <c r="AZ969" s="378"/>
      <c r="BA969" s="378"/>
      <c r="BB969" s="378"/>
      <c r="BC969" s="378"/>
      <c r="BD969" s="379"/>
      <c r="BE969" s="379"/>
      <c r="BF969" s="115"/>
      <c r="BK969" s="378"/>
      <c r="BL969" s="378"/>
      <c r="BM969" s="378"/>
      <c r="BN969" s="378"/>
      <c r="BO969" s="378"/>
      <c r="BP969" s="317"/>
      <c r="BQ969" s="317"/>
    </row>
    <row r="970" spans="4:69" x14ac:dyDescent="0.25">
      <c r="D970" s="115"/>
      <c r="E970" s="115"/>
      <c r="H970" s="316"/>
      <c r="I970" s="316"/>
      <c r="P970" s="374"/>
      <c r="Q970" s="374"/>
      <c r="R970" s="374"/>
      <c r="S970" s="374"/>
      <c r="U970" s="378"/>
      <c r="V970" s="378"/>
      <c r="W970" s="378"/>
      <c r="X970" s="378"/>
      <c r="Y970" s="378"/>
      <c r="Z970" s="378"/>
      <c r="AA970" s="378"/>
      <c r="AB970" s="378"/>
      <c r="AC970" s="378"/>
      <c r="AD970" s="378"/>
      <c r="AE970" s="378"/>
      <c r="AF970" s="378"/>
      <c r="AG970" s="378"/>
      <c r="AH970" s="379"/>
      <c r="AI970" s="378"/>
      <c r="AJ970" s="378"/>
      <c r="AK970" s="378"/>
      <c r="AL970" s="378"/>
      <c r="AM970" s="378"/>
      <c r="AN970" s="378"/>
      <c r="AO970" s="378"/>
      <c r="AP970" s="378"/>
      <c r="AQ970" s="378"/>
      <c r="AR970" s="378"/>
      <c r="AS970" s="378"/>
      <c r="AT970" s="378"/>
      <c r="AU970" s="378"/>
      <c r="AV970" s="378"/>
      <c r="AW970" s="378"/>
      <c r="AX970" s="378"/>
      <c r="AY970" s="378"/>
      <c r="AZ970" s="378"/>
      <c r="BA970" s="378"/>
      <c r="BB970" s="378"/>
      <c r="BC970" s="378"/>
      <c r="BD970" s="379"/>
      <c r="BE970" s="379"/>
      <c r="BF970" s="115"/>
      <c r="BK970" s="378"/>
      <c r="BL970" s="378"/>
      <c r="BM970" s="378"/>
      <c r="BN970" s="378"/>
      <c r="BO970" s="378"/>
      <c r="BP970" s="317"/>
      <c r="BQ970" s="317"/>
    </row>
    <row r="971" spans="4:69" x14ac:dyDescent="0.25">
      <c r="D971" s="115"/>
      <c r="E971" s="115"/>
      <c r="H971" s="316"/>
      <c r="I971" s="316"/>
      <c r="P971" s="374"/>
      <c r="Q971" s="374"/>
      <c r="R971" s="374"/>
      <c r="S971" s="374"/>
      <c r="U971" s="378"/>
      <c r="V971" s="378"/>
      <c r="W971" s="378"/>
      <c r="X971" s="378"/>
      <c r="Y971" s="378"/>
      <c r="Z971" s="378"/>
      <c r="AA971" s="378"/>
      <c r="AB971" s="378"/>
      <c r="AC971" s="378"/>
      <c r="AD971" s="378"/>
      <c r="AE971" s="378"/>
      <c r="AF971" s="378"/>
      <c r="AG971" s="378"/>
      <c r="AH971" s="379"/>
      <c r="AI971" s="378"/>
      <c r="AJ971" s="378"/>
      <c r="AK971" s="378"/>
      <c r="AL971" s="378"/>
      <c r="AM971" s="378"/>
      <c r="AN971" s="378"/>
      <c r="AO971" s="378"/>
      <c r="AP971" s="378"/>
      <c r="AQ971" s="378"/>
      <c r="AR971" s="378"/>
      <c r="AS971" s="378"/>
      <c r="AT971" s="378"/>
      <c r="AU971" s="378"/>
      <c r="AV971" s="378"/>
      <c r="AW971" s="378"/>
      <c r="AX971" s="378"/>
      <c r="AY971" s="378"/>
      <c r="AZ971" s="378"/>
      <c r="BA971" s="378"/>
      <c r="BB971" s="378"/>
      <c r="BC971" s="378"/>
      <c r="BD971" s="379"/>
      <c r="BE971" s="379"/>
      <c r="BF971" s="115"/>
      <c r="BK971" s="378"/>
      <c r="BL971" s="378"/>
      <c r="BM971" s="378"/>
      <c r="BN971" s="378"/>
      <c r="BO971" s="378"/>
      <c r="BP971" s="317"/>
      <c r="BQ971" s="317"/>
    </row>
    <row r="972" spans="4:69" x14ac:dyDescent="0.25">
      <c r="D972" s="115"/>
      <c r="E972" s="115"/>
      <c r="H972" s="316"/>
      <c r="I972" s="316"/>
      <c r="P972" s="374"/>
      <c r="Q972" s="374"/>
      <c r="R972" s="374"/>
      <c r="S972" s="374"/>
      <c r="U972" s="378"/>
      <c r="V972" s="378"/>
      <c r="W972" s="378"/>
      <c r="X972" s="378"/>
      <c r="Y972" s="378"/>
      <c r="Z972" s="378"/>
      <c r="AA972" s="378"/>
      <c r="AB972" s="378"/>
      <c r="AC972" s="378"/>
      <c r="AD972" s="378"/>
      <c r="AE972" s="378"/>
      <c r="AF972" s="378"/>
      <c r="AG972" s="378"/>
      <c r="AH972" s="379"/>
      <c r="AI972" s="378"/>
      <c r="AJ972" s="378"/>
      <c r="AK972" s="378"/>
      <c r="AL972" s="378"/>
      <c r="AM972" s="378"/>
      <c r="AN972" s="378"/>
      <c r="AO972" s="378"/>
      <c r="AP972" s="378"/>
      <c r="AQ972" s="378"/>
      <c r="AR972" s="378"/>
      <c r="AS972" s="378"/>
      <c r="AT972" s="378"/>
      <c r="AU972" s="378"/>
      <c r="AV972" s="378"/>
      <c r="AW972" s="378"/>
      <c r="AX972" s="378"/>
      <c r="AY972" s="378"/>
      <c r="AZ972" s="378"/>
      <c r="BA972" s="378"/>
      <c r="BB972" s="378"/>
      <c r="BC972" s="378"/>
      <c r="BD972" s="379"/>
      <c r="BE972" s="379"/>
      <c r="BF972" s="115"/>
      <c r="BK972" s="378"/>
      <c r="BL972" s="378"/>
      <c r="BM972" s="378"/>
      <c r="BN972" s="378"/>
      <c r="BO972" s="378"/>
      <c r="BP972" s="317"/>
      <c r="BQ972" s="317"/>
    </row>
    <row r="973" spans="4:69" x14ac:dyDescent="0.25">
      <c r="D973" s="115"/>
      <c r="E973" s="115"/>
      <c r="H973" s="316"/>
      <c r="I973" s="316"/>
      <c r="P973" s="374"/>
      <c r="Q973" s="374"/>
      <c r="R973" s="374"/>
      <c r="S973" s="374"/>
      <c r="U973" s="378"/>
      <c r="V973" s="378"/>
      <c r="W973" s="378"/>
      <c r="X973" s="378"/>
      <c r="Y973" s="378"/>
      <c r="Z973" s="378"/>
      <c r="AA973" s="378"/>
      <c r="AB973" s="378"/>
      <c r="AC973" s="378"/>
      <c r="AD973" s="378"/>
      <c r="AE973" s="378"/>
      <c r="AF973" s="378"/>
      <c r="AG973" s="378"/>
      <c r="AH973" s="379"/>
      <c r="AI973" s="378"/>
      <c r="AJ973" s="378"/>
      <c r="AK973" s="378"/>
      <c r="AL973" s="378"/>
      <c r="AM973" s="378"/>
      <c r="AN973" s="378"/>
      <c r="AO973" s="378"/>
      <c r="AP973" s="378"/>
      <c r="AQ973" s="378"/>
      <c r="AR973" s="378"/>
      <c r="AS973" s="378"/>
      <c r="AT973" s="378"/>
      <c r="AU973" s="378"/>
      <c r="AV973" s="378"/>
      <c r="AW973" s="378"/>
      <c r="AX973" s="378"/>
      <c r="AY973" s="378"/>
      <c r="AZ973" s="378"/>
      <c r="BA973" s="378"/>
      <c r="BB973" s="378"/>
      <c r="BC973" s="378"/>
      <c r="BD973" s="379"/>
      <c r="BE973" s="379"/>
      <c r="BF973" s="115"/>
      <c r="BK973" s="378"/>
      <c r="BL973" s="378"/>
      <c r="BM973" s="378"/>
      <c r="BN973" s="378"/>
      <c r="BO973" s="378"/>
      <c r="BP973" s="317"/>
      <c r="BQ973" s="317"/>
    </row>
    <row r="974" spans="4:69" x14ac:dyDescent="0.25">
      <c r="D974" s="115"/>
      <c r="E974" s="115"/>
      <c r="H974" s="316"/>
      <c r="I974" s="316"/>
      <c r="P974" s="374"/>
      <c r="Q974" s="374"/>
      <c r="R974" s="374"/>
      <c r="S974" s="374"/>
      <c r="U974" s="378"/>
      <c r="V974" s="378"/>
      <c r="W974" s="378"/>
      <c r="X974" s="378"/>
      <c r="Y974" s="378"/>
      <c r="Z974" s="378"/>
      <c r="AA974" s="378"/>
      <c r="AB974" s="378"/>
      <c r="AC974" s="378"/>
      <c r="AD974" s="378"/>
      <c r="AE974" s="378"/>
      <c r="AF974" s="378"/>
      <c r="AG974" s="378"/>
      <c r="AH974" s="379"/>
      <c r="AI974" s="378"/>
      <c r="AJ974" s="378"/>
      <c r="AK974" s="378"/>
      <c r="AL974" s="378"/>
      <c r="AM974" s="378"/>
      <c r="AN974" s="378"/>
      <c r="AO974" s="378"/>
      <c r="AP974" s="378"/>
      <c r="AQ974" s="378"/>
      <c r="AR974" s="378"/>
      <c r="AS974" s="378"/>
      <c r="AT974" s="378"/>
      <c r="AU974" s="378"/>
      <c r="AV974" s="378"/>
      <c r="AW974" s="378"/>
      <c r="AX974" s="378"/>
      <c r="AY974" s="378"/>
      <c r="AZ974" s="378"/>
      <c r="BA974" s="378"/>
      <c r="BB974" s="378"/>
      <c r="BC974" s="378"/>
      <c r="BD974" s="379"/>
      <c r="BE974" s="379"/>
      <c r="BF974" s="115"/>
      <c r="BK974" s="378"/>
      <c r="BL974" s="378"/>
      <c r="BM974" s="378"/>
      <c r="BN974" s="378"/>
      <c r="BO974" s="378"/>
      <c r="BP974" s="317"/>
      <c r="BQ974" s="317"/>
    </row>
    <row r="975" spans="4:69" x14ac:dyDescent="0.25">
      <c r="D975" s="115"/>
      <c r="E975" s="115"/>
      <c r="H975" s="316"/>
      <c r="I975" s="316"/>
      <c r="P975" s="374"/>
      <c r="Q975" s="374"/>
      <c r="R975" s="374"/>
      <c r="S975" s="374"/>
      <c r="U975" s="378"/>
      <c r="V975" s="378"/>
      <c r="W975" s="378"/>
      <c r="X975" s="378"/>
      <c r="Y975" s="378"/>
      <c r="Z975" s="378"/>
      <c r="AA975" s="378"/>
      <c r="AB975" s="378"/>
      <c r="AC975" s="378"/>
      <c r="AD975" s="378"/>
      <c r="AE975" s="378"/>
      <c r="AF975" s="378"/>
      <c r="AG975" s="378"/>
      <c r="AH975" s="379"/>
      <c r="AI975" s="378"/>
      <c r="AJ975" s="378"/>
      <c r="AK975" s="378"/>
      <c r="AL975" s="378"/>
      <c r="AM975" s="378"/>
      <c r="AN975" s="378"/>
      <c r="AO975" s="378"/>
      <c r="AP975" s="378"/>
      <c r="AQ975" s="378"/>
      <c r="AR975" s="378"/>
      <c r="AS975" s="378"/>
      <c r="AT975" s="378"/>
      <c r="AU975" s="378"/>
      <c r="AV975" s="378"/>
      <c r="AW975" s="378"/>
      <c r="AX975" s="378"/>
      <c r="AY975" s="378"/>
      <c r="AZ975" s="378"/>
      <c r="BA975" s="378"/>
      <c r="BB975" s="378"/>
      <c r="BC975" s="378"/>
      <c r="BD975" s="379"/>
      <c r="BE975" s="379"/>
      <c r="BF975" s="115"/>
      <c r="BK975" s="378"/>
      <c r="BL975" s="378"/>
      <c r="BM975" s="378"/>
      <c r="BN975" s="378"/>
      <c r="BO975" s="378"/>
      <c r="BP975" s="317"/>
      <c r="BQ975" s="317"/>
    </row>
    <row r="976" spans="4:69" x14ac:dyDescent="0.25">
      <c r="D976" s="115"/>
      <c r="E976" s="115"/>
      <c r="H976" s="316"/>
      <c r="I976" s="316"/>
      <c r="P976" s="374"/>
      <c r="Q976" s="374"/>
      <c r="R976" s="374"/>
      <c r="S976" s="374"/>
      <c r="U976" s="378"/>
      <c r="V976" s="378"/>
      <c r="W976" s="378"/>
      <c r="X976" s="378"/>
      <c r="Y976" s="378"/>
      <c r="Z976" s="378"/>
      <c r="AA976" s="378"/>
      <c r="AB976" s="378"/>
      <c r="AC976" s="378"/>
      <c r="AD976" s="378"/>
      <c r="AE976" s="378"/>
      <c r="AF976" s="378"/>
      <c r="AG976" s="378"/>
      <c r="AH976" s="379"/>
      <c r="AI976" s="378"/>
      <c r="AJ976" s="378"/>
      <c r="AK976" s="378"/>
      <c r="AL976" s="378"/>
      <c r="AM976" s="378"/>
      <c r="AN976" s="378"/>
      <c r="AO976" s="378"/>
      <c r="AP976" s="378"/>
      <c r="AQ976" s="378"/>
      <c r="AR976" s="378"/>
      <c r="AS976" s="378"/>
      <c r="AT976" s="378"/>
      <c r="AU976" s="378"/>
      <c r="AV976" s="378"/>
      <c r="AW976" s="378"/>
      <c r="AX976" s="378"/>
      <c r="AY976" s="378"/>
      <c r="AZ976" s="378"/>
      <c r="BA976" s="378"/>
      <c r="BB976" s="378"/>
      <c r="BC976" s="378"/>
      <c r="BD976" s="379"/>
      <c r="BE976" s="379"/>
      <c r="BF976" s="115"/>
      <c r="BK976" s="378"/>
      <c r="BL976" s="378"/>
      <c r="BM976" s="378"/>
      <c r="BN976" s="378"/>
      <c r="BO976" s="378"/>
      <c r="BP976" s="317"/>
      <c r="BQ976" s="317"/>
    </row>
    <row r="977" spans="4:69" x14ac:dyDescent="0.25">
      <c r="D977" s="115"/>
      <c r="E977" s="115"/>
      <c r="H977" s="316"/>
      <c r="I977" s="316"/>
      <c r="P977" s="374"/>
      <c r="Q977" s="374"/>
      <c r="R977" s="374"/>
      <c r="S977" s="374"/>
      <c r="U977" s="378"/>
      <c r="V977" s="378"/>
      <c r="W977" s="378"/>
      <c r="X977" s="378"/>
      <c r="Y977" s="378"/>
      <c r="Z977" s="378"/>
      <c r="AA977" s="378"/>
      <c r="AB977" s="378"/>
      <c r="AC977" s="378"/>
      <c r="AD977" s="378"/>
      <c r="AE977" s="378"/>
      <c r="AF977" s="378"/>
      <c r="AG977" s="378"/>
      <c r="AH977" s="379"/>
      <c r="AI977" s="378"/>
      <c r="AJ977" s="378"/>
      <c r="AK977" s="378"/>
      <c r="AL977" s="378"/>
      <c r="AM977" s="378"/>
      <c r="AN977" s="378"/>
      <c r="AO977" s="378"/>
      <c r="AP977" s="378"/>
      <c r="AQ977" s="378"/>
      <c r="AR977" s="378"/>
      <c r="AS977" s="378"/>
      <c r="AT977" s="378"/>
      <c r="AU977" s="378"/>
      <c r="AV977" s="378"/>
      <c r="AW977" s="378"/>
      <c r="AX977" s="378"/>
      <c r="AY977" s="378"/>
      <c r="AZ977" s="378"/>
      <c r="BA977" s="378"/>
      <c r="BB977" s="378"/>
      <c r="BC977" s="378"/>
      <c r="BD977" s="379"/>
      <c r="BE977" s="379"/>
      <c r="BF977" s="115"/>
      <c r="BK977" s="378"/>
      <c r="BL977" s="378"/>
      <c r="BM977" s="378"/>
      <c r="BN977" s="378"/>
      <c r="BO977" s="378"/>
      <c r="BP977" s="317"/>
      <c r="BQ977" s="317"/>
    </row>
    <row r="978" spans="4:69" x14ac:dyDescent="0.25">
      <c r="D978" s="115"/>
      <c r="E978" s="115"/>
      <c r="H978" s="316"/>
      <c r="I978" s="316"/>
      <c r="P978" s="374"/>
      <c r="Q978" s="374"/>
      <c r="R978" s="374"/>
      <c r="S978" s="374"/>
      <c r="U978" s="378"/>
      <c r="V978" s="378"/>
      <c r="W978" s="378"/>
      <c r="X978" s="378"/>
      <c r="Y978" s="378"/>
      <c r="Z978" s="378"/>
      <c r="AA978" s="378"/>
      <c r="AB978" s="378"/>
      <c r="AC978" s="378"/>
      <c r="AD978" s="378"/>
      <c r="AE978" s="378"/>
      <c r="AF978" s="378"/>
      <c r="AG978" s="378"/>
      <c r="AH978" s="379"/>
      <c r="AI978" s="378"/>
      <c r="AJ978" s="378"/>
      <c r="AK978" s="378"/>
      <c r="AL978" s="378"/>
      <c r="AM978" s="378"/>
      <c r="AN978" s="378"/>
      <c r="AO978" s="378"/>
      <c r="AP978" s="378"/>
      <c r="AQ978" s="378"/>
      <c r="AR978" s="378"/>
      <c r="AS978" s="378"/>
      <c r="AT978" s="378"/>
      <c r="AU978" s="378"/>
      <c r="AV978" s="378"/>
      <c r="AW978" s="378"/>
      <c r="AX978" s="378"/>
      <c r="AY978" s="378"/>
      <c r="AZ978" s="378"/>
      <c r="BA978" s="378"/>
      <c r="BB978" s="378"/>
      <c r="BC978" s="378"/>
      <c r="BD978" s="379"/>
      <c r="BE978" s="379"/>
      <c r="BF978" s="115"/>
      <c r="BK978" s="378"/>
      <c r="BL978" s="378"/>
      <c r="BM978" s="378"/>
      <c r="BN978" s="378"/>
      <c r="BO978" s="378"/>
      <c r="BP978" s="317"/>
      <c r="BQ978" s="317"/>
    </row>
    <row r="979" spans="4:69" x14ac:dyDescent="0.25">
      <c r="D979" s="115"/>
      <c r="E979" s="115"/>
      <c r="H979" s="316"/>
      <c r="I979" s="316"/>
      <c r="P979" s="374"/>
      <c r="Q979" s="374"/>
      <c r="R979" s="374"/>
      <c r="S979" s="374"/>
      <c r="U979" s="378"/>
      <c r="V979" s="378"/>
      <c r="W979" s="378"/>
      <c r="X979" s="378"/>
      <c r="Y979" s="378"/>
      <c r="Z979" s="378"/>
      <c r="AA979" s="378"/>
      <c r="AB979" s="378"/>
      <c r="AC979" s="378"/>
      <c r="AD979" s="378"/>
      <c r="AE979" s="378"/>
      <c r="AF979" s="378"/>
      <c r="AG979" s="378"/>
      <c r="AH979" s="379"/>
      <c r="AI979" s="378"/>
      <c r="AJ979" s="378"/>
      <c r="AK979" s="378"/>
      <c r="AL979" s="378"/>
      <c r="AM979" s="378"/>
      <c r="AN979" s="378"/>
      <c r="AO979" s="378"/>
      <c r="AP979" s="378"/>
      <c r="AQ979" s="378"/>
      <c r="AR979" s="378"/>
      <c r="AS979" s="378"/>
      <c r="AT979" s="378"/>
      <c r="AU979" s="378"/>
      <c r="AV979" s="378"/>
      <c r="AW979" s="378"/>
      <c r="AX979" s="378"/>
      <c r="AY979" s="378"/>
      <c r="AZ979" s="378"/>
      <c r="BA979" s="378"/>
      <c r="BB979" s="378"/>
      <c r="BC979" s="378"/>
      <c r="BD979" s="379"/>
      <c r="BE979" s="379"/>
      <c r="BF979" s="115"/>
      <c r="BK979" s="378"/>
      <c r="BL979" s="378"/>
      <c r="BM979" s="378"/>
      <c r="BN979" s="378"/>
      <c r="BO979" s="378"/>
      <c r="BP979" s="317"/>
      <c r="BQ979" s="317"/>
    </row>
    <row r="980" spans="4:69" x14ac:dyDescent="0.25">
      <c r="D980" s="115"/>
      <c r="E980" s="115"/>
      <c r="H980" s="316"/>
      <c r="I980" s="316"/>
      <c r="P980" s="374"/>
      <c r="Q980" s="374"/>
      <c r="R980" s="374"/>
      <c r="S980" s="374"/>
      <c r="U980" s="378"/>
      <c r="V980" s="378"/>
      <c r="W980" s="378"/>
      <c r="X980" s="378"/>
      <c r="Y980" s="378"/>
      <c r="Z980" s="378"/>
      <c r="AA980" s="378"/>
      <c r="AB980" s="378"/>
      <c r="AC980" s="378"/>
      <c r="AD980" s="378"/>
      <c r="AE980" s="378"/>
      <c r="AF980" s="378"/>
      <c r="AG980" s="378"/>
      <c r="AH980" s="379"/>
      <c r="AI980" s="378"/>
      <c r="AJ980" s="378"/>
      <c r="AK980" s="378"/>
      <c r="AL980" s="378"/>
      <c r="AM980" s="378"/>
      <c r="AN980" s="378"/>
      <c r="AO980" s="378"/>
      <c r="AP980" s="378"/>
      <c r="AQ980" s="378"/>
      <c r="AR980" s="378"/>
      <c r="AS980" s="378"/>
      <c r="AT980" s="378"/>
      <c r="AU980" s="378"/>
      <c r="AV980" s="378"/>
      <c r="AW980" s="378"/>
      <c r="AX980" s="378"/>
      <c r="AY980" s="378"/>
      <c r="AZ980" s="378"/>
      <c r="BA980" s="378"/>
      <c r="BB980" s="378"/>
      <c r="BC980" s="378"/>
      <c r="BD980" s="379"/>
      <c r="BE980" s="379"/>
      <c r="BF980" s="115"/>
      <c r="BK980" s="378"/>
      <c r="BL980" s="378"/>
      <c r="BM980" s="378"/>
      <c r="BN980" s="378"/>
      <c r="BO980" s="378"/>
      <c r="BP980" s="317"/>
      <c r="BQ980" s="317"/>
    </row>
    <row r="981" spans="4:69" x14ac:dyDescent="0.25">
      <c r="D981" s="115"/>
      <c r="E981" s="115"/>
      <c r="H981" s="316"/>
      <c r="I981" s="316"/>
      <c r="P981" s="374"/>
      <c r="Q981" s="374"/>
      <c r="R981" s="374"/>
      <c r="S981" s="374"/>
      <c r="U981" s="378"/>
      <c r="V981" s="378"/>
      <c r="W981" s="378"/>
      <c r="X981" s="378"/>
      <c r="Y981" s="378"/>
      <c r="Z981" s="378"/>
      <c r="AA981" s="378"/>
      <c r="AB981" s="378"/>
      <c r="AC981" s="378"/>
      <c r="AD981" s="378"/>
      <c r="AE981" s="378"/>
      <c r="AF981" s="378"/>
      <c r="AG981" s="378"/>
      <c r="AH981" s="379"/>
      <c r="AI981" s="378"/>
      <c r="AJ981" s="378"/>
      <c r="AK981" s="378"/>
      <c r="AL981" s="378"/>
      <c r="AM981" s="378"/>
      <c r="AN981" s="378"/>
      <c r="AO981" s="378"/>
      <c r="AP981" s="378"/>
      <c r="AQ981" s="378"/>
      <c r="AR981" s="378"/>
      <c r="AS981" s="378"/>
      <c r="AT981" s="378"/>
      <c r="AU981" s="378"/>
      <c r="AV981" s="378"/>
      <c r="AW981" s="378"/>
      <c r="AX981" s="378"/>
      <c r="AY981" s="378"/>
      <c r="AZ981" s="378"/>
      <c r="BA981" s="378"/>
      <c r="BB981" s="378"/>
      <c r="BC981" s="378"/>
      <c r="BD981" s="379"/>
      <c r="BE981" s="379"/>
      <c r="BF981" s="115"/>
      <c r="BK981" s="378"/>
      <c r="BL981" s="378"/>
      <c r="BM981" s="378"/>
      <c r="BN981" s="378"/>
      <c r="BO981" s="378"/>
      <c r="BP981" s="317"/>
      <c r="BQ981" s="317"/>
    </row>
    <row r="982" spans="4:69" x14ac:dyDescent="0.25">
      <c r="D982" s="115"/>
      <c r="E982" s="115"/>
      <c r="H982" s="316"/>
      <c r="I982" s="316"/>
      <c r="P982" s="374"/>
      <c r="Q982" s="374"/>
      <c r="R982" s="374"/>
      <c r="S982" s="374"/>
      <c r="U982" s="378"/>
      <c r="V982" s="378"/>
      <c r="W982" s="378"/>
      <c r="X982" s="378"/>
      <c r="Y982" s="378"/>
      <c r="Z982" s="378"/>
      <c r="AA982" s="378"/>
      <c r="AB982" s="378"/>
      <c r="AC982" s="378"/>
      <c r="AD982" s="378"/>
      <c r="AE982" s="378"/>
      <c r="AF982" s="378"/>
      <c r="AG982" s="378"/>
      <c r="AH982" s="379"/>
      <c r="AI982" s="378"/>
      <c r="AJ982" s="378"/>
      <c r="AK982" s="378"/>
      <c r="AL982" s="378"/>
      <c r="AM982" s="378"/>
      <c r="AN982" s="378"/>
      <c r="AO982" s="378"/>
      <c r="AP982" s="378"/>
      <c r="AQ982" s="378"/>
      <c r="AR982" s="378"/>
      <c r="AS982" s="378"/>
      <c r="AT982" s="378"/>
      <c r="AU982" s="378"/>
      <c r="AV982" s="378"/>
      <c r="AW982" s="378"/>
      <c r="AX982" s="378"/>
      <c r="AY982" s="378"/>
      <c r="AZ982" s="378"/>
      <c r="BA982" s="378"/>
      <c r="BB982" s="378"/>
      <c r="BC982" s="378"/>
      <c r="BD982" s="379"/>
      <c r="BE982" s="379"/>
      <c r="BF982" s="115"/>
      <c r="BK982" s="378"/>
      <c r="BL982" s="378"/>
      <c r="BM982" s="378"/>
      <c r="BN982" s="378"/>
      <c r="BO982" s="378"/>
      <c r="BP982" s="317"/>
      <c r="BQ982" s="317"/>
    </row>
    <row r="983" spans="4:69" x14ac:dyDescent="0.25">
      <c r="D983" s="115"/>
      <c r="E983" s="115"/>
      <c r="H983" s="316"/>
      <c r="I983" s="316"/>
      <c r="P983" s="374"/>
      <c r="Q983" s="374"/>
      <c r="R983" s="374"/>
      <c r="S983" s="374"/>
      <c r="U983" s="378"/>
      <c r="V983" s="378"/>
      <c r="W983" s="378"/>
      <c r="X983" s="378"/>
      <c r="Y983" s="378"/>
      <c r="Z983" s="378"/>
      <c r="AA983" s="378"/>
      <c r="AB983" s="378"/>
      <c r="AC983" s="378"/>
      <c r="AD983" s="378"/>
      <c r="AE983" s="378"/>
      <c r="AF983" s="378"/>
      <c r="AG983" s="378"/>
      <c r="AH983" s="379"/>
      <c r="AI983" s="378"/>
      <c r="AJ983" s="378"/>
      <c r="AK983" s="378"/>
      <c r="AL983" s="378"/>
      <c r="AM983" s="378"/>
      <c r="AN983" s="378"/>
      <c r="AO983" s="378"/>
      <c r="AP983" s="378"/>
      <c r="AQ983" s="378"/>
      <c r="AR983" s="378"/>
      <c r="AS983" s="378"/>
      <c r="AT983" s="378"/>
      <c r="AU983" s="378"/>
      <c r="AV983" s="378"/>
      <c r="AW983" s="378"/>
      <c r="AX983" s="378"/>
      <c r="AY983" s="378"/>
      <c r="AZ983" s="378"/>
      <c r="BA983" s="378"/>
      <c r="BB983" s="378"/>
      <c r="BC983" s="378"/>
      <c r="BD983" s="379"/>
      <c r="BE983" s="379"/>
      <c r="BF983" s="115"/>
      <c r="BK983" s="378"/>
      <c r="BL983" s="378"/>
      <c r="BM983" s="378"/>
      <c r="BN983" s="378"/>
      <c r="BO983" s="378"/>
      <c r="BP983" s="317"/>
      <c r="BQ983" s="317"/>
    </row>
    <row r="984" spans="4:69" x14ac:dyDescent="0.25">
      <c r="D984" s="115"/>
      <c r="E984" s="115"/>
      <c r="H984" s="316"/>
      <c r="I984" s="316"/>
      <c r="P984" s="374"/>
      <c r="Q984" s="374"/>
      <c r="R984" s="374"/>
      <c r="S984" s="374"/>
      <c r="U984" s="378"/>
      <c r="V984" s="378"/>
      <c r="W984" s="378"/>
      <c r="X984" s="378"/>
      <c r="Y984" s="378"/>
      <c r="Z984" s="378"/>
      <c r="AA984" s="378"/>
      <c r="AB984" s="378"/>
      <c r="AC984" s="378"/>
      <c r="AD984" s="378"/>
      <c r="AE984" s="378"/>
      <c r="AF984" s="378"/>
      <c r="AG984" s="378"/>
      <c r="AH984" s="379"/>
      <c r="AI984" s="378"/>
      <c r="AJ984" s="378"/>
      <c r="AK984" s="378"/>
      <c r="AL984" s="378"/>
      <c r="AM984" s="378"/>
      <c r="AN984" s="378"/>
      <c r="AO984" s="378"/>
      <c r="AP984" s="378"/>
      <c r="AQ984" s="378"/>
      <c r="AR984" s="378"/>
      <c r="AS984" s="378"/>
      <c r="AT984" s="378"/>
      <c r="AU984" s="378"/>
      <c r="AV984" s="378"/>
      <c r="AW984" s="378"/>
      <c r="AX984" s="378"/>
      <c r="AY984" s="378"/>
      <c r="AZ984" s="378"/>
      <c r="BA984" s="378"/>
      <c r="BB984" s="378"/>
      <c r="BC984" s="378"/>
      <c r="BD984" s="379"/>
      <c r="BE984" s="379"/>
      <c r="BF984" s="115"/>
      <c r="BK984" s="378"/>
      <c r="BL984" s="378"/>
      <c r="BM984" s="378"/>
      <c r="BN984" s="378"/>
      <c r="BO984" s="378"/>
      <c r="BP984" s="317"/>
      <c r="BQ984" s="317"/>
    </row>
    <row r="985" spans="4:69" x14ac:dyDescent="0.25">
      <c r="D985" s="115"/>
      <c r="E985" s="115"/>
      <c r="H985" s="316"/>
      <c r="I985" s="316"/>
      <c r="P985" s="374"/>
      <c r="Q985" s="374"/>
      <c r="R985" s="374"/>
      <c r="S985" s="374"/>
      <c r="U985" s="378"/>
      <c r="V985" s="378"/>
      <c r="W985" s="378"/>
      <c r="X985" s="378"/>
      <c r="Y985" s="378"/>
      <c r="Z985" s="378"/>
      <c r="AA985" s="378"/>
      <c r="AB985" s="378"/>
      <c r="AC985" s="378"/>
      <c r="AD985" s="378"/>
      <c r="AE985" s="378"/>
      <c r="AF985" s="378"/>
      <c r="AG985" s="378"/>
      <c r="AH985" s="379"/>
      <c r="AI985" s="378"/>
      <c r="AJ985" s="378"/>
      <c r="AK985" s="378"/>
      <c r="AL985" s="378"/>
      <c r="AM985" s="378"/>
      <c r="AN985" s="378"/>
      <c r="AO985" s="378"/>
      <c r="AP985" s="378"/>
      <c r="AQ985" s="378"/>
      <c r="AR985" s="378"/>
      <c r="AS985" s="378"/>
      <c r="AT985" s="378"/>
      <c r="AU985" s="378"/>
      <c r="AV985" s="378"/>
      <c r="AW985" s="378"/>
      <c r="AX985" s="378"/>
      <c r="AY985" s="378"/>
      <c r="AZ985" s="378"/>
      <c r="BA985" s="378"/>
      <c r="BB985" s="378"/>
      <c r="BC985" s="378"/>
      <c r="BD985" s="379"/>
      <c r="BE985" s="379"/>
      <c r="BF985" s="115"/>
      <c r="BK985" s="378"/>
      <c r="BL985" s="378"/>
      <c r="BM985" s="378"/>
      <c r="BN985" s="378"/>
      <c r="BO985" s="378"/>
      <c r="BP985" s="317"/>
      <c r="BQ985" s="317"/>
    </row>
    <row r="986" spans="4:69" x14ac:dyDescent="0.25">
      <c r="D986" s="115"/>
      <c r="E986" s="115"/>
      <c r="H986" s="316"/>
      <c r="I986" s="316"/>
      <c r="P986" s="374"/>
      <c r="Q986" s="374"/>
      <c r="R986" s="374"/>
      <c r="S986" s="374"/>
      <c r="U986" s="378"/>
      <c r="V986" s="378"/>
      <c r="W986" s="378"/>
      <c r="X986" s="378"/>
      <c r="Y986" s="378"/>
      <c r="Z986" s="378"/>
      <c r="AA986" s="378"/>
      <c r="AB986" s="378"/>
      <c r="AC986" s="378"/>
      <c r="AD986" s="378"/>
      <c r="AE986" s="378"/>
      <c r="AF986" s="378"/>
      <c r="AG986" s="378"/>
      <c r="AH986" s="379"/>
      <c r="AI986" s="378"/>
      <c r="AJ986" s="378"/>
      <c r="AK986" s="378"/>
      <c r="AL986" s="378"/>
      <c r="AM986" s="378"/>
      <c r="AN986" s="378"/>
      <c r="AO986" s="378"/>
      <c r="AP986" s="378"/>
      <c r="AQ986" s="378"/>
      <c r="AR986" s="378"/>
      <c r="AS986" s="378"/>
      <c r="AT986" s="378"/>
      <c r="AU986" s="378"/>
      <c r="AV986" s="378"/>
      <c r="AW986" s="378"/>
      <c r="AX986" s="378"/>
      <c r="AY986" s="378"/>
      <c r="AZ986" s="378"/>
      <c r="BA986" s="378"/>
      <c r="BB986" s="378"/>
      <c r="BC986" s="378"/>
      <c r="BD986" s="379"/>
      <c r="BE986" s="379"/>
      <c r="BF986" s="115"/>
      <c r="BK986" s="378"/>
      <c r="BL986" s="378"/>
      <c r="BM986" s="378"/>
      <c r="BN986" s="378"/>
      <c r="BO986" s="378"/>
      <c r="BP986" s="317"/>
      <c r="BQ986" s="317"/>
    </row>
    <row r="987" spans="4:69" x14ac:dyDescent="0.25">
      <c r="D987" s="115"/>
      <c r="E987" s="115"/>
      <c r="H987" s="316"/>
      <c r="I987" s="316"/>
      <c r="P987" s="374"/>
      <c r="Q987" s="374"/>
      <c r="R987" s="374"/>
      <c r="S987" s="374"/>
      <c r="U987" s="378"/>
      <c r="V987" s="378"/>
      <c r="W987" s="378"/>
      <c r="X987" s="378"/>
      <c r="Y987" s="378"/>
      <c r="Z987" s="378"/>
      <c r="AA987" s="378"/>
      <c r="AB987" s="378"/>
      <c r="AC987" s="378"/>
      <c r="AD987" s="378"/>
      <c r="AE987" s="378"/>
      <c r="AF987" s="378"/>
      <c r="AG987" s="378"/>
      <c r="AH987" s="379"/>
      <c r="AI987" s="378"/>
      <c r="AJ987" s="378"/>
      <c r="AK987" s="378"/>
      <c r="AL987" s="378"/>
      <c r="AM987" s="378"/>
      <c r="AN987" s="378"/>
      <c r="AO987" s="378"/>
      <c r="AP987" s="378"/>
      <c r="AQ987" s="378"/>
      <c r="AR987" s="378"/>
      <c r="AS987" s="378"/>
      <c r="AT987" s="378"/>
      <c r="AU987" s="378"/>
      <c r="AV987" s="378"/>
      <c r="AW987" s="378"/>
      <c r="AX987" s="378"/>
      <c r="AY987" s="378"/>
      <c r="AZ987" s="378"/>
      <c r="BA987" s="378"/>
      <c r="BB987" s="378"/>
      <c r="BC987" s="378"/>
      <c r="BD987" s="379"/>
      <c r="BE987" s="379"/>
      <c r="BF987" s="115"/>
      <c r="BK987" s="378"/>
      <c r="BL987" s="378"/>
      <c r="BM987" s="378"/>
      <c r="BN987" s="378"/>
      <c r="BO987" s="378"/>
      <c r="BP987" s="317"/>
      <c r="BQ987" s="317"/>
    </row>
    <row r="988" spans="4:69" x14ac:dyDescent="0.25">
      <c r="D988" s="115"/>
      <c r="E988" s="115"/>
      <c r="H988" s="316"/>
      <c r="I988" s="316"/>
      <c r="P988" s="374"/>
      <c r="Q988" s="374"/>
      <c r="R988" s="374"/>
      <c r="S988" s="374"/>
      <c r="U988" s="378"/>
      <c r="V988" s="378"/>
      <c r="W988" s="378"/>
      <c r="X988" s="378"/>
      <c r="Y988" s="378"/>
      <c r="Z988" s="378"/>
      <c r="AA988" s="378"/>
      <c r="AB988" s="378"/>
      <c r="AC988" s="378"/>
      <c r="AD988" s="378"/>
      <c r="AE988" s="378"/>
      <c r="AF988" s="378"/>
      <c r="AG988" s="378"/>
      <c r="AH988" s="379"/>
      <c r="AI988" s="378"/>
      <c r="AJ988" s="378"/>
      <c r="AK988" s="378"/>
      <c r="AL988" s="378"/>
      <c r="AM988" s="378"/>
      <c r="AN988" s="378"/>
      <c r="AO988" s="378"/>
      <c r="AP988" s="378"/>
      <c r="AQ988" s="378"/>
      <c r="AR988" s="378"/>
      <c r="AS988" s="378"/>
      <c r="AT988" s="378"/>
      <c r="AU988" s="378"/>
      <c r="AV988" s="378"/>
      <c r="AW988" s="378"/>
      <c r="AX988" s="378"/>
      <c r="AY988" s="378"/>
      <c r="AZ988" s="378"/>
      <c r="BA988" s="378"/>
      <c r="BB988" s="378"/>
      <c r="BC988" s="378"/>
      <c r="BD988" s="379"/>
      <c r="BE988" s="379"/>
      <c r="BF988" s="115"/>
      <c r="BK988" s="378"/>
      <c r="BL988" s="378"/>
      <c r="BM988" s="378"/>
      <c r="BN988" s="378"/>
      <c r="BO988" s="378"/>
      <c r="BP988" s="317"/>
      <c r="BQ988" s="317"/>
    </row>
    <row r="989" spans="4:69" x14ac:dyDescent="0.25">
      <c r="D989" s="115"/>
      <c r="E989" s="115"/>
      <c r="H989" s="316"/>
      <c r="I989" s="316"/>
      <c r="P989" s="374"/>
      <c r="Q989" s="374"/>
      <c r="R989" s="374"/>
      <c r="S989" s="374"/>
      <c r="U989" s="378"/>
      <c r="V989" s="378"/>
      <c r="W989" s="378"/>
      <c r="X989" s="378"/>
      <c r="Y989" s="378"/>
      <c r="Z989" s="378"/>
      <c r="AA989" s="378"/>
      <c r="AB989" s="378"/>
      <c r="AC989" s="378"/>
      <c r="AD989" s="378"/>
      <c r="AE989" s="378"/>
      <c r="AF989" s="378"/>
      <c r="AG989" s="378"/>
      <c r="AH989" s="379"/>
      <c r="AI989" s="378"/>
      <c r="AJ989" s="378"/>
      <c r="AK989" s="378"/>
      <c r="AL989" s="378"/>
      <c r="AM989" s="378"/>
      <c r="AN989" s="378"/>
      <c r="AO989" s="378"/>
      <c r="AP989" s="378"/>
      <c r="AQ989" s="378"/>
      <c r="AR989" s="378"/>
      <c r="AS989" s="378"/>
      <c r="AT989" s="378"/>
      <c r="AU989" s="378"/>
      <c r="AV989" s="378"/>
      <c r="AW989" s="378"/>
      <c r="AX989" s="378"/>
      <c r="AY989" s="378"/>
      <c r="AZ989" s="378"/>
      <c r="BA989" s="378"/>
      <c r="BB989" s="378"/>
      <c r="BC989" s="378"/>
      <c r="BD989" s="379"/>
      <c r="BE989" s="379"/>
      <c r="BF989" s="115"/>
      <c r="BK989" s="378"/>
      <c r="BL989" s="378"/>
      <c r="BM989" s="378"/>
      <c r="BN989" s="378"/>
      <c r="BO989" s="378"/>
    </row>
    <row r="990" spans="4:69" x14ac:dyDescent="0.25">
      <c r="D990" s="115"/>
      <c r="E990" s="115"/>
      <c r="H990" s="316"/>
      <c r="I990" s="316"/>
      <c r="P990" s="374"/>
      <c r="Q990" s="374"/>
      <c r="R990" s="374"/>
      <c r="S990" s="374"/>
      <c r="U990" s="378"/>
      <c r="V990" s="378"/>
      <c r="W990" s="378"/>
      <c r="X990" s="378"/>
      <c r="Y990" s="378"/>
      <c r="Z990" s="378"/>
      <c r="AA990" s="378"/>
      <c r="AB990" s="378"/>
      <c r="AC990" s="378"/>
      <c r="AD990" s="378"/>
      <c r="AE990" s="378"/>
      <c r="AF990" s="378"/>
      <c r="AG990" s="378"/>
      <c r="AH990" s="379"/>
      <c r="AI990" s="378"/>
      <c r="AJ990" s="378"/>
      <c r="AK990" s="378"/>
      <c r="AL990" s="378"/>
      <c r="AM990" s="378"/>
      <c r="AN990" s="378"/>
      <c r="AO990" s="378"/>
      <c r="AP990" s="378"/>
      <c r="AQ990" s="378"/>
      <c r="AR990" s="378"/>
      <c r="AS990" s="378"/>
      <c r="AT990" s="378"/>
      <c r="AU990" s="378"/>
      <c r="AV990" s="378"/>
      <c r="AW990" s="378"/>
      <c r="AX990" s="378"/>
      <c r="AY990" s="378"/>
      <c r="AZ990" s="378"/>
      <c r="BA990" s="378"/>
      <c r="BB990" s="378"/>
      <c r="BC990" s="378"/>
      <c r="BD990" s="379"/>
      <c r="BE990" s="379"/>
      <c r="BF990" s="115"/>
      <c r="BK990" s="378"/>
      <c r="BL990" s="378"/>
      <c r="BM990" s="378"/>
      <c r="BN990" s="378"/>
      <c r="BO990" s="378"/>
    </row>
    <row r="991" spans="4:69" x14ac:dyDescent="0.25">
      <c r="D991" s="115"/>
      <c r="E991" s="115"/>
      <c r="H991" s="316"/>
      <c r="I991" s="316"/>
      <c r="P991" s="374"/>
      <c r="Q991" s="374"/>
      <c r="R991" s="374"/>
      <c r="S991" s="374"/>
      <c r="U991" s="378"/>
      <c r="V991" s="378"/>
      <c r="W991" s="378"/>
      <c r="X991" s="378"/>
      <c r="Y991" s="378"/>
      <c r="Z991" s="378"/>
      <c r="AA991" s="378"/>
      <c r="AB991" s="378"/>
      <c r="AC991" s="378"/>
      <c r="AD991" s="378"/>
      <c r="AE991" s="378"/>
      <c r="AF991" s="378"/>
      <c r="AG991" s="378"/>
      <c r="AH991" s="379"/>
      <c r="AI991" s="378"/>
      <c r="AJ991" s="378"/>
      <c r="AK991" s="378"/>
      <c r="AL991" s="378"/>
      <c r="AM991" s="378"/>
      <c r="AN991" s="378"/>
      <c r="AO991" s="378"/>
      <c r="AP991" s="378"/>
      <c r="AQ991" s="378"/>
      <c r="AR991" s="378"/>
      <c r="AS991" s="378"/>
      <c r="AT991" s="378"/>
      <c r="AU991" s="378"/>
      <c r="AV991" s="378"/>
      <c r="AW991" s="378"/>
      <c r="AX991" s="378"/>
      <c r="AY991" s="378"/>
      <c r="AZ991" s="378"/>
      <c r="BA991" s="378"/>
      <c r="BB991" s="378"/>
      <c r="BC991" s="378"/>
      <c r="BD991" s="379"/>
      <c r="BE991" s="379"/>
      <c r="BF991" s="115"/>
      <c r="BK991" s="378"/>
      <c r="BL991" s="378"/>
      <c r="BM991" s="378"/>
      <c r="BN991" s="378"/>
      <c r="BO991" s="378"/>
    </row>
    <row r="992" spans="4:69" x14ac:dyDescent="0.25">
      <c r="D992" s="115"/>
      <c r="E992" s="115"/>
      <c r="H992" s="316"/>
      <c r="I992" s="316"/>
      <c r="P992" s="374"/>
      <c r="Q992" s="374"/>
      <c r="R992" s="374"/>
      <c r="S992" s="374"/>
      <c r="U992" s="378"/>
      <c r="V992" s="378"/>
      <c r="W992" s="378"/>
      <c r="X992" s="378"/>
      <c r="Y992" s="378"/>
      <c r="Z992" s="378"/>
      <c r="AA992" s="378"/>
      <c r="AB992" s="378"/>
      <c r="AC992" s="378"/>
      <c r="AD992" s="378"/>
      <c r="AE992" s="378"/>
      <c r="AF992" s="378"/>
      <c r="AG992" s="378"/>
      <c r="AH992" s="379"/>
      <c r="AI992" s="378"/>
      <c r="AJ992" s="378"/>
      <c r="AK992" s="378"/>
      <c r="AL992" s="378"/>
      <c r="AM992" s="378"/>
      <c r="AN992" s="378"/>
      <c r="AO992" s="378"/>
      <c r="AP992" s="378"/>
      <c r="AQ992" s="378"/>
      <c r="AR992" s="378"/>
      <c r="AS992" s="378"/>
      <c r="AT992" s="378"/>
      <c r="AU992" s="378"/>
      <c r="AV992" s="378"/>
      <c r="AW992" s="378"/>
      <c r="AX992" s="378"/>
      <c r="AY992" s="378"/>
      <c r="AZ992" s="378"/>
      <c r="BA992" s="378"/>
      <c r="BB992" s="378"/>
      <c r="BC992" s="378"/>
      <c r="BD992" s="379"/>
      <c r="BE992" s="379"/>
      <c r="BF992" s="115"/>
      <c r="BK992" s="378"/>
      <c r="BL992" s="378"/>
      <c r="BM992" s="378"/>
      <c r="BN992" s="378"/>
      <c r="BO992" s="378"/>
    </row>
    <row r="993" spans="4:67" x14ac:dyDescent="0.25">
      <c r="D993" s="115"/>
      <c r="E993" s="115"/>
      <c r="H993" s="316"/>
      <c r="I993" s="316"/>
      <c r="P993" s="374"/>
      <c r="Q993" s="374"/>
      <c r="R993" s="374"/>
      <c r="S993" s="374"/>
      <c r="U993" s="378"/>
      <c r="V993" s="378"/>
      <c r="W993" s="378"/>
      <c r="X993" s="378"/>
      <c r="Y993" s="378"/>
      <c r="Z993" s="378"/>
      <c r="AA993" s="378"/>
      <c r="AB993" s="378"/>
      <c r="AC993" s="378"/>
      <c r="AD993" s="378"/>
      <c r="AE993" s="378"/>
      <c r="AF993" s="378"/>
      <c r="AG993" s="378"/>
      <c r="AH993" s="379"/>
      <c r="AI993" s="378"/>
      <c r="AJ993" s="378"/>
      <c r="AK993" s="378"/>
      <c r="AL993" s="378"/>
      <c r="AM993" s="378"/>
      <c r="AN993" s="378"/>
      <c r="AO993" s="378"/>
      <c r="AP993" s="378"/>
      <c r="AQ993" s="378"/>
      <c r="AR993" s="378"/>
      <c r="AS993" s="378"/>
      <c r="AT993" s="378"/>
      <c r="AU993" s="378"/>
      <c r="AV993" s="378"/>
      <c r="AW993" s="378"/>
      <c r="AX993" s="378"/>
      <c r="AY993" s="378"/>
      <c r="AZ993" s="378"/>
      <c r="BA993" s="378"/>
      <c r="BB993" s="378"/>
      <c r="BC993" s="378"/>
      <c r="BD993" s="379"/>
      <c r="BE993" s="379"/>
      <c r="BF993" s="115"/>
      <c r="BK993" s="378"/>
      <c r="BL993" s="378"/>
      <c r="BM993" s="378"/>
      <c r="BN993" s="378"/>
      <c r="BO993" s="378"/>
    </row>
    <row r="994" spans="4:67" x14ac:dyDescent="0.25">
      <c r="D994" s="115"/>
      <c r="E994" s="115"/>
      <c r="H994" s="316"/>
      <c r="I994" s="316"/>
      <c r="P994" s="374"/>
      <c r="Q994" s="374"/>
      <c r="R994" s="374"/>
      <c r="S994" s="374"/>
      <c r="U994" s="378"/>
      <c r="V994" s="378"/>
      <c r="W994" s="378"/>
      <c r="X994" s="378"/>
      <c r="Y994" s="378"/>
      <c r="Z994" s="378"/>
      <c r="AA994" s="378"/>
      <c r="AB994" s="378"/>
      <c r="AC994" s="378"/>
      <c r="AD994" s="378"/>
      <c r="AE994" s="378"/>
      <c r="AF994" s="378"/>
      <c r="AG994" s="378"/>
      <c r="AH994" s="379"/>
      <c r="AI994" s="378"/>
      <c r="AJ994" s="378"/>
      <c r="AK994" s="378"/>
      <c r="AL994" s="378"/>
      <c r="AM994" s="378"/>
      <c r="AN994" s="378"/>
      <c r="AO994" s="378"/>
      <c r="AP994" s="378"/>
      <c r="AQ994" s="378"/>
      <c r="AR994" s="378"/>
      <c r="AS994" s="378"/>
      <c r="AT994" s="378"/>
      <c r="AU994" s="378"/>
      <c r="AV994" s="378"/>
      <c r="AW994" s="378"/>
      <c r="AX994" s="378"/>
      <c r="AY994" s="378"/>
      <c r="AZ994" s="378"/>
      <c r="BA994" s="378"/>
      <c r="BB994" s="378"/>
      <c r="BC994" s="378"/>
      <c r="BD994" s="379"/>
      <c r="BE994" s="379"/>
      <c r="BF994" s="115"/>
      <c r="BK994" s="378"/>
      <c r="BL994" s="378"/>
      <c r="BM994" s="378"/>
      <c r="BN994" s="378"/>
      <c r="BO994" s="378"/>
    </row>
    <row r="995" spans="4:67" x14ac:dyDescent="0.25">
      <c r="D995" s="115"/>
      <c r="E995" s="115"/>
      <c r="H995" s="316"/>
      <c r="I995" s="316"/>
      <c r="P995" s="374"/>
      <c r="Q995" s="374"/>
      <c r="R995" s="374"/>
      <c r="S995" s="374"/>
      <c r="U995" s="378"/>
      <c r="V995" s="378"/>
      <c r="W995" s="378"/>
      <c r="X995" s="378"/>
      <c r="Y995" s="378"/>
      <c r="Z995" s="378"/>
      <c r="AA995" s="378"/>
      <c r="AB995" s="378"/>
      <c r="AC995" s="378"/>
      <c r="AD995" s="378"/>
      <c r="AE995" s="378"/>
      <c r="AF995" s="378"/>
      <c r="AG995" s="378"/>
      <c r="AH995" s="379"/>
      <c r="AI995" s="378"/>
      <c r="AJ995" s="378"/>
      <c r="AK995" s="378"/>
      <c r="AL995" s="378"/>
      <c r="AM995" s="378"/>
      <c r="AN995" s="378"/>
      <c r="AO995" s="378"/>
      <c r="AP995" s="378"/>
      <c r="AQ995" s="378"/>
      <c r="AR995" s="378"/>
      <c r="AS995" s="378"/>
      <c r="AT995" s="378"/>
      <c r="AU995" s="378"/>
      <c r="AV995" s="378"/>
      <c r="AW995" s="378"/>
      <c r="AX995" s="378"/>
      <c r="AY995" s="378"/>
      <c r="AZ995" s="378"/>
      <c r="BA995" s="378"/>
      <c r="BB995" s="378"/>
      <c r="BC995" s="378"/>
      <c r="BD995" s="379"/>
      <c r="BE995" s="379"/>
      <c r="BF995" s="115"/>
      <c r="BK995" s="378"/>
      <c r="BL995" s="378"/>
      <c r="BM995" s="378"/>
      <c r="BN995" s="378"/>
      <c r="BO995" s="378"/>
    </row>
    <row r="996" spans="4:67" x14ac:dyDescent="0.25">
      <c r="D996" s="115"/>
      <c r="E996" s="115"/>
      <c r="H996" s="316"/>
      <c r="I996" s="316"/>
      <c r="P996" s="374"/>
      <c r="Q996" s="374"/>
      <c r="R996" s="374"/>
      <c r="S996" s="374"/>
      <c r="U996" s="378"/>
      <c r="V996" s="378"/>
      <c r="W996" s="378"/>
      <c r="X996" s="378"/>
      <c r="Y996" s="378"/>
      <c r="Z996" s="378"/>
      <c r="AA996" s="378"/>
      <c r="AB996" s="378"/>
      <c r="AC996" s="378"/>
      <c r="AD996" s="378"/>
      <c r="AE996" s="378"/>
      <c r="AF996" s="378"/>
      <c r="AG996" s="378"/>
      <c r="AH996" s="379"/>
      <c r="AI996" s="378"/>
      <c r="AJ996" s="378"/>
      <c r="AK996" s="378"/>
      <c r="AL996" s="378"/>
      <c r="AM996" s="378"/>
      <c r="AN996" s="378"/>
      <c r="AO996" s="378"/>
      <c r="AP996" s="378"/>
      <c r="AQ996" s="378"/>
      <c r="AR996" s="378"/>
      <c r="AS996" s="378"/>
      <c r="AT996" s="378"/>
      <c r="AU996" s="378"/>
      <c r="AV996" s="378"/>
      <c r="AW996" s="378"/>
      <c r="AX996" s="378"/>
      <c r="AY996" s="378"/>
      <c r="AZ996" s="378"/>
      <c r="BA996" s="378"/>
      <c r="BB996" s="378"/>
      <c r="BC996" s="378"/>
      <c r="BD996" s="379"/>
      <c r="BE996" s="379"/>
      <c r="BF996" s="115"/>
      <c r="BK996" s="378"/>
      <c r="BL996" s="378"/>
      <c r="BM996" s="378"/>
      <c r="BN996" s="378"/>
      <c r="BO996" s="378"/>
    </row>
    <row r="997" spans="4:67" x14ac:dyDescent="0.25">
      <c r="D997" s="115"/>
      <c r="E997" s="115"/>
      <c r="H997" s="316"/>
      <c r="I997" s="316"/>
      <c r="P997" s="374"/>
      <c r="Q997" s="374"/>
      <c r="R997" s="374"/>
      <c r="S997" s="374"/>
      <c r="U997" s="378"/>
      <c r="V997" s="378"/>
      <c r="W997" s="378"/>
      <c r="X997" s="378"/>
      <c r="Y997" s="378"/>
      <c r="Z997" s="378"/>
      <c r="AA997" s="378"/>
      <c r="AB997" s="378"/>
      <c r="AC997" s="378"/>
      <c r="AD997" s="378"/>
      <c r="AE997" s="378"/>
      <c r="AF997" s="378"/>
      <c r="AG997" s="378"/>
      <c r="AH997" s="379"/>
      <c r="AI997" s="378"/>
      <c r="AJ997" s="378"/>
      <c r="AK997" s="378"/>
      <c r="AL997" s="378"/>
      <c r="AM997" s="378"/>
      <c r="AN997" s="378"/>
      <c r="AO997" s="378"/>
      <c r="AP997" s="378"/>
      <c r="AQ997" s="378"/>
      <c r="AR997" s="378"/>
      <c r="AS997" s="378"/>
      <c r="AT997" s="378"/>
      <c r="AU997" s="378"/>
      <c r="AV997" s="378"/>
      <c r="AW997" s="378"/>
      <c r="AX997" s="378"/>
      <c r="AY997" s="378"/>
      <c r="AZ997" s="378"/>
      <c r="BA997" s="378"/>
      <c r="BB997" s="378"/>
      <c r="BC997" s="378"/>
      <c r="BD997" s="379"/>
      <c r="BE997" s="379"/>
      <c r="BF997" s="115"/>
      <c r="BK997" s="378"/>
      <c r="BL997" s="378"/>
      <c r="BM997" s="378"/>
      <c r="BN997" s="378"/>
      <c r="BO997" s="378"/>
    </row>
    <row r="998" spans="4:67" x14ac:dyDescent="0.25">
      <c r="D998" s="115"/>
      <c r="E998" s="115"/>
      <c r="H998" s="316"/>
      <c r="I998" s="316"/>
      <c r="P998" s="374"/>
      <c r="Q998" s="374"/>
      <c r="R998" s="374"/>
      <c r="S998" s="374"/>
      <c r="U998" s="378"/>
      <c r="V998" s="378"/>
      <c r="W998" s="378"/>
      <c r="X998" s="378"/>
      <c r="Y998" s="378"/>
      <c r="Z998" s="378"/>
      <c r="AA998" s="378"/>
      <c r="AB998" s="378"/>
      <c r="AC998" s="378"/>
      <c r="AD998" s="378"/>
      <c r="AE998" s="378"/>
      <c r="AF998" s="378"/>
      <c r="AG998" s="378"/>
      <c r="AH998" s="379"/>
      <c r="AI998" s="378"/>
      <c r="AJ998" s="378"/>
      <c r="AK998" s="378"/>
      <c r="AL998" s="378"/>
      <c r="AM998" s="378"/>
      <c r="AN998" s="378"/>
      <c r="AO998" s="378"/>
      <c r="AP998" s="378"/>
      <c r="AQ998" s="378"/>
      <c r="AR998" s="378"/>
      <c r="AS998" s="378"/>
      <c r="AT998" s="378"/>
      <c r="AU998" s="378"/>
      <c r="AV998" s="378"/>
      <c r="AW998" s="378"/>
      <c r="AX998" s="378"/>
      <c r="AY998" s="378"/>
      <c r="AZ998" s="378"/>
      <c r="BA998" s="378"/>
      <c r="BB998" s="378"/>
      <c r="BC998" s="378"/>
      <c r="BD998" s="379"/>
      <c r="BE998" s="379"/>
      <c r="BF998" s="115"/>
      <c r="BK998" s="378"/>
      <c r="BL998" s="378"/>
      <c r="BM998" s="378"/>
      <c r="BN998" s="378"/>
      <c r="BO998" s="378"/>
    </row>
    <row r="999" spans="4:67" x14ac:dyDescent="0.25">
      <c r="D999" s="115"/>
      <c r="E999" s="115"/>
      <c r="H999" s="316"/>
      <c r="I999" s="316"/>
      <c r="P999" s="374"/>
      <c r="Q999" s="374"/>
      <c r="R999" s="374"/>
      <c r="S999" s="374"/>
      <c r="U999" s="378"/>
      <c r="V999" s="378"/>
      <c r="W999" s="378"/>
      <c r="X999" s="378"/>
      <c r="Y999" s="378"/>
      <c r="Z999" s="378"/>
      <c r="AA999" s="378"/>
      <c r="AB999" s="378"/>
      <c r="AC999" s="378"/>
      <c r="AD999" s="378"/>
      <c r="AE999" s="378"/>
      <c r="AF999" s="378"/>
      <c r="AG999" s="378"/>
      <c r="AH999" s="379"/>
      <c r="AI999" s="378"/>
      <c r="AJ999" s="378"/>
      <c r="AK999" s="378"/>
      <c r="AL999" s="378"/>
      <c r="AM999" s="378"/>
      <c r="AN999" s="378"/>
      <c r="AO999" s="378"/>
      <c r="AP999" s="378"/>
      <c r="AQ999" s="378"/>
      <c r="AR999" s="378"/>
      <c r="AS999" s="378"/>
      <c r="AT999" s="378"/>
      <c r="AU999" s="378"/>
      <c r="AV999" s="378"/>
      <c r="AW999" s="378"/>
      <c r="AX999" s="378"/>
      <c r="AY999" s="378"/>
      <c r="AZ999" s="378"/>
      <c r="BA999" s="378"/>
      <c r="BB999" s="378"/>
      <c r="BC999" s="378"/>
      <c r="BD999" s="379"/>
      <c r="BE999" s="379"/>
      <c r="BF999" s="115"/>
      <c r="BK999" s="378"/>
      <c r="BL999" s="378"/>
      <c r="BM999" s="378"/>
      <c r="BN999" s="378"/>
      <c r="BO999" s="378"/>
    </row>
    <row r="1000" spans="4:67" x14ac:dyDescent="0.25">
      <c r="D1000" s="115"/>
      <c r="E1000" s="115"/>
      <c r="H1000" s="316"/>
      <c r="I1000" s="316"/>
      <c r="P1000" s="374"/>
      <c r="Q1000" s="374"/>
      <c r="R1000" s="374"/>
      <c r="S1000" s="374"/>
      <c r="U1000" s="378"/>
      <c r="V1000" s="378"/>
      <c r="W1000" s="378"/>
      <c r="X1000" s="378"/>
      <c r="Y1000" s="378"/>
      <c r="Z1000" s="378"/>
      <c r="AA1000" s="378"/>
      <c r="AB1000" s="378"/>
      <c r="AC1000" s="378"/>
      <c r="AD1000" s="378"/>
      <c r="AE1000" s="378"/>
      <c r="AF1000" s="378"/>
      <c r="AG1000" s="378"/>
      <c r="AH1000" s="379"/>
      <c r="AI1000" s="378"/>
      <c r="AJ1000" s="378"/>
      <c r="AK1000" s="378"/>
      <c r="AL1000" s="378"/>
      <c r="AM1000" s="378"/>
      <c r="AN1000" s="378"/>
      <c r="AO1000" s="378"/>
      <c r="AP1000" s="378"/>
      <c r="AQ1000" s="378"/>
      <c r="AR1000" s="378"/>
      <c r="AS1000" s="378"/>
      <c r="AT1000" s="378"/>
      <c r="AU1000" s="378"/>
      <c r="AV1000" s="378"/>
      <c r="AW1000" s="378"/>
      <c r="AX1000" s="378"/>
      <c r="AY1000" s="378"/>
      <c r="AZ1000" s="378"/>
      <c r="BA1000" s="378"/>
      <c r="BB1000" s="378"/>
      <c r="BC1000" s="378"/>
      <c r="BD1000" s="379"/>
      <c r="BE1000" s="379"/>
      <c r="BF1000" s="115"/>
      <c r="BK1000" s="378"/>
      <c r="BL1000" s="378"/>
      <c r="BM1000" s="378"/>
      <c r="BN1000" s="378"/>
      <c r="BO1000" s="378"/>
    </row>
  </sheetData>
  <pageMargins left="0.7" right="0.7" top="0.75" bottom="0.75" header="0.3" footer="0.3"/>
  <pageSetup paperSize="9" orientation="portrait"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dimension ref="B1:R1200"/>
  <sheetViews>
    <sheetView zoomScaleNormal="100" workbookViewId="0">
      <pane xSplit="4" ySplit="4" topLeftCell="E5" activePane="bottomRight" state="frozen"/>
      <selection pane="topRight" activeCell="D1" sqref="D1"/>
      <selection pane="bottomLeft" activeCell="A5" sqref="A5"/>
      <selection pane="bottomRight"/>
    </sheetView>
  </sheetViews>
  <sheetFormatPr defaultColWidth="9.140625" defaultRowHeight="15" x14ac:dyDescent="0.25"/>
  <cols>
    <col min="1" max="1" width="1.42578125" customWidth="1"/>
    <col min="2" max="2" width="11.42578125" bestFit="1" customWidth="1"/>
    <col min="3" max="3" width="11.42578125" customWidth="1"/>
    <col min="4" max="4" width="22.140625" customWidth="1"/>
    <col min="5" max="5" width="19.140625" customWidth="1"/>
    <col min="6" max="6" width="12.85546875" customWidth="1"/>
    <col min="8" max="8" width="9.140625" style="105"/>
    <col min="9" max="9" width="15" style="105" customWidth="1"/>
    <col min="10" max="10" width="15.140625" customWidth="1"/>
    <col min="11" max="11" width="15.42578125" bestFit="1" customWidth="1"/>
    <col min="12" max="12" width="18.7109375" style="1" customWidth="1"/>
    <col min="13" max="13" width="13.28515625" customWidth="1"/>
    <col min="14" max="14" width="29" bestFit="1" customWidth="1"/>
    <col min="15" max="15" width="14.140625" customWidth="1"/>
    <col min="16" max="16" width="20.5703125" customWidth="1"/>
    <col min="17" max="17" width="12.85546875" style="302" bestFit="1" customWidth="1"/>
    <col min="18" max="18" width="12.85546875" bestFit="1" customWidth="1"/>
  </cols>
  <sheetData>
    <row r="1" spans="2:18" ht="7.5" customHeight="1" x14ac:dyDescent="0.25">
      <c r="Q1"/>
    </row>
    <row r="2" spans="2:18" ht="15" customHeight="1" x14ac:dyDescent="0.25">
      <c r="B2" s="210" t="s">
        <v>3895</v>
      </c>
      <c r="C2" s="211"/>
      <c r="D2" s="211"/>
      <c r="E2" s="211"/>
      <c r="F2" s="211"/>
      <c r="G2" s="211"/>
      <c r="H2" s="211"/>
      <c r="I2" s="211"/>
      <c r="J2" s="211"/>
      <c r="K2" s="211"/>
      <c r="L2" s="211"/>
      <c r="M2" s="211"/>
      <c r="N2" s="211"/>
      <c r="O2" s="211"/>
      <c r="P2" s="211"/>
      <c r="Q2" s="211"/>
      <c r="R2" s="212"/>
    </row>
    <row r="3" spans="2:18" ht="30" customHeight="1" x14ac:dyDescent="0.25">
      <c r="B3" s="359" t="s">
        <v>3757</v>
      </c>
      <c r="C3" s="359" t="s">
        <v>3758</v>
      </c>
      <c r="D3" s="359" t="s">
        <v>0</v>
      </c>
      <c r="E3" s="360" t="s">
        <v>1</v>
      </c>
      <c r="F3" s="360" t="s">
        <v>2</v>
      </c>
      <c r="G3" s="360" t="s">
        <v>3</v>
      </c>
      <c r="H3" s="361" t="s">
        <v>3682</v>
      </c>
      <c r="I3" s="360" t="s">
        <v>4</v>
      </c>
      <c r="J3" s="360" t="s">
        <v>3685</v>
      </c>
      <c r="K3" s="360" t="s">
        <v>3684</v>
      </c>
      <c r="L3" s="360" t="s">
        <v>5</v>
      </c>
      <c r="M3" s="360" t="s">
        <v>6</v>
      </c>
      <c r="N3" s="360" t="s">
        <v>4025</v>
      </c>
      <c r="O3" s="360" t="s">
        <v>3890</v>
      </c>
      <c r="P3" s="360" t="s">
        <v>3898</v>
      </c>
      <c r="Q3" s="360" t="s">
        <v>3899</v>
      </c>
      <c r="R3" s="360" t="s">
        <v>26</v>
      </c>
    </row>
    <row r="4" spans="2:18" s="3" customFormat="1" x14ac:dyDescent="0.25">
      <c r="B4" s="289" t="s">
        <v>3767</v>
      </c>
      <c r="C4" s="214"/>
      <c r="D4" s="214"/>
      <c r="E4" s="214"/>
      <c r="F4" s="214"/>
      <c r="G4" s="214"/>
      <c r="H4" s="214"/>
      <c r="I4" s="214"/>
      <c r="J4" s="214"/>
      <c r="K4" s="214"/>
      <c r="L4" s="214"/>
      <c r="M4" s="214"/>
      <c r="N4" s="214"/>
      <c r="O4" s="214"/>
      <c r="P4" s="214"/>
      <c r="Q4" s="214"/>
      <c r="R4" s="215" t="s">
        <v>3686</v>
      </c>
    </row>
    <row r="5" spans="2:18" s="2" customFormat="1" x14ac:dyDescent="0.25">
      <c r="B5" s="216" t="s">
        <v>4355</v>
      </c>
      <c r="C5" s="216"/>
      <c r="D5" s="216"/>
      <c r="E5" s="216"/>
      <c r="F5" s="216"/>
      <c r="G5" s="216"/>
      <c r="H5" s="216"/>
      <c r="I5" s="216"/>
      <c r="J5" s="216"/>
      <c r="K5" s="216"/>
      <c r="L5" s="216"/>
      <c r="M5" s="216"/>
      <c r="N5" s="216"/>
      <c r="O5" s="216"/>
      <c r="P5" s="216"/>
      <c r="Q5" s="216"/>
      <c r="R5" s="216"/>
    </row>
    <row r="6" spans="2:18" ht="15" customHeight="1" x14ac:dyDescent="0.25">
      <c r="B6" s="362" t="s">
        <v>208</v>
      </c>
      <c r="C6" s="362" t="s">
        <v>2719</v>
      </c>
      <c r="D6" s="362" t="s">
        <v>209</v>
      </c>
      <c r="E6" s="363" t="s">
        <v>2260</v>
      </c>
      <c r="F6" s="363" t="s">
        <v>39</v>
      </c>
      <c r="G6" s="363" t="s">
        <v>3665</v>
      </c>
      <c r="H6" s="363" t="s">
        <v>2596</v>
      </c>
      <c r="I6" s="363" t="s">
        <v>2599</v>
      </c>
      <c r="J6" s="363">
        <v>1996</v>
      </c>
      <c r="K6" s="363">
        <v>2011</v>
      </c>
      <c r="L6" s="364"/>
      <c r="M6" s="363" t="s">
        <v>2689</v>
      </c>
      <c r="N6" s="363" t="s">
        <v>2689</v>
      </c>
      <c r="O6" s="363" t="s">
        <v>3891</v>
      </c>
      <c r="P6" s="363" t="s">
        <v>3896</v>
      </c>
      <c r="Q6" s="363" t="s">
        <v>2691</v>
      </c>
      <c r="R6" s="383">
        <v>67.5</v>
      </c>
    </row>
    <row r="7" spans="2:18" ht="15" customHeight="1" x14ac:dyDescent="0.25">
      <c r="B7" s="362" t="s">
        <v>210</v>
      </c>
      <c r="C7" s="362" t="s">
        <v>2719</v>
      </c>
      <c r="D7" s="362" t="s">
        <v>211</v>
      </c>
      <c r="E7" s="363" t="s">
        <v>2260</v>
      </c>
      <c r="F7" s="363" t="s">
        <v>39</v>
      </c>
      <c r="G7" s="363" t="s">
        <v>3665</v>
      </c>
      <c r="H7" s="363" t="s">
        <v>2596</v>
      </c>
      <c r="I7" s="363" t="s">
        <v>2599</v>
      </c>
      <c r="J7" s="363">
        <v>1996</v>
      </c>
      <c r="K7" s="363">
        <v>2011</v>
      </c>
      <c r="L7" s="364"/>
      <c r="M7" s="363" t="s">
        <v>2689</v>
      </c>
      <c r="N7" s="363" t="s">
        <v>2689</v>
      </c>
      <c r="O7" s="363" t="s">
        <v>3891</v>
      </c>
      <c r="P7" s="363" t="s">
        <v>3896</v>
      </c>
      <c r="Q7" s="363" t="s">
        <v>2691</v>
      </c>
      <c r="R7" s="383">
        <v>124</v>
      </c>
    </row>
    <row r="8" spans="2:18" ht="15" customHeight="1" x14ac:dyDescent="0.25">
      <c r="B8" s="362" t="s">
        <v>212</v>
      </c>
      <c r="C8" s="362" t="s">
        <v>2720</v>
      </c>
      <c r="D8" s="362" t="s">
        <v>213</v>
      </c>
      <c r="E8" s="363" t="s">
        <v>2261</v>
      </c>
      <c r="F8" s="363" t="s">
        <v>39</v>
      </c>
      <c r="G8" s="363" t="s">
        <v>3665</v>
      </c>
      <c r="H8" s="363" t="s">
        <v>2595</v>
      </c>
      <c r="I8" s="363" t="s">
        <v>2600</v>
      </c>
      <c r="J8" s="363">
        <v>1969</v>
      </c>
      <c r="K8" s="363">
        <v>2010</v>
      </c>
      <c r="L8" s="364"/>
      <c r="M8" s="363" t="s">
        <v>2689</v>
      </c>
      <c r="N8" s="363" t="s">
        <v>2689</v>
      </c>
      <c r="O8" s="363" t="s">
        <v>3891</v>
      </c>
      <c r="P8" s="363" t="s">
        <v>3896</v>
      </c>
      <c r="Q8" s="363" t="s">
        <v>2691</v>
      </c>
      <c r="R8" s="383">
        <v>55</v>
      </c>
    </row>
    <row r="9" spans="2:18" ht="15" customHeight="1" x14ac:dyDescent="0.25">
      <c r="B9" s="362" t="s">
        <v>214</v>
      </c>
      <c r="C9" s="362" t="s">
        <v>2720</v>
      </c>
      <c r="D9" s="362" t="s">
        <v>215</v>
      </c>
      <c r="E9" s="363" t="s">
        <v>2261</v>
      </c>
      <c r="F9" s="363" t="s">
        <v>39</v>
      </c>
      <c r="G9" s="363" t="s">
        <v>3665</v>
      </c>
      <c r="H9" s="363" t="s">
        <v>2595</v>
      </c>
      <c r="I9" s="363" t="s">
        <v>2600</v>
      </c>
      <c r="J9" s="363">
        <v>1986</v>
      </c>
      <c r="K9" s="363">
        <v>2016</v>
      </c>
      <c r="L9" s="364"/>
      <c r="M9" s="363" t="s">
        <v>2689</v>
      </c>
      <c r="N9" s="363" t="s">
        <v>2689</v>
      </c>
      <c r="O9" s="363" t="s">
        <v>3892</v>
      </c>
      <c r="P9" s="363" t="s">
        <v>3896</v>
      </c>
      <c r="Q9" s="363" t="s">
        <v>2691</v>
      </c>
      <c r="R9" s="383">
        <v>165</v>
      </c>
    </row>
    <row r="10" spans="2:18" ht="15" customHeight="1" x14ac:dyDescent="0.25">
      <c r="B10" s="362" t="s">
        <v>216</v>
      </c>
      <c r="C10" s="362" t="s">
        <v>2721</v>
      </c>
      <c r="D10" s="362" t="s">
        <v>217</v>
      </c>
      <c r="E10" s="363" t="s">
        <v>2262</v>
      </c>
      <c r="F10" s="363" t="s">
        <v>39</v>
      </c>
      <c r="G10" s="363" t="s">
        <v>3665</v>
      </c>
      <c r="H10" s="363" t="s">
        <v>2595</v>
      </c>
      <c r="I10" s="363" t="s">
        <v>2599</v>
      </c>
      <c r="J10" s="363">
        <v>1962</v>
      </c>
      <c r="K10" s="363">
        <v>2008</v>
      </c>
      <c r="L10" s="364"/>
      <c r="M10" s="363" t="s">
        <v>2689</v>
      </c>
      <c r="N10" s="363" t="s">
        <v>2689</v>
      </c>
      <c r="O10" s="363" t="s">
        <v>3891</v>
      </c>
      <c r="P10" s="363" t="s">
        <v>3896</v>
      </c>
      <c r="Q10" s="363" t="s">
        <v>2691</v>
      </c>
      <c r="R10" s="383">
        <v>66</v>
      </c>
    </row>
    <row r="11" spans="2:18" ht="15" customHeight="1" x14ac:dyDescent="0.25">
      <c r="B11" s="362" t="s">
        <v>218</v>
      </c>
      <c r="C11" s="362" t="s">
        <v>2722</v>
      </c>
      <c r="D11" s="362" t="s">
        <v>219</v>
      </c>
      <c r="E11" s="363" t="s">
        <v>2263</v>
      </c>
      <c r="F11" s="363" t="s">
        <v>39</v>
      </c>
      <c r="G11" s="363" t="s">
        <v>3665</v>
      </c>
      <c r="H11" s="363" t="s">
        <v>2596</v>
      </c>
      <c r="I11" s="363" t="s">
        <v>2599</v>
      </c>
      <c r="J11" s="363">
        <v>1983</v>
      </c>
      <c r="K11" s="363">
        <v>2006</v>
      </c>
      <c r="L11" s="364"/>
      <c r="M11" s="363" t="s">
        <v>2689</v>
      </c>
      <c r="N11" s="363" t="s">
        <v>2689</v>
      </c>
      <c r="O11" s="363" t="s">
        <v>3892</v>
      </c>
      <c r="P11" s="363" t="s">
        <v>3896</v>
      </c>
      <c r="Q11" s="363" t="s">
        <v>2691</v>
      </c>
      <c r="R11" s="383">
        <v>330</v>
      </c>
    </row>
    <row r="12" spans="2:18" ht="15" customHeight="1" x14ac:dyDescent="0.25">
      <c r="B12" s="362" t="s">
        <v>220</v>
      </c>
      <c r="C12" s="362" t="s">
        <v>2723</v>
      </c>
      <c r="D12" s="362" t="s">
        <v>221</v>
      </c>
      <c r="E12" s="363" t="s">
        <v>2264</v>
      </c>
      <c r="F12" s="363" t="s">
        <v>39</v>
      </c>
      <c r="G12" s="363" t="s">
        <v>3665</v>
      </c>
      <c r="H12" s="363" t="s">
        <v>2595</v>
      </c>
      <c r="I12" s="363" t="s">
        <v>2599</v>
      </c>
      <c r="J12" s="363">
        <v>1986</v>
      </c>
      <c r="K12" s="363">
        <v>2020</v>
      </c>
      <c r="L12" s="365">
        <v>43025</v>
      </c>
      <c r="M12" s="363" t="s">
        <v>2690</v>
      </c>
      <c r="N12" s="363" t="s">
        <v>2689</v>
      </c>
      <c r="O12" s="363" t="s">
        <v>3892</v>
      </c>
      <c r="P12" s="363" t="s">
        <v>3596</v>
      </c>
      <c r="Q12" s="363" t="s">
        <v>2692</v>
      </c>
      <c r="R12" s="383">
        <v>246</v>
      </c>
    </row>
    <row r="13" spans="2:18" ht="15" customHeight="1" x14ac:dyDescent="0.25">
      <c r="B13" s="362" t="s">
        <v>222</v>
      </c>
      <c r="C13" s="362" t="s">
        <v>2724</v>
      </c>
      <c r="D13" s="362" t="s">
        <v>223</v>
      </c>
      <c r="E13" s="363" t="s">
        <v>2265</v>
      </c>
      <c r="F13" s="363" t="s">
        <v>39</v>
      </c>
      <c r="G13" s="363" t="s">
        <v>3665</v>
      </c>
      <c r="H13" s="363" t="s">
        <v>2595</v>
      </c>
      <c r="I13" s="363" t="s">
        <v>2599</v>
      </c>
      <c r="J13" s="363">
        <v>1985</v>
      </c>
      <c r="K13" s="363">
        <v>2015</v>
      </c>
      <c r="L13" s="364"/>
      <c r="M13" s="363" t="s">
        <v>2689</v>
      </c>
      <c r="N13" s="363" t="s">
        <v>2689</v>
      </c>
      <c r="O13" s="363" t="s">
        <v>3891</v>
      </c>
      <c r="P13" s="363" t="s">
        <v>3896</v>
      </c>
      <c r="Q13" s="363" t="s">
        <v>2691</v>
      </c>
      <c r="R13" s="383">
        <v>450</v>
      </c>
    </row>
    <row r="14" spans="2:18" ht="15" customHeight="1" x14ac:dyDescent="0.25">
      <c r="B14" s="362" t="s">
        <v>224</v>
      </c>
      <c r="C14" s="362" t="s">
        <v>2724</v>
      </c>
      <c r="D14" s="362" t="s">
        <v>225</v>
      </c>
      <c r="E14" s="363" t="s">
        <v>2265</v>
      </c>
      <c r="F14" s="363" t="s">
        <v>39</v>
      </c>
      <c r="G14" s="363" t="s">
        <v>3665</v>
      </c>
      <c r="H14" s="363" t="s">
        <v>2595</v>
      </c>
      <c r="I14" s="363" t="s">
        <v>2601</v>
      </c>
      <c r="J14" s="363">
        <v>1987</v>
      </c>
      <c r="K14" s="363">
        <v>2025</v>
      </c>
      <c r="L14" s="364"/>
      <c r="M14" s="363" t="s">
        <v>2690</v>
      </c>
      <c r="N14" s="363" t="s">
        <v>2689</v>
      </c>
      <c r="O14" s="363" t="s">
        <v>3892</v>
      </c>
      <c r="P14" s="363" t="s">
        <v>3596</v>
      </c>
      <c r="Q14" s="363" t="s">
        <v>2692</v>
      </c>
      <c r="R14" s="383">
        <v>352</v>
      </c>
    </row>
    <row r="15" spans="2:18" ht="15" customHeight="1" x14ac:dyDescent="0.25">
      <c r="B15" s="362" t="s">
        <v>226</v>
      </c>
      <c r="C15" s="362" t="s">
        <v>2725</v>
      </c>
      <c r="D15" s="362" t="s">
        <v>227</v>
      </c>
      <c r="E15" s="363" t="s">
        <v>2266</v>
      </c>
      <c r="F15" s="363" t="s">
        <v>60</v>
      </c>
      <c r="G15" s="363" t="s">
        <v>36</v>
      </c>
      <c r="H15" s="363" t="s">
        <v>2596</v>
      </c>
      <c r="I15" s="363" t="s">
        <v>2602</v>
      </c>
      <c r="J15" s="363">
        <v>1983</v>
      </c>
      <c r="K15" s="364"/>
      <c r="L15" s="364"/>
      <c r="M15" s="363" t="s">
        <v>2689</v>
      </c>
      <c r="N15" s="363" t="s">
        <v>2689</v>
      </c>
      <c r="O15" s="363" t="s">
        <v>3891</v>
      </c>
      <c r="P15" s="363" t="s">
        <v>3596</v>
      </c>
      <c r="Q15" s="363" t="s">
        <v>2692</v>
      </c>
      <c r="R15" s="383">
        <v>300</v>
      </c>
    </row>
    <row r="16" spans="2:18" ht="15" customHeight="1" x14ac:dyDescent="0.25">
      <c r="B16" s="362" t="s">
        <v>228</v>
      </c>
      <c r="C16" s="362" t="s">
        <v>2726</v>
      </c>
      <c r="D16" s="362" t="s">
        <v>229</v>
      </c>
      <c r="E16" s="363" t="s">
        <v>3776</v>
      </c>
      <c r="F16" s="363" t="s">
        <v>60</v>
      </c>
      <c r="G16" s="363" t="s">
        <v>36</v>
      </c>
      <c r="H16" s="363" t="s">
        <v>2596</v>
      </c>
      <c r="I16" s="363" t="s">
        <v>2603</v>
      </c>
      <c r="J16" s="363">
        <v>1969</v>
      </c>
      <c r="K16" s="364"/>
      <c r="L16" s="364"/>
      <c r="M16" s="363" t="s">
        <v>2689</v>
      </c>
      <c r="N16" s="363" t="s">
        <v>2689</v>
      </c>
      <c r="O16" s="363" t="s">
        <v>3892</v>
      </c>
      <c r="P16" s="363" t="s">
        <v>3596</v>
      </c>
      <c r="Q16" s="363" t="s">
        <v>2692</v>
      </c>
      <c r="R16" s="383">
        <v>110</v>
      </c>
    </row>
    <row r="17" spans="2:18" ht="15" customHeight="1" x14ac:dyDescent="0.25">
      <c r="B17" s="362" t="s">
        <v>230</v>
      </c>
      <c r="C17" s="362" t="s">
        <v>2726</v>
      </c>
      <c r="D17" s="362" t="s">
        <v>231</v>
      </c>
      <c r="E17" s="363" t="s">
        <v>3776</v>
      </c>
      <c r="F17" s="363" t="s">
        <v>60</v>
      </c>
      <c r="G17" s="363" t="s">
        <v>36</v>
      </c>
      <c r="H17" s="363" t="s">
        <v>2596</v>
      </c>
      <c r="I17" s="363" t="s">
        <v>2603</v>
      </c>
      <c r="J17" s="363">
        <v>1977</v>
      </c>
      <c r="K17" s="364"/>
      <c r="L17" s="364"/>
      <c r="M17" s="363" t="s">
        <v>2689</v>
      </c>
      <c r="N17" s="363" t="s">
        <v>2689</v>
      </c>
      <c r="O17" s="363" t="s">
        <v>3892</v>
      </c>
      <c r="P17" s="363" t="s">
        <v>3596</v>
      </c>
      <c r="Q17" s="363" t="s">
        <v>2692</v>
      </c>
      <c r="R17" s="383">
        <v>110</v>
      </c>
    </row>
    <row r="18" spans="2:18" ht="15" customHeight="1" x14ac:dyDescent="0.25">
      <c r="B18" s="362" t="s">
        <v>232</v>
      </c>
      <c r="C18" s="362" t="s">
        <v>2726</v>
      </c>
      <c r="D18" s="362" t="s">
        <v>233</v>
      </c>
      <c r="E18" s="363" t="s">
        <v>3776</v>
      </c>
      <c r="F18" s="363" t="s">
        <v>60</v>
      </c>
      <c r="G18" s="363" t="s">
        <v>36</v>
      </c>
      <c r="H18" s="363" t="s">
        <v>2596</v>
      </c>
      <c r="I18" s="363" t="s">
        <v>2603</v>
      </c>
      <c r="J18" s="363">
        <v>1988</v>
      </c>
      <c r="K18" s="364"/>
      <c r="L18" s="364"/>
      <c r="M18" s="363" t="s">
        <v>2689</v>
      </c>
      <c r="N18" s="363" t="s">
        <v>2689</v>
      </c>
      <c r="O18" s="363" t="s">
        <v>3892</v>
      </c>
      <c r="P18" s="363" t="s">
        <v>3596</v>
      </c>
      <c r="Q18" s="363" t="s">
        <v>2692</v>
      </c>
      <c r="R18" s="383">
        <v>230</v>
      </c>
    </row>
    <row r="19" spans="2:18" ht="15" customHeight="1" x14ac:dyDescent="0.25">
      <c r="B19" s="362" t="s">
        <v>234</v>
      </c>
      <c r="C19" s="362" t="s">
        <v>2727</v>
      </c>
      <c r="D19" s="362" t="s">
        <v>235</v>
      </c>
      <c r="E19" s="363" t="s">
        <v>2267</v>
      </c>
      <c r="F19" s="363" t="s">
        <v>60</v>
      </c>
      <c r="G19" s="363" t="s">
        <v>36</v>
      </c>
      <c r="H19" s="363" t="s">
        <v>2596</v>
      </c>
      <c r="I19" s="363" t="s">
        <v>2604</v>
      </c>
      <c r="J19" s="363">
        <v>2016</v>
      </c>
      <c r="K19" s="364"/>
      <c r="L19" s="364"/>
      <c r="M19" s="363" t="s">
        <v>2689</v>
      </c>
      <c r="N19" s="363" t="s">
        <v>2689</v>
      </c>
      <c r="O19" s="363" t="s">
        <v>3891</v>
      </c>
      <c r="P19" s="363" t="s">
        <v>3596</v>
      </c>
      <c r="Q19" s="363" t="s">
        <v>2692</v>
      </c>
      <c r="R19" s="383">
        <v>300</v>
      </c>
    </row>
    <row r="20" spans="2:18" ht="15" customHeight="1" x14ac:dyDescent="0.25">
      <c r="B20" s="362" t="s">
        <v>236</v>
      </c>
      <c r="C20" s="362" t="s">
        <v>2728</v>
      </c>
      <c r="D20" s="362" t="s">
        <v>237</v>
      </c>
      <c r="E20" s="363" t="s">
        <v>3774</v>
      </c>
      <c r="F20" s="363" t="s">
        <v>60</v>
      </c>
      <c r="G20" s="363" t="s">
        <v>36</v>
      </c>
      <c r="H20" s="363" t="s">
        <v>2596</v>
      </c>
      <c r="I20" s="363" t="s">
        <v>2603</v>
      </c>
      <c r="J20" s="363">
        <v>1966</v>
      </c>
      <c r="K20" s="364"/>
      <c r="L20" s="364"/>
      <c r="M20" s="363" t="s">
        <v>2689</v>
      </c>
      <c r="N20" s="363" t="s">
        <v>2689</v>
      </c>
      <c r="O20" s="363" t="s">
        <v>3892</v>
      </c>
      <c r="P20" s="363" t="s">
        <v>3596</v>
      </c>
      <c r="Q20" s="363" t="s">
        <v>2692</v>
      </c>
      <c r="R20" s="383">
        <v>100</v>
      </c>
    </row>
    <row r="21" spans="2:18" ht="15" customHeight="1" x14ac:dyDescent="0.25">
      <c r="B21" s="362" t="s">
        <v>238</v>
      </c>
      <c r="C21" s="362" t="s">
        <v>2728</v>
      </c>
      <c r="D21" s="362" t="s">
        <v>239</v>
      </c>
      <c r="E21" s="363" t="s">
        <v>3774</v>
      </c>
      <c r="F21" s="363" t="s">
        <v>60</v>
      </c>
      <c r="G21" s="363" t="s">
        <v>36</v>
      </c>
      <c r="H21" s="363" t="s">
        <v>2596</v>
      </c>
      <c r="I21" s="363" t="s">
        <v>2603</v>
      </c>
      <c r="J21" s="363">
        <v>1971</v>
      </c>
      <c r="K21" s="364"/>
      <c r="L21" s="364"/>
      <c r="M21" s="363" t="s">
        <v>2689</v>
      </c>
      <c r="N21" s="363" t="s">
        <v>2689</v>
      </c>
      <c r="O21" s="363" t="s">
        <v>3892</v>
      </c>
      <c r="P21" s="363" t="s">
        <v>3596</v>
      </c>
      <c r="Q21" s="363" t="s">
        <v>2692</v>
      </c>
      <c r="R21" s="383">
        <v>200</v>
      </c>
    </row>
    <row r="22" spans="2:18" ht="15" customHeight="1" x14ac:dyDescent="0.25">
      <c r="B22" s="362" t="s">
        <v>240</v>
      </c>
      <c r="C22" s="362" t="s">
        <v>2728</v>
      </c>
      <c r="D22" s="362" t="s">
        <v>241</v>
      </c>
      <c r="E22" s="363" t="s">
        <v>3774</v>
      </c>
      <c r="F22" s="363" t="s">
        <v>60</v>
      </c>
      <c r="G22" s="363" t="s">
        <v>36</v>
      </c>
      <c r="H22" s="363" t="s">
        <v>2596</v>
      </c>
      <c r="I22" s="363" t="s">
        <v>2603</v>
      </c>
      <c r="J22" s="363">
        <v>1974</v>
      </c>
      <c r="K22" s="364"/>
      <c r="L22" s="364"/>
      <c r="M22" s="363" t="s">
        <v>2689</v>
      </c>
      <c r="N22" s="363" t="s">
        <v>2689</v>
      </c>
      <c r="O22" s="363" t="s">
        <v>3892</v>
      </c>
      <c r="P22" s="363" t="s">
        <v>3596</v>
      </c>
      <c r="Q22" s="363" t="s">
        <v>2692</v>
      </c>
      <c r="R22" s="383">
        <v>200</v>
      </c>
    </row>
    <row r="23" spans="2:18" ht="15" customHeight="1" x14ac:dyDescent="0.25">
      <c r="B23" s="362" t="s">
        <v>242</v>
      </c>
      <c r="C23" s="362" t="s">
        <v>2728</v>
      </c>
      <c r="D23" s="362" t="s">
        <v>243</v>
      </c>
      <c r="E23" s="363" t="s">
        <v>3774</v>
      </c>
      <c r="F23" s="363" t="s">
        <v>60</v>
      </c>
      <c r="G23" s="363" t="s">
        <v>36</v>
      </c>
      <c r="H23" s="363" t="s">
        <v>2596</v>
      </c>
      <c r="I23" s="363" t="s">
        <v>2603</v>
      </c>
      <c r="J23" s="363">
        <v>1978</v>
      </c>
      <c r="K23" s="364"/>
      <c r="L23" s="364"/>
      <c r="M23" s="363" t="s">
        <v>2689</v>
      </c>
      <c r="N23" s="363" t="s">
        <v>2689</v>
      </c>
      <c r="O23" s="363" t="s">
        <v>3892</v>
      </c>
      <c r="P23" s="363" t="s">
        <v>3596</v>
      </c>
      <c r="Q23" s="363" t="s">
        <v>2692</v>
      </c>
      <c r="R23" s="383">
        <v>223</v>
      </c>
    </row>
    <row r="24" spans="2:18" ht="15" customHeight="1" x14ac:dyDescent="0.25">
      <c r="B24" s="362" t="s">
        <v>244</v>
      </c>
      <c r="C24" s="362" t="s">
        <v>2729</v>
      </c>
      <c r="D24" s="362" t="s">
        <v>245</v>
      </c>
      <c r="E24" s="363" t="s">
        <v>3775</v>
      </c>
      <c r="F24" s="363" t="s">
        <v>60</v>
      </c>
      <c r="G24" s="363" t="s">
        <v>36</v>
      </c>
      <c r="H24" s="363" t="s">
        <v>2596</v>
      </c>
      <c r="I24" s="363" t="s">
        <v>2602</v>
      </c>
      <c r="J24" s="363">
        <v>1985</v>
      </c>
      <c r="K24" s="364"/>
      <c r="L24" s="364"/>
      <c r="M24" s="363" t="s">
        <v>2689</v>
      </c>
      <c r="N24" s="363" t="s">
        <v>2689</v>
      </c>
      <c r="O24" s="363" t="s">
        <v>3891</v>
      </c>
      <c r="P24" s="363" t="s">
        <v>3596</v>
      </c>
      <c r="Q24" s="363" t="s">
        <v>2692</v>
      </c>
      <c r="R24" s="383">
        <v>300</v>
      </c>
    </row>
    <row r="25" spans="2:18" ht="15" customHeight="1" x14ac:dyDescent="0.25">
      <c r="B25" s="362" t="s">
        <v>246</v>
      </c>
      <c r="C25" s="362" t="s">
        <v>2730</v>
      </c>
      <c r="D25" s="362" t="s">
        <v>247</v>
      </c>
      <c r="E25" s="363" t="s">
        <v>2268</v>
      </c>
      <c r="F25" s="363" t="s">
        <v>40</v>
      </c>
      <c r="G25" s="363" t="s">
        <v>3665</v>
      </c>
      <c r="H25" s="363" t="s">
        <v>2595</v>
      </c>
      <c r="I25" s="363" t="s">
        <v>73</v>
      </c>
      <c r="J25" s="363">
        <v>1967</v>
      </c>
      <c r="K25" s="363">
        <v>2006</v>
      </c>
      <c r="L25" s="364"/>
      <c r="M25" s="363" t="s">
        <v>2689</v>
      </c>
      <c r="N25" s="363" t="s">
        <v>2689</v>
      </c>
      <c r="O25" s="363" t="s">
        <v>3891</v>
      </c>
      <c r="P25" s="363" t="s">
        <v>3896</v>
      </c>
      <c r="Q25" s="363" t="s">
        <v>2693</v>
      </c>
      <c r="R25" s="383">
        <v>125</v>
      </c>
    </row>
    <row r="26" spans="2:18" ht="15" customHeight="1" x14ac:dyDescent="0.25">
      <c r="B26" s="362" t="s">
        <v>248</v>
      </c>
      <c r="C26" s="362" t="s">
        <v>2731</v>
      </c>
      <c r="D26" s="362" t="s">
        <v>249</v>
      </c>
      <c r="E26" s="363" t="s">
        <v>2269</v>
      </c>
      <c r="F26" s="363" t="s">
        <v>40</v>
      </c>
      <c r="G26" s="363" t="s">
        <v>3665</v>
      </c>
      <c r="H26" s="363" t="s">
        <v>2595</v>
      </c>
      <c r="I26" s="363" t="s">
        <v>70</v>
      </c>
      <c r="J26" s="363">
        <v>1975</v>
      </c>
      <c r="K26" s="363">
        <v>2016</v>
      </c>
      <c r="L26" s="364"/>
      <c r="M26" s="363" t="s">
        <v>2689</v>
      </c>
      <c r="N26" s="363" t="s">
        <v>2689</v>
      </c>
      <c r="O26" s="363" t="s">
        <v>3891</v>
      </c>
      <c r="P26" s="363" t="s">
        <v>3896</v>
      </c>
      <c r="Q26" s="363" t="s">
        <v>2691</v>
      </c>
      <c r="R26" s="383">
        <v>280</v>
      </c>
    </row>
    <row r="27" spans="2:18" ht="15" customHeight="1" x14ac:dyDescent="0.25">
      <c r="B27" s="362" t="s">
        <v>250</v>
      </c>
      <c r="C27" s="362" t="s">
        <v>2731</v>
      </c>
      <c r="D27" s="362" t="s">
        <v>251</v>
      </c>
      <c r="E27" s="363" t="s">
        <v>2269</v>
      </c>
      <c r="F27" s="363" t="s">
        <v>40</v>
      </c>
      <c r="G27" s="363" t="s">
        <v>3665</v>
      </c>
      <c r="H27" s="363" t="s">
        <v>2595</v>
      </c>
      <c r="I27" s="363" t="s">
        <v>70</v>
      </c>
      <c r="J27" s="363">
        <v>1975</v>
      </c>
      <c r="K27" s="363">
        <v>2016</v>
      </c>
      <c r="L27" s="364"/>
      <c r="M27" s="363" t="s">
        <v>2689</v>
      </c>
      <c r="N27" s="363" t="s">
        <v>2689</v>
      </c>
      <c r="O27" s="363" t="s">
        <v>3891</v>
      </c>
      <c r="P27" s="363" t="s">
        <v>3896</v>
      </c>
      <c r="Q27" s="363" t="s">
        <v>2691</v>
      </c>
      <c r="R27" s="383">
        <v>280</v>
      </c>
    </row>
    <row r="28" spans="2:18" ht="15" customHeight="1" x14ac:dyDescent="0.25">
      <c r="B28" s="362" t="s">
        <v>252</v>
      </c>
      <c r="C28" s="362" t="s">
        <v>2732</v>
      </c>
      <c r="D28" s="362" t="s">
        <v>253</v>
      </c>
      <c r="E28" s="363" t="s">
        <v>2270</v>
      </c>
      <c r="F28" s="363" t="s">
        <v>40</v>
      </c>
      <c r="G28" s="363" t="s">
        <v>3665</v>
      </c>
      <c r="H28" s="363" t="s">
        <v>2595</v>
      </c>
      <c r="I28" s="363" t="s">
        <v>73</v>
      </c>
      <c r="J28" s="363">
        <v>1967</v>
      </c>
      <c r="K28" s="363">
        <v>2013</v>
      </c>
      <c r="L28" s="364"/>
      <c r="M28" s="363" t="s">
        <v>2689</v>
      </c>
      <c r="N28" s="363" t="s">
        <v>2689</v>
      </c>
      <c r="O28" s="363" t="s">
        <v>3891</v>
      </c>
      <c r="P28" s="363" t="s">
        <v>3896</v>
      </c>
      <c r="Q28" s="363" t="s">
        <v>2691</v>
      </c>
      <c r="R28" s="383">
        <v>130</v>
      </c>
    </row>
    <row r="29" spans="2:18" ht="15" customHeight="1" x14ac:dyDescent="0.25">
      <c r="B29" s="362" t="s">
        <v>254</v>
      </c>
      <c r="C29" s="362" t="s">
        <v>2732</v>
      </c>
      <c r="D29" s="362" t="s">
        <v>255</v>
      </c>
      <c r="E29" s="363" t="s">
        <v>2270</v>
      </c>
      <c r="F29" s="363" t="s">
        <v>40</v>
      </c>
      <c r="G29" s="363" t="s">
        <v>3665</v>
      </c>
      <c r="H29" s="363" t="s">
        <v>2595</v>
      </c>
      <c r="I29" s="363" t="s">
        <v>73</v>
      </c>
      <c r="J29" s="363">
        <v>1966</v>
      </c>
      <c r="K29" s="363">
        <v>2013</v>
      </c>
      <c r="L29" s="364"/>
      <c r="M29" s="363" t="s">
        <v>2689</v>
      </c>
      <c r="N29" s="363" t="s">
        <v>2689</v>
      </c>
      <c r="O29" s="363" t="s">
        <v>3891</v>
      </c>
      <c r="P29" s="363" t="s">
        <v>3896</v>
      </c>
      <c r="Q29" s="363" t="s">
        <v>2691</v>
      </c>
      <c r="R29" s="383">
        <v>130</v>
      </c>
    </row>
    <row r="30" spans="2:18" ht="15" customHeight="1" x14ac:dyDescent="0.25">
      <c r="B30" s="362" t="s">
        <v>256</v>
      </c>
      <c r="C30" s="362" t="s">
        <v>2732</v>
      </c>
      <c r="D30" s="362" t="s">
        <v>257</v>
      </c>
      <c r="E30" s="363" t="s">
        <v>2270</v>
      </c>
      <c r="F30" s="363" t="s">
        <v>40</v>
      </c>
      <c r="G30" s="363" t="s">
        <v>3665</v>
      </c>
      <c r="H30" s="363" t="s">
        <v>2595</v>
      </c>
      <c r="I30" s="363" t="s">
        <v>73</v>
      </c>
      <c r="J30" s="363">
        <v>1973</v>
      </c>
      <c r="K30" s="363">
        <v>2013</v>
      </c>
      <c r="L30" s="364"/>
      <c r="M30" s="363" t="s">
        <v>2689</v>
      </c>
      <c r="N30" s="363" t="s">
        <v>2689</v>
      </c>
      <c r="O30" s="363" t="s">
        <v>3891</v>
      </c>
      <c r="P30" s="363" t="s">
        <v>3896</v>
      </c>
      <c r="Q30" s="363" t="s">
        <v>2691</v>
      </c>
      <c r="R30" s="383">
        <v>290</v>
      </c>
    </row>
    <row r="31" spans="2:18" ht="15" customHeight="1" x14ac:dyDescent="0.25">
      <c r="B31" s="362" t="s">
        <v>258</v>
      </c>
      <c r="C31" s="362" t="s">
        <v>2733</v>
      </c>
      <c r="D31" s="362" t="s">
        <v>259</v>
      </c>
      <c r="E31" s="363" t="s">
        <v>2271</v>
      </c>
      <c r="F31" s="363" t="s">
        <v>40</v>
      </c>
      <c r="G31" s="363" t="s">
        <v>3665</v>
      </c>
      <c r="H31" s="363" t="s">
        <v>2595</v>
      </c>
      <c r="I31" s="363" t="s">
        <v>73</v>
      </c>
      <c r="J31" s="363">
        <v>1963</v>
      </c>
      <c r="K31" s="363">
        <v>2010</v>
      </c>
      <c r="L31" s="364"/>
      <c r="M31" s="363" t="s">
        <v>2689</v>
      </c>
      <c r="N31" s="363" t="s">
        <v>2689</v>
      </c>
      <c r="O31" s="363" t="s">
        <v>3891</v>
      </c>
      <c r="P31" s="363" t="s">
        <v>3896</v>
      </c>
      <c r="Q31" s="363" t="s">
        <v>2691</v>
      </c>
      <c r="R31" s="383">
        <v>124</v>
      </c>
    </row>
    <row r="32" spans="2:18" ht="15" customHeight="1" x14ac:dyDescent="0.25">
      <c r="B32" s="362" t="s">
        <v>260</v>
      </c>
      <c r="C32" s="362" t="s">
        <v>2733</v>
      </c>
      <c r="D32" s="362" t="s">
        <v>261</v>
      </c>
      <c r="E32" s="363" t="s">
        <v>2271</v>
      </c>
      <c r="F32" s="363" t="s">
        <v>40</v>
      </c>
      <c r="G32" s="363" t="s">
        <v>3665</v>
      </c>
      <c r="H32" s="363" t="s">
        <v>2595</v>
      </c>
      <c r="I32" s="363" t="s">
        <v>73</v>
      </c>
      <c r="J32" s="363">
        <v>1967</v>
      </c>
      <c r="K32" s="363">
        <v>2010</v>
      </c>
      <c r="L32" s="364"/>
      <c r="M32" s="363" t="s">
        <v>2689</v>
      </c>
      <c r="N32" s="363" t="s">
        <v>2689</v>
      </c>
      <c r="O32" s="363" t="s">
        <v>3891</v>
      </c>
      <c r="P32" s="363" t="s">
        <v>3896</v>
      </c>
      <c r="Q32" s="363" t="s">
        <v>2691</v>
      </c>
      <c r="R32" s="383">
        <v>131</v>
      </c>
    </row>
    <row r="33" spans="2:18" ht="15" customHeight="1" x14ac:dyDescent="0.25">
      <c r="B33" s="362" t="s">
        <v>262</v>
      </c>
      <c r="C33" s="362" t="s">
        <v>2734</v>
      </c>
      <c r="D33" s="362" t="s">
        <v>263</v>
      </c>
      <c r="E33" s="363" t="s">
        <v>2272</v>
      </c>
      <c r="F33" s="363" t="s">
        <v>40</v>
      </c>
      <c r="G33" s="363" t="s">
        <v>3665</v>
      </c>
      <c r="H33" s="363" t="s">
        <v>2595</v>
      </c>
      <c r="I33" s="363" t="s">
        <v>73</v>
      </c>
      <c r="J33" s="363">
        <v>1949</v>
      </c>
      <c r="K33" s="363">
        <v>2006</v>
      </c>
      <c r="L33" s="364"/>
      <c r="M33" s="363" t="s">
        <v>2689</v>
      </c>
      <c r="N33" s="363" t="s">
        <v>2689</v>
      </c>
      <c r="O33" s="363" t="s">
        <v>3891</v>
      </c>
      <c r="P33" s="363" t="s">
        <v>3896</v>
      </c>
      <c r="Q33" s="363" t="s">
        <v>2691</v>
      </c>
      <c r="R33" s="383">
        <v>50</v>
      </c>
    </row>
    <row r="34" spans="2:18" ht="15" customHeight="1" x14ac:dyDescent="0.25">
      <c r="B34" s="362" t="s">
        <v>264</v>
      </c>
      <c r="C34" s="362" t="s">
        <v>2734</v>
      </c>
      <c r="D34" s="362" t="s">
        <v>265</v>
      </c>
      <c r="E34" s="363" t="s">
        <v>2272</v>
      </c>
      <c r="F34" s="363" t="s">
        <v>40</v>
      </c>
      <c r="G34" s="363" t="s">
        <v>3665</v>
      </c>
      <c r="H34" s="363" t="s">
        <v>2595</v>
      </c>
      <c r="I34" s="363" t="s">
        <v>73</v>
      </c>
      <c r="J34" s="363">
        <v>1949</v>
      </c>
      <c r="K34" s="363">
        <v>2006</v>
      </c>
      <c r="L34" s="364"/>
      <c r="M34" s="363" t="s">
        <v>2689</v>
      </c>
      <c r="N34" s="363" t="s">
        <v>2689</v>
      </c>
      <c r="O34" s="363" t="s">
        <v>3891</v>
      </c>
      <c r="P34" s="363" t="s">
        <v>3896</v>
      </c>
      <c r="Q34" s="363" t="s">
        <v>2691</v>
      </c>
      <c r="R34" s="383">
        <v>50</v>
      </c>
    </row>
    <row r="35" spans="2:18" ht="15" customHeight="1" x14ac:dyDescent="0.25">
      <c r="B35" s="362" t="s">
        <v>266</v>
      </c>
      <c r="C35" s="362" t="s">
        <v>2734</v>
      </c>
      <c r="D35" s="362" t="s">
        <v>267</v>
      </c>
      <c r="E35" s="363" t="s">
        <v>2272</v>
      </c>
      <c r="F35" s="363" t="s">
        <v>40</v>
      </c>
      <c r="G35" s="363" t="s">
        <v>3665</v>
      </c>
      <c r="H35" s="363" t="s">
        <v>2595</v>
      </c>
      <c r="I35" s="363" t="s">
        <v>73</v>
      </c>
      <c r="J35" s="363">
        <v>1964</v>
      </c>
      <c r="K35" s="363">
        <v>2006</v>
      </c>
      <c r="L35" s="364"/>
      <c r="M35" s="363" t="s">
        <v>2689</v>
      </c>
      <c r="N35" s="363" t="s">
        <v>2689</v>
      </c>
      <c r="O35" s="363" t="s">
        <v>3891</v>
      </c>
      <c r="P35" s="363" t="s">
        <v>3896</v>
      </c>
      <c r="Q35" s="363" t="s">
        <v>2691</v>
      </c>
      <c r="R35" s="383">
        <v>116.2</v>
      </c>
    </row>
    <row r="36" spans="2:18" ht="15" customHeight="1" x14ac:dyDescent="0.25">
      <c r="B36" s="362" t="s">
        <v>268</v>
      </c>
      <c r="C36" s="362" t="s">
        <v>2735</v>
      </c>
      <c r="D36" s="362" t="s">
        <v>269</v>
      </c>
      <c r="E36" s="363" t="s">
        <v>2273</v>
      </c>
      <c r="F36" s="363" t="s">
        <v>40</v>
      </c>
      <c r="G36" s="363" t="s">
        <v>3665</v>
      </c>
      <c r="H36" s="363" t="s">
        <v>2595</v>
      </c>
      <c r="I36" s="363" t="s">
        <v>73</v>
      </c>
      <c r="J36" s="363">
        <v>1968</v>
      </c>
      <c r="K36" s="363">
        <v>2009</v>
      </c>
      <c r="L36" s="364"/>
      <c r="M36" s="363" t="s">
        <v>2689</v>
      </c>
      <c r="N36" s="363" t="s">
        <v>2689</v>
      </c>
      <c r="O36" s="363" t="s">
        <v>3891</v>
      </c>
      <c r="P36" s="363" t="s">
        <v>3896</v>
      </c>
      <c r="Q36" s="363" t="s">
        <v>2691</v>
      </c>
      <c r="R36" s="383">
        <v>125</v>
      </c>
    </row>
    <row r="37" spans="2:18" ht="15" customHeight="1" x14ac:dyDescent="0.25">
      <c r="B37" s="362" t="s">
        <v>270</v>
      </c>
      <c r="C37" s="362" t="s">
        <v>2735</v>
      </c>
      <c r="D37" s="362" t="s">
        <v>271</v>
      </c>
      <c r="E37" s="363" t="s">
        <v>2273</v>
      </c>
      <c r="F37" s="363" t="s">
        <v>40</v>
      </c>
      <c r="G37" s="363" t="s">
        <v>3665</v>
      </c>
      <c r="H37" s="363" t="s">
        <v>2595</v>
      </c>
      <c r="I37" s="363" t="s">
        <v>73</v>
      </c>
      <c r="J37" s="363">
        <v>1968</v>
      </c>
      <c r="K37" s="363">
        <v>2009</v>
      </c>
      <c r="L37" s="364"/>
      <c r="M37" s="363" t="s">
        <v>2689</v>
      </c>
      <c r="N37" s="363" t="s">
        <v>2689</v>
      </c>
      <c r="O37" s="363" t="s">
        <v>3891</v>
      </c>
      <c r="P37" s="363" t="s">
        <v>3896</v>
      </c>
      <c r="Q37" s="363" t="s">
        <v>2691</v>
      </c>
      <c r="R37" s="383">
        <v>127</v>
      </c>
    </row>
    <row r="38" spans="2:18" ht="15" customHeight="1" x14ac:dyDescent="0.25">
      <c r="B38" s="362" t="s">
        <v>272</v>
      </c>
      <c r="C38" s="362" t="s">
        <v>2736</v>
      </c>
      <c r="D38" s="362" t="s">
        <v>273</v>
      </c>
      <c r="E38" s="363" t="s">
        <v>2274</v>
      </c>
      <c r="F38" s="363" t="s">
        <v>41</v>
      </c>
      <c r="G38" s="363" t="s">
        <v>3665</v>
      </c>
      <c r="H38" s="363" t="s">
        <v>2595</v>
      </c>
      <c r="I38" s="363" t="s">
        <v>2605</v>
      </c>
      <c r="J38" s="363">
        <v>2009</v>
      </c>
      <c r="K38" s="364"/>
      <c r="L38" s="364"/>
      <c r="M38" s="363" t="s">
        <v>2689</v>
      </c>
      <c r="N38" s="363" t="s">
        <v>2689</v>
      </c>
      <c r="O38" s="363" t="s">
        <v>3891</v>
      </c>
      <c r="P38" s="363" t="s">
        <v>3596</v>
      </c>
      <c r="Q38" s="363" t="s">
        <v>2692</v>
      </c>
      <c r="R38" s="383">
        <v>121</v>
      </c>
    </row>
    <row r="39" spans="2:18" ht="15" customHeight="1" x14ac:dyDescent="0.25">
      <c r="B39" s="362" t="s">
        <v>274</v>
      </c>
      <c r="C39" s="362" t="s">
        <v>2736</v>
      </c>
      <c r="D39" s="362" t="s">
        <v>275</v>
      </c>
      <c r="E39" s="363" t="s">
        <v>2274</v>
      </c>
      <c r="F39" s="363" t="s">
        <v>41</v>
      </c>
      <c r="G39" s="363" t="s">
        <v>3665</v>
      </c>
      <c r="H39" s="363" t="s">
        <v>2595</v>
      </c>
      <c r="I39" s="363" t="s">
        <v>2605</v>
      </c>
      <c r="J39" s="363">
        <v>2017</v>
      </c>
      <c r="K39" s="364"/>
      <c r="L39" s="364"/>
      <c r="M39" s="363" t="s">
        <v>2689</v>
      </c>
      <c r="N39" s="363" t="s">
        <v>2689</v>
      </c>
      <c r="O39" s="363" t="s">
        <v>3891</v>
      </c>
      <c r="P39" s="363" t="s">
        <v>3596</v>
      </c>
      <c r="Q39" s="363" t="s">
        <v>2692</v>
      </c>
      <c r="R39" s="383">
        <v>53</v>
      </c>
    </row>
    <row r="40" spans="2:18" ht="15" customHeight="1" x14ac:dyDescent="0.25">
      <c r="B40" s="362" t="s">
        <v>276</v>
      </c>
      <c r="C40" s="362" t="s">
        <v>2737</v>
      </c>
      <c r="D40" s="362" t="s">
        <v>277</v>
      </c>
      <c r="E40" s="363" t="s">
        <v>277</v>
      </c>
      <c r="F40" s="363" t="s">
        <v>41</v>
      </c>
      <c r="G40" s="363" t="s">
        <v>3665</v>
      </c>
      <c r="H40" s="363" t="s">
        <v>2596</v>
      </c>
      <c r="I40" s="363" t="s">
        <v>2606</v>
      </c>
      <c r="J40" s="363">
        <v>1971</v>
      </c>
      <c r="K40" s="364"/>
      <c r="L40" s="364"/>
      <c r="M40" s="363" t="s">
        <v>2689</v>
      </c>
      <c r="N40" s="363" t="s">
        <v>2689</v>
      </c>
      <c r="O40" s="363" t="s">
        <v>3891</v>
      </c>
      <c r="P40" s="363" t="s">
        <v>3596</v>
      </c>
      <c r="Q40" s="363" t="s">
        <v>2692</v>
      </c>
      <c r="R40" s="383">
        <v>120</v>
      </c>
    </row>
    <row r="41" spans="2:18" ht="15" customHeight="1" x14ac:dyDescent="0.25">
      <c r="B41" s="362" t="s">
        <v>278</v>
      </c>
      <c r="C41" s="362" t="s">
        <v>2738</v>
      </c>
      <c r="D41" s="362" t="s">
        <v>279</v>
      </c>
      <c r="E41" s="363" t="s">
        <v>2275</v>
      </c>
      <c r="F41" s="363" t="s">
        <v>41</v>
      </c>
      <c r="G41" s="363" t="s">
        <v>3665</v>
      </c>
      <c r="H41" s="363" t="s">
        <v>2596</v>
      </c>
      <c r="I41" s="363" t="s">
        <v>2607</v>
      </c>
      <c r="J41" s="363">
        <v>1973</v>
      </c>
      <c r="K41" s="364"/>
      <c r="L41" s="364"/>
      <c r="M41" s="363" t="s">
        <v>2689</v>
      </c>
      <c r="N41" s="363" t="s">
        <v>2689</v>
      </c>
      <c r="O41" s="363" t="s">
        <v>3891</v>
      </c>
      <c r="P41" s="363" t="s">
        <v>3596</v>
      </c>
      <c r="Q41" s="363" t="s">
        <v>2694</v>
      </c>
      <c r="R41" s="383">
        <v>210</v>
      </c>
    </row>
    <row r="42" spans="2:18" ht="15" customHeight="1" x14ac:dyDescent="0.25">
      <c r="B42" s="362" t="s">
        <v>280</v>
      </c>
      <c r="C42" s="362" t="s">
        <v>2738</v>
      </c>
      <c r="D42" s="362" t="s">
        <v>281</v>
      </c>
      <c r="E42" s="363" t="s">
        <v>2275</v>
      </c>
      <c r="F42" s="363" t="s">
        <v>41</v>
      </c>
      <c r="G42" s="363" t="s">
        <v>3665</v>
      </c>
      <c r="H42" s="363" t="s">
        <v>2596</v>
      </c>
      <c r="I42" s="363" t="s">
        <v>2607</v>
      </c>
      <c r="J42" s="363">
        <v>1974</v>
      </c>
      <c r="K42" s="364"/>
      <c r="L42" s="364"/>
      <c r="M42" s="363" t="s">
        <v>2689</v>
      </c>
      <c r="N42" s="363" t="s">
        <v>2689</v>
      </c>
      <c r="O42" s="363" t="s">
        <v>3891</v>
      </c>
      <c r="P42" s="363" t="s">
        <v>3596</v>
      </c>
      <c r="Q42" s="363" t="s">
        <v>2692</v>
      </c>
      <c r="R42" s="383">
        <v>210</v>
      </c>
    </row>
    <row r="43" spans="2:18" ht="15" customHeight="1" x14ac:dyDescent="0.25">
      <c r="B43" s="362" t="s">
        <v>282</v>
      </c>
      <c r="C43" s="362" t="s">
        <v>2738</v>
      </c>
      <c r="D43" s="362" t="s">
        <v>283</v>
      </c>
      <c r="E43" s="363" t="s">
        <v>2275</v>
      </c>
      <c r="F43" s="363" t="s">
        <v>41</v>
      </c>
      <c r="G43" s="363" t="s">
        <v>3665</v>
      </c>
      <c r="H43" s="363" t="s">
        <v>2596</v>
      </c>
      <c r="I43" s="363" t="s">
        <v>2607</v>
      </c>
      <c r="J43" s="363">
        <v>1975</v>
      </c>
      <c r="K43" s="364"/>
      <c r="L43" s="364"/>
      <c r="M43" s="363" t="s">
        <v>2689</v>
      </c>
      <c r="N43" s="363" t="s">
        <v>2689</v>
      </c>
      <c r="O43" s="363" t="s">
        <v>3891</v>
      </c>
      <c r="P43" s="363" t="s">
        <v>3596</v>
      </c>
      <c r="Q43" s="363" t="s">
        <v>2692</v>
      </c>
      <c r="R43" s="383">
        <v>210</v>
      </c>
    </row>
    <row r="44" spans="2:18" ht="15" customHeight="1" x14ac:dyDescent="0.25">
      <c r="B44" s="362" t="s">
        <v>284</v>
      </c>
      <c r="C44" s="362" t="s">
        <v>2739</v>
      </c>
      <c r="D44" s="362" t="s">
        <v>285</v>
      </c>
      <c r="E44" s="363" t="s">
        <v>2276</v>
      </c>
      <c r="F44" s="363" t="s">
        <v>41</v>
      </c>
      <c r="G44" s="363" t="s">
        <v>3665</v>
      </c>
      <c r="H44" s="363" t="s">
        <v>2595</v>
      </c>
      <c r="I44" s="363" t="s">
        <v>4016</v>
      </c>
      <c r="J44" s="363">
        <v>1968</v>
      </c>
      <c r="K44" s="363">
        <v>2015</v>
      </c>
      <c r="L44" s="364"/>
      <c r="M44" s="363" t="s">
        <v>2689</v>
      </c>
      <c r="N44" s="363" t="s">
        <v>2689</v>
      </c>
      <c r="O44" s="363" t="s">
        <v>3891</v>
      </c>
      <c r="P44" s="363" t="s">
        <v>3896</v>
      </c>
      <c r="Q44" s="363" t="s">
        <v>2691</v>
      </c>
      <c r="R44" s="383">
        <v>210</v>
      </c>
    </row>
    <row r="45" spans="2:18" ht="15" customHeight="1" x14ac:dyDescent="0.25">
      <c r="B45" s="362" t="s">
        <v>286</v>
      </c>
      <c r="C45" s="362" t="s">
        <v>2739</v>
      </c>
      <c r="D45" s="362" t="s">
        <v>287</v>
      </c>
      <c r="E45" s="363" t="s">
        <v>2276</v>
      </c>
      <c r="F45" s="363" t="s">
        <v>41</v>
      </c>
      <c r="G45" s="363" t="s">
        <v>3665</v>
      </c>
      <c r="H45" s="363" t="s">
        <v>2595</v>
      </c>
      <c r="I45" s="363" t="s">
        <v>4016</v>
      </c>
      <c r="J45" s="363">
        <v>1968</v>
      </c>
      <c r="K45" s="363">
        <v>2015</v>
      </c>
      <c r="L45" s="364"/>
      <c r="M45" s="363" t="s">
        <v>2689</v>
      </c>
      <c r="N45" s="363" t="s">
        <v>2689</v>
      </c>
      <c r="O45" s="363" t="s">
        <v>3891</v>
      </c>
      <c r="P45" s="363" t="s">
        <v>3896</v>
      </c>
      <c r="Q45" s="363" t="s">
        <v>2691</v>
      </c>
      <c r="R45" s="383">
        <v>210</v>
      </c>
    </row>
    <row r="46" spans="2:18" ht="15" customHeight="1" x14ac:dyDescent="0.25">
      <c r="B46" s="362" t="s">
        <v>288</v>
      </c>
      <c r="C46" s="362" t="s">
        <v>2739</v>
      </c>
      <c r="D46" s="362" t="s">
        <v>289</v>
      </c>
      <c r="E46" s="363" t="s">
        <v>2276</v>
      </c>
      <c r="F46" s="363" t="s">
        <v>41</v>
      </c>
      <c r="G46" s="363" t="s">
        <v>3665</v>
      </c>
      <c r="H46" s="363" t="s">
        <v>2595</v>
      </c>
      <c r="I46" s="363" t="s">
        <v>4016</v>
      </c>
      <c r="J46" s="363">
        <v>1969</v>
      </c>
      <c r="K46" s="363">
        <v>2015</v>
      </c>
      <c r="L46" s="364"/>
      <c r="M46" s="363" t="s">
        <v>2689</v>
      </c>
      <c r="N46" s="363" t="s">
        <v>2689</v>
      </c>
      <c r="O46" s="363" t="s">
        <v>3891</v>
      </c>
      <c r="P46" s="363" t="s">
        <v>3896</v>
      </c>
      <c r="Q46" s="363" t="s">
        <v>2691</v>
      </c>
      <c r="R46" s="383">
        <v>210</v>
      </c>
    </row>
    <row r="47" spans="2:18" ht="15" customHeight="1" x14ac:dyDescent="0.25">
      <c r="B47" s="362" t="s">
        <v>290</v>
      </c>
      <c r="C47" s="362" t="s">
        <v>2739</v>
      </c>
      <c r="D47" s="362" t="s">
        <v>291</v>
      </c>
      <c r="E47" s="363" t="s">
        <v>2276</v>
      </c>
      <c r="F47" s="363" t="s">
        <v>41</v>
      </c>
      <c r="G47" s="363" t="s">
        <v>3665</v>
      </c>
      <c r="H47" s="363" t="s">
        <v>2595</v>
      </c>
      <c r="I47" s="363" t="s">
        <v>4016</v>
      </c>
      <c r="J47" s="363">
        <v>1978</v>
      </c>
      <c r="K47" s="363">
        <v>2013</v>
      </c>
      <c r="L47" s="364"/>
      <c r="M47" s="363" t="s">
        <v>2689</v>
      </c>
      <c r="N47" s="363" t="s">
        <v>2689</v>
      </c>
      <c r="O47" s="363" t="s">
        <v>3891</v>
      </c>
      <c r="P47" s="363" t="s">
        <v>3896</v>
      </c>
      <c r="Q47" s="363" t="s">
        <v>2691</v>
      </c>
      <c r="R47" s="383">
        <v>210</v>
      </c>
    </row>
    <row r="48" spans="2:18" ht="15" customHeight="1" x14ac:dyDescent="0.25">
      <c r="B48" s="362" t="s">
        <v>292</v>
      </c>
      <c r="C48" s="362" t="s">
        <v>2739</v>
      </c>
      <c r="D48" s="362" t="s">
        <v>293</v>
      </c>
      <c r="E48" s="363" t="s">
        <v>2276</v>
      </c>
      <c r="F48" s="363" t="s">
        <v>41</v>
      </c>
      <c r="G48" s="363" t="s">
        <v>3665</v>
      </c>
      <c r="H48" s="363" t="s">
        <v>2595</v>
      </c>
      <c r="I48" s="363" t="s">
        <v>4016</v>
      </c>
      <c r="J48" s="363">
        <v>1978</v>
      </c>
      <c r="K48" s="363">
        <v>2014</v>
      </c>
      <c r="L48" s="364"/>
      <c r="M48" s="363" t="s">
        <v>2689</v>
      </c>
      <c r="N48" s="363" t="s">
        <v>2689</v>
      </c>
      <c r="O48" s="363" t="s">
        <v>3891</v>
      </c>
      <c r="P48" s="363" t="s">
        <v>3896</v>
      </c>
      <c r="Q48" s="363" t="s">
        <v>2691</v>
      </c>
      <c r="R48" s="383">
        <v>210</v>
      </c>
    </row>
    <row r="49" spans="2:18" ht="15" customHeight="1" x14ac:dyDescent="0.25">
      <c r="B49" s="362" t="s">
        <v>294</v>
      </c>
      <c r="C49" s="362" t="s">
        <v>2739</v>
      </c>
      <c r="D49" s="362" t="s">
        <v>295</v>
      </c>
      <c r="E49" s="363" t="s">
        <v>2276</v>
      </c>
      <c r="F49" s="363" t="s">
        <v>41</v>
      </c>
      <c r="G49" s="363" t="s">
        <v>3665</v>
      </c>
      <c r="H49" s="363" t="s">
        <v>2595</v>
      </c>
      <c r="I49" s="363" t="s">
        <v>4016</v>
      </c>
      <c r="J49" s="363">
        <v>1978</v>
      </c>
      <c r="K49" s="363">
        <v>2015</v>
      </c>
      <c r="L49" s="364"/>
      <c r="M49" s="363" t="s">
        <v>2689</v>
      </c>
      <c r="N49" s="363" t="s">
        <v>2689</v>
      </c>
      <c r="O49" s="363" t="s">
        <v>3891</v>
      </c>
      <c r="P49" s="363" t="s">
        <v>3896</v>
      </c>
      <c r="Q49" s="363" t="s">
        <v>2693</v>
      </c>
      <c r="R49" s="383">
        <v>210</v>
      </c>
    </row>
    <row r="50" spans="2:18" ht="15" customHeight="1" x14ac:dyDescent="0.25">
      <c r="B50" s="362" t="s">
        <v>296</v>
      </c>
      <c r="C50" s="362" t="s">
        <v>2740</v>
      </c>
      <c r="D50" s="362" t="s">
        <v>297</v>
      </c>
      <c r="E50" s="363" t="s">
        <v>2277</v>
      </c>
      <c r="F50" s="363" t="s">
        <v>41</v>
      </c>
      <c r="G50" s="363" t="s">
        <v>3665</v>
      </c>
      <c r="H50" s="363" t="s">
        <v>2596</v>
      </c>
      <c r="I50" s="363" t="s">
        <v>2608</v>
      </c>
      <c r="J50" s="363">
        <v>2011</v>
      </c>
      <c r="K50" s="364"/>
      <c r="L50" s="364"/>
      <c r="M50" s="363" t="s">
        <v>2689</v>
      </c>
      <c r="N50" s="363" t="s">
        <v>2689</v>
      </c>
      <c r="O50" s="363" t="s">
        <v>3891</v>
      </c>
      <c r="P50" s="363" t="s">
        <v>3596</v>
      </c>
      <c r="Q50" s="363" t="s">
        <v>2692</v>
      </c>
      <c r="R50" s="383">
        <v>335</v>
      </c>
    </row>
    <row r="51" spans="2:18" ht="15" customHeight="1" x14ac:dyDescent="0.25">
      <c r="B51" s="362" t="s">
        <v>298</v>
      </c>
      <c r="C51" s="362" t="s">
        <v>2740</v>
      </c>
      <c r="D51" s="362" t="s">
        <v>299</v>
      </c>
      <c r="E51" s="363" t="s">
        <v>2277</v>
      </c>
      <c r="F51" s="363" t="s">
        <v>41</v>
      </c>
      <c r="G51" s="363" t="s">
        <v>3665</v>
      </c>
      <c r="H51" s="363" t="s">
        <v>2596</v>
      </c>
      <c r="I51" s="363" t="s">
        <v>2608</v>
      </c>
      <c r="J51" s="363">
        <v>2011</v>
      </c>
      <c r="K51" s="364"/>
      <c r="L51" s="364"/>
      <c r="M51" s="363" t="s">
        <v>2689</v>
      </c>
      <c r="N51" s="363" t="s">
        <v>2689</v>
      </c>
      <c r="O51" s="363" t="s">
        <v>3891</v>
      </c>
      <c r="P51" s="363" t="s">
        <v>3596</v>
      </c>
      <c r="Q51" s="363" t="s">
        <v>2692</v>
      </c>
      <c r="R51" s="383">
        <v>335</v>
      </c>
    </row>
    <row r="52" spans="2:18" ht="15" customHeight="1" x14ac:dyDescent="0.25">
      <c r="B52" s="362" t="s">
        <v>300</v>
      </c>
      <c r="C52" s="362" t="s">
        <v>2741</v>
      </c>
      <c r="D52" s="362" t="s">
        <v>301</v>
      </c>
      <c r="E52" s="363" t="s">
        <v>2278</v>
      </c>
      <c r="F52" s="363" t="s">
        <v>41</v>
      </c>
      <c r="G52" s="363" t="s">
        <v>3665</v>
      </c>
      <c r="H52" s="363" t="s">
        <v>2596</v>
      </c>
      <c r="I52" s="363" t="s">
        <v>88</v>
      </c>
      <c r="J52" s="363">
        <v>1966</v>
      </c>
      <c r="K52" s="364"/>
      <c r="L52" s="364"/>
      <c r="M52" s="363" t="s">
        <v>2689</v>
      </c>
      <c r="N52" s="363" t="s">
        <v>2689</v>
      </c>
      <c r="O52" s="363" t="s">
        <v>3891</v>
      </c>
      <c r="P52" s="363" t="s">
        <v>3596</v>
      </c>
      <c r="Q52" s="363" t="s">
        <v>2692</v>
      </c>
      <c r="R52" s="383">
        <v>177</v>
      </c>
    </row>
    <row r="53" spans="2:18" ht="15" customHeight="1" x14ac:dyDescent="0.25">
      <c r="B53" s="362" t="s">
        <v>302</v>
      </c>
      <c r="C53" s="362" t="s">
        <v>2741</v>
      </c>
      <c r="D53" s="362" t="s">
        <v>303</v>
      </c>
      <c r="E53" s="363" t="s">
        <v>2278</v>
      </c>
      <c r="F53" s="363" t="s">
        <v>41</v>
      </c>
      <c r="G53" s="363" t="s">
        <v>3665</v>
      </c>
      <c r="H53" s="363" t="s">
        <v>2596</v>
      </c>
      <c r="I53" s="363" t="s">
        <v>88</v>
      </c>
      <c r="J53" s="363">
        <v>1967</v>
      </c>
      <c r="K53" s="364"/>
      <c r="L53" s="364"/>
      <c r="M53" s="363" t="s">
        <v>2689</v>
      </c>
      <c r="N53" s="363" t="s">
        <v>2689</v>
      </c>
      <c r="O53" s="363" t="s">
        <v>3891</v>
      </c>
      <c r="P53" s="363" t="s">
        <v>3596</v>
      </c>
      <c r="Q53" s="363" t="s">
        <v>2692</v>
      </c>
      <c r="R53" s="383">
        <v>165</v>
      </c>
    </row>
    <row r="54" spans="2:18" ht="15" customHeight="1" x14ac:dyDescent="0.25">
      <c r="B54" s="362" t="s">
        <v>304</v>
      </c>
      <c r="C54" s="362" t="s">
        <v>2741</v>
      </c>
      <c r="D54" s="362" t="s">
        <v>305</v>
      </c>
      <c r="E54" s="363" t="s">
        <v>2278</v>
      </c>
      <c r="F54" s="363" t="s">
        <v>41</v>
      </c>
      <c r="G54" s="363" t="s">
        <v>3665</v>
      </c>
      <c r="H54" s="363" t="s">
        <v>2596</v>
      </c>
      <c r="I54" s="363" t="s">
        <v>88</v>
      </c>
      <c r="J54" s="363">
        <v>1967</v>
      </c>
      <c r="K54" s="364"/>
      <c r="L54" s="364"/>
      <c r="M54" s="363" t="s">
        <v>2689</v>
      </c>
      <c r="N54" s="363" t="s">
        <v>2689</v>
      </c>
      <c r="O54" s="363" t="s">
        <v>3891</v>
      </c>
      <c r="P54" s="363" t="s">
        <v>3596</v>
      </c>
      <c r="Q54" s="363" t="s">
        <v>2692</v>
      </c>
      <c r="R54" s="383">
        <v>177</v>
      </c>
    </row>
    <row r="55" spans="2:18" ht="15" customHeight="1" x14ac:dyDescent="0.25">
      <c r="B55" s="362" t="s">
        <v>306</v>
      </c>
      <c r="C55" s="362" t="s">
        <v>2741</v>
      </c>
      <c r="D55" s="362" t="s">
        <v>307</v>
      </c>
      <c r="E55" s="363" t="s">
        <v>2278</v>
      </c>
      <c r="F55" s="363" t="s">
        <v>41</v>
      </c>
      <c r="G55" s="363" t="s">
        <v>3665</v>
      </c>
      <c r="H55" s="363" t="s">
        <v>2596</v>
      </c>
      <c r="I55" s="363" t="s">
        <v>88</v>
      </c>
      <c r="J55" s="363">
        <v>1968</v>
      </c>
      <c r="K55" s="364"/>
      <c r="L55" s="364"/>
      <c r="M55" s="363" t="s">
        <v>2689</v>
      </c>
      <c r="N55" s="363" t="s">
        <v>2689</v>
      </c>
      <c r="O55" s="363" t="s">
        <v>3891</v>
      </c>
      <c r="P55" s="363" t="s">
        <v>3596</v>
      </c>
      <c r="Q55" s="363" t="s">
        <v>2692</v>
      </c>
      <c r="R55" s="383">
        <v>177</v>
      </c>
    </row>
    <row r="56" spans="2:18" ht="15" customHeight="1" x14ac:dyDescent="0.25">
      <c r="B56" s="362" t="s">
        <v>308</v>
      </c>
      <c r="C56" s="362" t="s">
        <v>2741</v>
      </c>
      <c r="D56" s="362" t="s">
        <v>309</v>
      </c>
      <c r="E56" s="363" t="s">
        <v>2278</v>
      </c>
      <c r="F56" s="363" t="s">
        <v>41</v>
      </c>
      <c r="G56" s="363" t="s">
        <v>3665</v>
      </c>
      <c r="H56" s="363" t="s">
        <v>2596</v>
      </c>
      <c r="I56" s="363" t="s">
        <v>88</v>
      </c>
      <c r="J56" s="363">
        <v>1985</v>
      </c>
      <c r="K56" s="364"/>
      <c r="L56" s="364"/>
      <c r="M56" s="363" t="s">
        <v>2689</v>
      </c>
      <c r="N56" s="363" t="s">
        <v>2689</v>
      </c>
      <c r="O56" s="363" t="s">
        <v>3891</v>
      </c>
      <c r="P56" s="363" t="s">
        <v>3596</v>
      </c>
      <c r="Q56" s="363" t="s">
        <v>2692</v>
      </c>
      <c r="R56" s="383">
        <v>210</v>
      </c>
    </row>
    <row r="57" spans="2:18" ht="15" customHeight="1" x14ac:dyDescent="0.25">
      <c r="B57" s="362" t="s">
        <v>310</v>
      </c>
      <c r="C57" s="362" t="s">
        <v>2741</v>
      </c>
      <c r="D57" s="362" t="s">
        <v>311</v>
      </c>
      <c r="E57" s="363" t="s">
        <v>2278</v>
      </c>
      <c r="F57" s="363" t="s">
        <v>41</v>
      </c>
      <c r="G57" s="363" t="s">
        <v>3665</v>
      </c>
      <c r="H57" s="363" t="s">
        <v>2596</v>
      </c>
      <c r="I57" s="363" t="s">
        <v>88</v>
      </c>
      <c r="J57" s="363">
        <v>1985</v>
      </c>
      <c r="K57" s="364"/>
      <c r="L57" s="364"/>
      <c r="M57" s="363" t="s">
        <v>2689</v>
      </c>
      <c r="N57" s="363" t="s">
        <v>2689</v>
      </c>
      <c r="O57" s="363" t="s">
        <v>3891</v>
      </c>
      <c r="P57" s="363" t="s">
        <v>3596</v>
      </c>
      <c r="Q57" s="363" t="s">
        <v>2692</v>
      </c>
      <c r="R57" s="383">
        <v>232</v>
      </c>
    </row>
    <row r="58" spans="2:18" ht="15" customHeight="1" x14ac:dyDescent="0.25">
      <c r="B58" s="362" t="s">
        <v>312</v>
      </c>
      <c r="C58" s="362" t="s">
        <v>2741</v>
      </c>
      <c r="D58" s="362" t="s">
        <v>313</v>
      </c>
      <c r="E58" s="363" t="s">
        <v>2278</v>
      </c>
      <c r="F58" s="363" t="s">
        <v>41</v>
      </c>
      <c r="G58" s="363" t="s">
        <v>3665</v>
      </c>
      <c r="H58" s="363" t="s">
        <v>2596</v>
      </c>
      <c r="I58" s="363" t="s">
        <v>88</v>
      </c>
      <c r="J58" s="363">
        <v>1990</v>
      </c>
      <c r="K58" s="364"/>
      <c r="L58" s="364"/>
      <c r="M58" s="363" t="s">
        <v>2689</v>
      </c>
      <c r="N58" s="363" t="s">
        <v>2689</v>
      </c>
      <c r="O58" s="363" t="s">
        <v>3891</v>
      </c>
      <c r="P58" s="363" t="s">
        <v>3596</v>
      </c>
      <c r="Q58" s="363" t="s">
        <v>2692</v>
      </c>
      <c r="R58" s="383">
        <v>232</v>
      </c>
    </row>
    <row r="59" spans="2:18" ht="15" customHeight="1" x14ac:dyDescent="0.25">
      <c r="B59" s="362" t="s">
        <v>314</v>
      </c>
      <c r="C59" s="362" t="s">
        <v>2741</v>
      </c>
      <c r="D59" s="362" t="s">
        <v>315</v>
      </c>
      <c r="E59" s="363" t="s">
        <v>2278</v>
      </c>
      <c r="F59" s="363" t="s">
        <v>41</v>
      </c>
      <c r="G59" s="363" t="s">
        <v>3665</v>
      </c>
      <c r="H59" s="363" t="s">
        <v>2596</v>
      </c>
      <c r="I59" s="363" t="s">
        <v>88</v>
      </c>
      <c r="J59" s="363">
        <v>1995</v>
      </c>
      <c r="K59" s="364"/>
      <c r="L59" s="364"/>
      <c r="M59" s="363" t="s">
        <v>2689</v>
      </c>
      <c r="N59" s="363" t="s">
        <v>2689</v>
      </c>
      <c r="O59" s="363" t="s">
        <v>3891</v>
      </c>
      <c r="P59" s="363" t="s">
        <v>3596</v>
      </c>
      <c r="Q59" s="363" t="s">
        <v>2692</v>
      </c>
      <c r="R59" s="383">
        <v>232</v>
      </c>
    </row>
    <row r="60" spans="2:18" ht="15" customHeight="1" x14ac:dyDescent="0.25">
      <c r="B60" s="362" t="s">
        <v>316</v>
      </c>
      <c r="C60" s="362" t="s">
        <v>2742</v>
      </c>
      <c r="D60" s="362" t="s">
        <v>317</v>
      </c>
      <c r="E60" s="363" t="s">
        <v>2279</v>
      </c>
      <c r="F60" s="363" t="s">
        <v>41</v>
      </c>
      <c r="G60" s="363" t="s">
        <v>3665</v>
      </c>
      <c r="H60" s="363" t="s">
        <v>2596</v>
      </c>
      <c r="I60" s="363" t="s">
        <v>2609</v>
      </c>
      <c r="J60" s="363">
        <v>1978</v>
      </c>
      <c r="K60" s="364"/>
      <c r="L60" s="364"/>
      <c r="M60" s="363" t="s">
        <v>2689</v>
      </c>
      <c r="N60" s="363" t="s">
        <v>2689</v>
      </c>
      <c r="O60" s="363" t="s">
        <v>3891</v>
      </c>
      <c r="P60" s="363" t="s">
        <v>3596</v>
      </c>
      <c r="Q60" s="363" t="s">
        <v>2692</v>
      </c>
      <c r="R60" s="383">
        <v>227</v>
      </c>
    </row>
    <row r="61" spans="2:18" ht="15" customHeight="1" x14ac:dyDescent="0.25">
      <c r="B61" s="362" t="s">
        <v>318</v>
      </c>
      <c r="C61" s="362" t="s">
        <v>2742</v>
      </c>
      <c r="D61" s="362" t="s">
        <v>319</v>
      </c>
      <c r="E61" s="363" t="s">
        <v>2279</v>
      </c>
      <c r="F61" s="363" t="s">
        <v>41</v>
      </c>
      <c r="G61" s="363" t="s">
        <v>3665</v>
      </c>
      <c r="H61" s="363" t="s">
        <v>2596</v>
      </c>
      <c r="I61" s="363" t="s">
        <v>2609</v>
      </c>
      <c r="J61" s="363">
        <v>1979</v>
      </c>
      <c r="K61" s="364"/>
      <c r="L61" s="364"/>
      <c r="M61" s="363" t="s">
        <v>2689</v>
      </c>
      <c r="N61" s="363" t="s">
        <v>2689</v>
      </c>
      <c r="O61" s="363" t="s">
        <v>3891</v>
      </c>
      <c r="P61" s="363" t="s">
        <v>3596</v>
      </c>
      <c r="Q61" s="363" t="s">
        <v>2692</v>
      </c>
      <c r="R61" s="383">
        <v>227</v>
      </c>
    </row>
    <row r="62" spans="2:18" ht="15" customHeight="1" x14ac:dyDescent="0.25">
      <c r="B62" s="362" t="s">
        <v>320</v>
      </c>
      <c r="C62" s="362" t="s">
        <v>2742</v>
      </c>
      <c r="D62" s="362" t="s">
        <v>321</v>
      </c>
      <c r="E62" s="363" t="s">
        <v>2279</v>
      </c>
      <c r="F62" s="363" t="s">
        <v>41</v>
      </c>
      <c r="G62" s="363" t="s">
        <v>3665</v>
      </c>
      <c r="H62" s="363" t="s">
        <v>2596</v>
      </c>
      <c r="I62" s="363" t="s">
        <v>2609</v>
      </c>
      <c r="J62" s="363">
        <v>1980</v>
      </c>
      <c r="K62" s="364"/>
      <c r="L62" s="364"/>
      <c r="M62" s="363" t="s">
        <v>2689</v>
      </c>
      <c r="N62" s="363" t="s">
        <v>2689</v>
      </c>
      <c r="O62" s="363" t="s">
        <v>3891</v>
      </c>
      <c r="P62" s="363" t="s">
        <v>3596</v>
      </c>
      <c r="Q62" s="363" t="s">
        <v>2692</v>
      </c>
      <c r="R62" s="383">
        <v>227</v>
      </c>
    </row>
    <row r="63" spans="2:18" ht="15" customHeight="1" x14ac:dyDescent="0.25">
      <c r="B63" s="362" t="s">
        <v>322</v>
      </c>
      <c r="C63" s="362" t="s">
        <v>2742</v>
      </c>
      <c r="D63" s="362" t="s">
        <v>323</v>
      </c>
      <c r="E63" s="363" t="s">
        <v>2279</v>
      </c>
      <c r="F63" s="363" t="s">
        <v>41</v>
      </c>
      <c r="G63" s="363" t="s">
        <v>3665</v>
      </c>
      <c r="H63" s="363" t="s">
        <v>2596</v>
      </c>
      <c r="I63" s="363" t="s">
        <v>2609</v>
      </c>
      <c r="J63" s="363">
        <v>1981</v>
      </c>
      <c r="K63" s="364"/>
      <c r="L63" s="364"/>
      <c r="M63" s="363" t="s">
        <v>2689</v>
      </c>
      <c r="N63" s="363" t="s">
        <v>2689</v>
      </c>
      <c r="O63" s="363" t="s">
        <v>3891</v>
      </c>
      <c r="P63" s="363" t="s">
        <v>3596</v>
      </c>
      <c r="Q63" s="363" t="s">
        <v>2692</v>
      </c>
      <c r="R63" s="383">
        <v>227</v>
      </c>
    </row>
    <row r="64" spans="2:18" ht="15" customHeight="1" x14ac:dyDescent="0.25">
      <c r="B64" s="362" t="s">
        <v>324</v>
      </c>
      <c r="C64" s="362" t="s">
        <v>2743</v>
      </c>
      <c r="D64" s="362" t="s">
        <v>325</v>
      </c>
      <c r="E64" s="363" t="s">
        <v>2280</v>
      </c>
      <c r="F64" s="363" t="s">
        <v>41</v>
      </c>
      <c r="G64" s="363" t="s">
        <v>3665</v>
      </c>
      <c r="H64" s="363" t="s">
        <v>2596</v>
      </c>
      <c r="I64" s="363" t="s">
        <v>2610</v>
      </c>
      <c r="J64" s="363">
        <v>1951</v>
      </c>
      <c r="K64" s="363">
        <v>2009</v>
      </c>
      <c r="L64" s="364"/>
      <c r="M64" s="363" t="s">
        <v>2689</v>
      </c>
      <c r="N64" s="363" t="s">
        <v>2689</v>
      </c>
      <c r="O64" s="363" t="s">
        <v>3892</v>
      </c>
      <c r="P64" s="363" t="s">
        <v>3896</v>
      </c>
      <c r="Q64" s="363" t="s">
        <v>2691</v>
      </c>
      <c r="R64" s="383">
        <v>25</v>
      </c>
    </row>
    <row r="65" spans="2:18" ht="15" customHeight="1" x14ac:dyDescent="0.25">
      <c r="B65" s="362" t="s">
        <v>326</v>
      </c>
      <c r="C65" s="362" t="s">
        <v>2743</v>
      </c>
      <c r="D65" s="362" t="s">
        <v>327</v>
      </c>
      <c r="E65" s="363" t="s">
        <v>2280</v>
      </c>
      <c r="F65" s="363" t="s">
        <v>41</v>
      </c>
      <c r="G65" s="363" t="s">
        <v>3665</v>
      </c>
      <c r="H65" s="363" t="s">
        <v>2596</v>
      </c>
      <c r="I65" s="363" t="s">
        <v>2610</v>
      </c>
      <c r="J65" s="363">
        <v>1956</v>
      </c>
      <c r="K65" s="363">
        <v>2009</v>
      </c>
      <c r="L65" s="364"/>
      <c r="M65" s="363" t="s">
        <v>2689</v>
      </c>
      <c r="N65" s="363" t="s">
        <v>2689</v>
      </c>
      <c r="O65" s="363" t="s">
        <v>3892</v>
      </c>
      <c r="P65" s="363" t="s">
        <v>3896</v>
      </c>
      <c r="Q65" s="363" t="s">
        <v>2691</v>
      </c>
      <c r="R65" s="383">
        <v>25</v>
      </c>
    </row>
    <row r="66" spans="2:18" ht="15" customHeight="1" x14ac:dyDescent="0.25">
      <c r="B66" s="362" t="s">
        <v>328</v>
      </c>
      <c r="C66" s="362" t="s">
        <v>2743</v>
      </c>
      <c r="D66" s="362" t="s">
        <v>329</v>
      </c>
      <c r="E66" s="363" t="s">
        <v>2280</v>
      </c>
      <c r="F66" s="363" t="s">
        <v>41</v>
      </c>
      <c r="G66" s="363" t="s">
        <v>3665</v>
      </c>
      <c r="H66" s="363" t="s">
        <v>2596</v>
      </c>
      <c r="I66" s="363" t="s">
        <v>2610</v>
      </c>
      <c r="J66" s="363">
        <v>1963</v>
      </c>
      <c r="K66" s="364"/>
      <c r="L66" s="364"/>
      <c r="M66" s="363" t="s">
        <v>2689</v>
      </c>
      <c r="N66" s="363" t="s">
        <v>2689</v>
      </c>
      <c r="O66" s="363" t="s">
        <v>3892</v>
      </c>
      <c r="P66" s="363" t="s">
        <v>3596</v>
      </c>
      <c r="Q66" s="363" t="s">
        <v>2692</v>
      </c>
      <c r="R66" s="383">
        <v>25</v>
      </c>
    </row>
    <row r="67" spans="2:18" ht="15" customHeight="1" x14ac:dyDescent="0.25">
      <c r="B67" s="362" t="s">
        <v>330</v>
      </c>
      <c r="C67" s="362" t="s">
        <v>2743</v>
      </c>
      <c r="D67" s="362" t="s">
        <v>331</v>
      </c>
      <c r="E67" s="363" t="s">
        <v>2280</v>
      </c>
      <c r="F67" s="363" t="s">
        <v>41</v>
      </c>
      <c r="G67" s="363" t="s">
        <v>3665</v>
      </c>
      <c r="H67" s="363" t="s">
        <v>2596</v>
      </c>
      <c r="I67" s="363" t="s">
        <v>2610</v>
      </c>
      <c r="J67" s="363">
        <v>1951</v>
      </c>
      <c r="K67" s="364"/>
      <c r="L67" s="364"/>
      <c r="M67" s="363" t="s">
        <v>2689</v>
      </c>
      <c r="N67" s="363" t="s">
        <v>2689</v>
      </c>
      <c r="O67" s="363" t="s">
        <v>3892</v>
      </c>
      <c r="P67" s="363" t="s">
        <v>3596</v>
      </c>
      <c r="Q67" s="363" t="s">
        <v>2692</v>
      </c>
      <c r="R67" s="383">
        <v>105</v>
      </c>
    </row>
    <row r="68" spans="2:18" ht="15" customHeight="1" x14ac:dyDescent="0.25">
      <c r="B68" s="362" t="s">
        <v>332</v>
      </c>
      <c r="C68" s="362" t="s">
        <v>2744</v>
      </c>
      <c r="D68" s="362" t="s">
        <v>333</v>
      </c>
      <c r="E68" s="363" t="s">
        <v>2281</v>
      </c>
      <c r="F68" s="363" t="s">
        <v>41</v>
      </c>
      <c r="G68" s="363" t="s">
        <v>3665</v>
      </c>
      <c r="H68" s="363" t="s">
        <v>2595</v>
      </c>
      <c r="I68" s="363" t="s">
        <v>2611</v>
      </c>
      <c r="J68" s="363">
        <v>1964</v>
      </c>
      <c r="K68" s="364"/>
      <c r="L68" s="364"/>
      <c r="M68" s="363" t="s">
        <v>2689</v>
      </c>
      <c r="N68" s="363" t="s">
        <v>2689</v>
      </c>
      <c r="O68" s="363" t="s">
        <v>3892</v>
      </c>
      <c r="P68" s="363" t="s">
        <v>3596</v>
      </c>
      <c r="Q68" s="363" t="s">
        <v>2695</v>
      </c>
      <c r="R68" s="383">
        <v>30</v>
      </c>
    </row>
    <row r="69" spans="2:18" ht="15" customHeight="1" x14ac:dyDescent="0.25">
      <c r="B69" s="362" t="s">
        <v>334</v>
      </c>
      <c r="C69" s="362" t="s">
        <v>2744</v>
      </c>
      <c r="D69" s="362" t="s">
        <v>335</v>
      </c>
      <c r="E69" s="363" t="s">
        <v>2281</v>
      </c>
      <c r="F69" s="363" t="s">
        <v>41</v>
      </c>
      <c r="G69" s="363" t="s">
        <v>3665</v>
      </c>
      <c r="H69" s="363" t="s">
        <v>2595</v>
      </c>
      <c r="I69" s="363" t="s">
        <v>2611</v>
      </c>
      <c r="J69" s="363">
        <v>1964</v>
      </c>
      <c r="K69" s="364"/>
      <c r="L69" s="364"/>
      <c r="M69" s="363" t="s">
        <v>2689</v>
      </c>
      <c r="N69" s="363" t="s">
        <v>2689</v>
      </c>
      <c r="O69" s="363" t="s">
        <v>3892</v>
      </c>
      <c r="P69" s="363" t="s">
        <v>3596</v>
      </c>
      <c r="Q69" s="363" t="s">
        <v>2695</v>
      </c>
      <c r="R69" s="383">
        <v>30</v>
      </c>
    </row>
    <row r="70" spans="2:18" ht="15" customHeight="1" x14ac:dyDescent="0.25">
      <c r="B70" s="362" t="s">
        <v>336</v>
      </c>
      <c r="C70" s="362" t="s">
        <v>2744</v>
      </c>
      <c r="D70" s="362" t="s">
        <v>337</v>
      </c>
      <c r="E70" s="363" t="s">
        <v>2281</v>
      </c>
      <c r="F70" s="363" t="s">
        <v>41</v>
      </c>
      <c r="G70" s="363" t="s">
        <v>3665</v>
      </c>
      <c r="H70" s="363" t="s">
        <v>2595</v>
      </c>
      <c r="I70" s="363" t="s">
        <v>2611</v>
      </c>
      <c r="J70" s="363">
        <v>1966</v>
      </c>
      <c r="K70" s="364"/>
      <c r="L70" s="364"/>
      <c r="M70" s="363" t="s">
        <v>2689</v>
      </c>
      <c r="N70" s="363" t="s">
        <v>2689</v>
      </c>
      <c r="O70" s="363" t="s">
        <v>3891</v>
      </c>
      <c r="P70" s="363" t="s">
        <v>3596</v>
      </c>
      <c r="Q70" s="363" t="s">
        <v>2695</v>
      </c>
      <c r="R70" s="383">
        <v>110</v>
      </c>
    </row>
    <row r="71" spans="2:18" ht="15" customHeight="1" x14ac:dyDescent="0.25">
      <c r="B71" s="362" t="s">
        <v>338</v>
      </c>
      <c r="C71" s="362" t="s">
        <v>2744</v>
      </c>
      <c r="D71" s="362" t="s">
        <v>339</v>
      </c>
      <c r="E71" s="363" t="s">
        <v>2281</v>
      </c>
      <c r="F71" s="363" t="s">
        <v>41</v>
      </c>
      <c r="G71" s="363" t="s">
        <v>3665</v>
      </c>
      <c r="H71" s="363" t="s">
        <v>2595</v>
      </c>
      <c r="I71" s="363" t="s">
        <v>2611</v>
      </c>
      <c r="J71" s="363">
        <v>1971</v>
      </c>
      <c r="K71" s="364"/>
      <c r="L71" s="364"/>
      <c r="M71" s="363" t="s">
        <v>2689</v>
      </c>
      <c r="N71" s="363" t="s">
        <v>2689</v>
      </c>
      <c r="O71" s="363" t="s">
        <v>3891</v>
      </c>
      <c r="P71" s="363" t="s">
        <v>3596</v>
      </c>
      <c r="Q71" s="363" t="s">
        <v>2692</v>
      </c>
      <c r="R71" s="383">
        <v>110</v>
      </c>
    </row>
    <row r="72" spans="2:18" ht="15" customHeight="1" x14ac:dyDescent="0.25">
      <c r="B72" s="362" t="s">
        <v>340</v>
      </c>
      <c r="C72" s="362" t="s">
        <v>2744</v>
      </c>
      <c r="D72" s="362" t="s">
        <v>341</v>
      </c>
      <c r="E72" s="363" t="s">
        <v>2281</v>
      </c>
      <c r="F72" s="363" t="s">
        <v>41</v>
      </c>
      <c r="G72" s="363" t="s">
        <v>3665</v>
      </c>
      <c r="H72" s="363" t="s">
        <v>2595</v>
      </c>
      <c r="I72" s="363" t="s">
        <v>2611</v>
      </c>
      <c r="J72" s="363">
        <v>1985</v>
      </c>
      <c r="K72" s="364"/>
      <c r="L72" s="364"/>
      <c r="M72" s="363" t="s">
        <v>2689</v>
      </c>
      <c r="N72" s="363" t="s">
        <v>2689</v>
      </c>
      <c r="O72" s="363" t="s">
        <v>3892</v>
      </c>
      <c r="P72" s="363" t="s">
        <v>3596</v>
      </c>
      <c r="Q72" s="363" t="s">
        <v>2692</v>
      </c>
      <c r="R72" s="383">
        <v>60</v>
      </c>
    </row>
    <row r="73" spans="2:18" ht="15" customHeight="1" x14ac:dyDescent="0.25">
      <c r="B73" s="362" t="s">
        <v>342</v>
      </c>
      <c r="C73" s="362" t="s">
        <v>2744</v>
      </c>
      <c r="D73" s="362" t="s">
        <v>343</v>
      </c>
      <c r="E73" s="363" t="s">
        <v>2281</v>
      </c>
      <c r="F73" s="363" t="s">
        <v>41</v>
      </c>
      <c r="G73" s="363" t="s">
        <v>3665</v>
      </c>
      <c r="H73" s="363" t="s">
        <v>2595</v>
      </c>
      <c r="I73" s="363" t="s">
        <v>2611</v>
      </c>
      <c r="J73" s="363">
        <v>1985</v>
      </c>
      <c r="K73" s="364"/>
      <c r="L73" s="364"/>
      <c r="M73" s="363" t="s">
        <v>2689</v>
      </c>
      <c r="N73" s="363" t="s">
        <v>2689</v>
      </c>
      <c r="O73" s="363" t="s">
        <v>3892</v>
      </c>
      <c r="P73" s="363" t="s">
        <v>3596</v>
      </c>
      <c r="Q73" s="363" t="s">
        <v>2692</v>
      </c>
      <c r="R73" s="383">
        <v>60</v>
      </c>
    </row>
    <row r="74" spans="2:18" ht="15" customHeight="1" x14ac:dyDescent="0.25">
      <c r="B74" s="362" t="s">
        <v>344</v>
      </c>
      <c r="C74" s="362" t="s">
        <v>2745</v>
      </c>
      <c r="D74" s="362" t="s">
        <v>345</v>
      </c>
      <c r="E74" s="363" t="s">
        <v>2282</v>
      </c>
      <c r="F74" s="363" t="s">
        <v>41</v>
      </c>
      <c r="G74" s="363" t="s">
        <v>3665</v>
      </c>
      <c r="H74" s="363" t="s">
        <v>2596</v>
      </c>
      <c r="I74" s="363" t="s">
        <v>2612</v>
      </c>
      <c r="J74" s="363">
        <v>1964</v>
      </c>
      <c r="K74" s="364"/>
      <c r="L74" s="364"/>
      <c r="M74" s="363" t="s">
        <v>2689</v>
      </c>
      <c r="N74" s="363" t="s">
        <v>2689</v>
      </c>
      <c r="O74" s="363" t="s">
        <v>3891</v>
      </c>
      <c r="P74" s="363" t="s">
        <v>3596</v>
      </c>
      <c r="Q74" s="363" t="s">
        <v>2692</v>
      </c>
      <c r="R74" s="383">
        <v>60</v>
      </c>
    </row>
    <row r="75" spans="2:18" ht="15" customHeight="1" x14ac:dyDescent="0.25">
      <c r="B75" s="362" t="s">
        <v>346</v>
      </c>
      <c r="C75" s="362" t="s">
        <v>2745</v>
      </c>
      <c r="D75" s="362" t="s">
        <v>347</v>
      </c>
      <c r="E75" s="363" t="s">
        <v>2282</v>
      </c>
      <c r="F75" s="363" t="s">
        <v>41</v>
      </c>
      <c r="G75" s="363" t="s">
        <v>3665</v>
      </c>
      <c r="H75" s="363" t="s">
        <v>2596</v>
      </c>
      <c r="I75" s="363" t="s">
        <v>2612</v>
      </c>
      <c r="J75" s="363">
        <v>1964</v>
      </c>
      <c r="K75" s="364"/>
      <c r="L75" s="364"/>
      <c r="M75" s="363" t="s">
        <v>2689</v>
      </c>
      <c r="N75" s="363" t="s">
        <v>2689</v>
      </c>
      <c r="O75" s="363" t="s">
        <v>3891</v>
      </c>
      <c r="P75" s="363" t="s">
        <v>3596</v>
      </c>
      <c r="Q75" s="363" t="s">
        <v>2692</v>
      </c>
      <c r="R75" s="383">
        <v>60</v>
      </c>
    </row>
    <row r="76" spans="2:18" ht="15" customHeight="1" x14ac:dyDescent="0.25">
      <c r="B76" s="362" t="s">
        <v>348</v>
      </c>
      <c r="C76" s="362" t="s">
        <v>2745</v>
      </c>
      <c r="D76" s="362" t="s">
        <v>349</v>
      </c>
      <c r="E76" s="363" t="s">
        <v>2282</v>
      </c>
      <c r="F76" s="363" t="s">
        <v>41</v>
      </c>
      <c r="G76" s="363" t="s">
        <v>3665</v>
      </c>
      <c r="H76" s="363" t="s">
        <v>2596</v>
      </c>
      <c r="I76" s="363" t="s">
        <v>2612</v>
      </c>
      <c r="J76" s="363">
        <v>1964</v>
      </c>
      <c r="K76" s="364"/>
      <c r="L76" s="364"/>
      <c r="M76" s="363" t="s">
        <v>2689</v>
      </c>
      <c r="N76" s="363" t="s">
        <v>2689</v>
      </c>
      <c r="O76" s="363" t="s">
        <v>3891</v>
      </c>
      <c r="P76" s="363" t="s">
        <v>3596</v>
      </c>
      <c r="Q76" s="363" t="s">
        <v>2692</v>
      </c>
      <c r="R76" s="383">
        <v>60</v>
      </c>
    </row>
    <row r="77" spans="2:18" ht="15" customHeight="1" x14ac:dyDescent="0.25">
      <c r="B77" s="362" t="s">
        <v>350</v>
      </c>
      <c r="C77" s="362" t="s">
        <v>2745</v>
      </c>
      <c r="D77" s="362" t="s">
        <v>351</v>
      </c>
      <c r="E77" s="363" t="s">
        <v>2282</v>
      </c>
      <c r="F77" s="363" t="s">
        <v>41</v>
      </c>
      <c r="G77" s="363" t="s">
        <v>3665</v>
      </c>
      <c r="H77" s="363" t="s">
        <v>2596</v>
      </c>
      <c r="I77" s="363" t="s">
        <v>2612</v>
      </c>
      <c r="J77" s="363">
        <v>1964</v>
      </c>
      <c r="K77" s="364"/>
      <c r="L77" s="364"/>
      <c r="M77" s="363" t="s">
        <v>2689</v>
      </c>
      <c r="N77" s="363" t="s">
        <v>2689</v>
      </c>
      <c r="O77" s="363" t="s">
        <v>3891</v>
      </c>
      <c r="P77" s="363" t="s">
        <v>3596</v>
      </c>
      <c r="Q77" s="363" t="s">
        <v>2694</v>
      </c>
      <c r="R77" s="383">
        <v>60</v>
      </c>
    </row>
    <row r="78" spans="2:18" ht="15" customHeight="1" x14ac:dyDescent="0.25">
      <c r="B78" s="362" t="s">
        <v>352</v>
      </c>
      <c r="C78" s="362" t="s">
        <v>2745</v>
      </c>
      <c r="D78" s="362" t="s">
        <v>353</v>
      </c>
      <c r="E78" s="363" t="s">
        <v>2282</v>
      </c>
      <c r="F78" s="363" t="s">
        <v>41</v>
      </c>
      <c r="G78" s="363" t="s">
        <v>3665</v>
      </c>
      <c r="H78" s="363" t="s">
        <v>2596</v>
      </c>
      <c r="I78" s="363" t="s">
        <v>2612</v>
      </c>
      <c r="J78" s="363">
        <v>1964</v>
      </c>
      <c r="K78" s="364"/>
      <c r="L78" s="364"/>
      <c r="M78" s="363" t="s">
        <v>2689</v>
      </c>
      <c r="N78" s="363" t="s">
        <v>2689</v>
      </c>
      <c r="O78" s="363" t="s">
        <v>3891</v>
      </c>
      <c r="P78" s="363" t="s">
        <v>3596</v>
      </c>
      <c r="Q78" s="363" t="s">
        <v>2695</v>
      </c>
      <c r="R78" s="383">
        <v>60</v>
      </c>
    </row>
    <row r="79" spans="2:18" ht="15" customHeight="1" x14ac:dyDescent="0.25">
      <c r="B79" s="362" t="s">
        <v>354</v>
      </c>
      <c r="C79" s="362" t="s">
        <v>2745</v>
      </c>
      <c r="D79" s="362" t="s">
        <v>355</v>
      </c>
      <c r="E79" s="363" t="s">
        <v>2282</v>
      </c>
      <c r="F79" s="363" t="s">
        <v>41</v>
      </c>
      <c r="G79" s="363" t="s">
        <v>3665</v>
      </c>
      <c r="H79" s="363" t="s">
        <v>2596</v>
      </c>
      <c r="I79" s="363" t="s">
        <v>2612</v>
      </c>
      <c r="J79" s="363">
        <v>1964</v>
      </c>
      <c r="K79" s="364"/>
      <c r="L79" s="364"/>
      <c r="M79" s="363" t="s">
        <v>2689</v>
      </c>
      <c r="N79" s="363" t="s">
        <v>2689</v>
      </c>
      <c r="O79" s="363" t="s">
        <v>3891</v>
      </c>
      <c r="P79" s="363" t="s">
        <v>3596</v>
      </c>
      <c r="Q79" s="363" t="s">
        <v>2695</v>
      </c>
      <c r="R79" s="383">
        <v>60</v>
      </c>
    </row>
    <row r="80" spans="2:18" ht="15" customHeight="1" x14ac:dyDescent="0.25">
      <c r="B80" s="362" t="s">
        <v>356</v>
      </c>
      <c r="C80" s="362" t="s">
        <v>2746</v>
      </c>
      <c r="D80" s="362" t="s">
        <v>4018</v>
      </c>
      <c r="E80" s="363" t="s">
        <v>357</v>
      </c>
      <c r="F80" s="363" t="s">
        <v>41</v>
      </c>
      <c r="G80" s="363" t="s">
        <v>3665</v>
      </c>
      <c r="H80" s="363" t="s">
        <v>2596</v>
      </c>
      <c r="I80" s="363" t="s">
        <v>2613</v>
      </c>
      <c r="J80" s="363">
        <v>1969</v>
      </c>
      <c r="K80" s="364"/>
      <c r="L80" s="364"/>
      <c r="M80" s="363" t="s">
        <v>2689</v>
      </c>
      <c r="N80" s="363" t="s">
        <v>2689</v>
      </c>
      <c r="O80" s="363" t="s">
        <v>3892</v>
      </c>
      <c r="P80" s="363" t="s">
        <v>3596</v>
      </c>
      <c r="Q80" s="363" t="s">
        <v>2692</v>
      </c>
      <c r="R80" s="383">
        <v>30</v>
      </c>
    </row>
    <row r="81" spans="2:18" ht="15" customHeight="1" x14ac:dyDescent="0.25">
      <c r="B81" s="362" t="s">
        <v>4019</v>
      </c>
      <c r="C81" s="362" t="s">
        <v>2746</v>
      </c>
      <c r="D81" s="362" t="s">
        <v>4020</v>
      </c>
      <c r="E81" s="363" t="s">
        <v>357</v>
      </c>
      <c r="F81" s="363" t="s">
        <v>41</v>
      </c>
      <c r="G81" s="363" t="s">
        <v>3665</v>
      </c>
      <c r="H81" s="363" t="s">
        <v>2595</v>
      </c>
      <c r="I81" s="363" t="s">
        <v>2613</v>
      </c>
      <c r="J81" s="363">
        <v>1969</v>
      </c>
      <c r="K81" s="364"/>
      <c r="L81" s="364"/>
      <c r="M81" s="363" t="s">
        <v>2689</v>
      </c>
      <c r="N81" s="363" t="s">
        <v>2689</v>
      </c>
      <c r="O81" s="363" t="s">
        <v>3892</v>
      </c>
      <c r="P81" s="363" t="s">
        <v>3596</v>
      </c>
      <c r="Q81" s="363" t="s">
        <v>2695</v>
      </c>
      <c r="R81" s="383">
        <v>15</v>
      </c>
    </row>
    <row r="82" spans="2:18" ht="15" customHeight="1" x14ac:dyDescent="0.25">
      <c r="B82" s="362" t="s">
        <v>358</v>
      </c>
      <c r="C82" s="362" t="s">
        <v>2747</v>
      </c>
      <c r="D82" s="362" t="s">
        <v>359</v>
      </c>
      <c r="E82" s="363" t="s">
        <v>2283</v>
      </c>
      <c r="F82" s="363" t="s">
        <v>43</v>
      </c>
      <c r="G82" s="363" t="s">
        <v>3665</v>
      </c>
      <c r="H82" s="363" t="s">
        <v>2596</v>
      </c>
      <c r="I82" s="363" t="s">
        <v>72</v>
      </c>
      <c r="J82" s="363">
        <v>1969</v>
      </c>
      <c r="K82" s="364"/>
      <c r="L82" s="364"/>
      <c r="M82" s="363" t="s">
        <v>2689</v>
      </c>
      <c r="N82" s="363" t="s">
        <v>2689</v>
      </c>
      <c r="O82" s="363" t="s">
        <v>3892</v>
      </c>
      <c r="P82" s="363" t="s">
        <v>3596</v>
      </c>
      <c r="Q82" s="363" t="s">
        <v>2694</v>
      </c>
      <c r="R82" s="383">
        <v>110</v>
      </c>
    </row>
    <row r="83" spans="2:18" ht="15" customHeight="1" x14ac:dyDescent="0.25">
      <c r="B83" s="362" t="s">
        <v>360</v>
      </c>
      <c r="C83" s="362" t="s">
        <v>2747</v>
      </c>
      <c r="D83" s="362" t="s">
        <v>361</v>
      </c>
      <c r="E83" s="363" t="s">
        <v>2283</v>
      </c>
      <c r="F83" s="363" t="s">
        <v>43</v>
      </c>
      <c r="G83" s="363" t="s">
        <v>3665</v>
      </c>
      <c r="H83" s="363" t="s">
        <v>2596</v>
      </c>
      <c r="I83" s="363" t="s">
        <v>72</v>
      </c>
      <c r="J83" s="363">
        <v>1969</v>
      </c>
      <c r="K83" s="364"/>
      <c r="L83" s="364"/>
      <c r="M83" s="363" t="s">
        <v>2689</v>
      </c>
      <c r="N83" s="363" t="s">
        <v>2689</v>
      </c>
      <c r="O83" s="363" t="s">
        <v>3892</v>
      </c>
      <c r="P83" s="363" t="s">
        <v>3596</v>
      </c>
      <c r="Q83" s="363" t="s">
        <v>2694</v>
      </c>
      <c r="R83" s="383">
        <v>110</v>
      </c>
    </row>
    <row r="84" spans="2:18" ht="15" customHeight="1" x14ac:dyDescent="0.25">
      <c r="B84" s="362" t="s">
        <v>362</v>
      </c>
      <c r="C84" s="362" t="s">
        <v>2747</v>
      </c>
      <c r="D84" s="362" t="s">
        <v>363</v>
      </c>
      <c r="E84" s="363" t="s">
        <v>2283</v>
      </c>
      <c r="F84" s="363" t="s">
        <v>43</v>
      </c>
      <c r="G84" s="363" t="s">
        <v>3665</v>
      </c>
      <c r="H84" s="363" t="s">
        <v>2596</v>
      </c>
      <c r="I84" s="363" t="s">
        <v>72</v>
      </c>
      <c r="J84" s="363">
        <v>1969</v>
      </c>
      <c r="K84" s="364"/>
      <c r="L84" s="364"/>
      <c r="M84" s="363" t="s">
        <v>2689</v>
      </c>
      <c r="N84" s="363" t="s">
        <v>2689</v>
      </c>
      <c r="O84" s="363" t="s">
        <v>3892</v>
      </c>
      <c r="P84" s="363" t="s">
        <v>3596</v>
      </c>
      <c r="Q84" s="363" t="s">
        <v>2692</v>
      </c>
      <c r="R84" s="383">
        <v>110</v>
      </c>
    </row>
    <row r="85" spans="2:18" ht="15" customHeight="1" x14ac:dyDescent="0.25">
      <c r="B85" s="362" t="s">
        <v>364</v>
      </c>
      <c r="C85" s="362" t="s">
        <v>2747</v>
      </c>
      <c r="D85" s="362" t="s">
        <v>365</v>
      </c>
      <c r="E85" s="363" t="s">
        <v>2283</v>
      </c>
      <c r="F85" s="363" t="s">
        <v>43</v>
      </c>
      <c r="G85" s="363" t="s">
        <v>3665</v>
      </c>
      <c r="H85" s="363" t="s">
        <v>2596</v>
      </c>
      <c r="I85" s="363" t="s">
        <v>72</v>
      </c>
      <c r="J85" s="363">
        <v>2019</v>
      </c>
      <c r="K85" s="364"/>
      <c r="L85" s="364"/>
      <c r="M85" s="363" t="s">
        <v>2689</v>
      </c>
      <c r="N85" s="363" t="s">
        <v>2689</v>
      </c>
      <c r="O85" s="363" t="s">
        <v>3892</v>
      </c>
      <c r="P85" s="363" t="s">
        <v>19</v>
      </c>
      <c r="Q85" s="363" t="s">
        <v>2696</v>
      </c>
      <c r="R85" s="383">
        <v>660</v>
      </c>
    </row>
    <row r="86" spans="2:18" ht="15" customHeight="1" x14ac:dyDescent="0.25">
      <c r="B86" s="362" t="s">
        <v>366</v>
      </c>
      <c r="C86" s="362" t="s">
        <v>2748</v>
      </c>
      <c r="D86" s="362" t="s">
        <v>367</v>
      </c>
      <c r="E86" s="363" t="s">
        <v>2284</v>
      </c>
      <c r="F86" s="363" t="s">
        <v>43</v>
      </c>
      <c r="G86" s="363" t="s">
        <v>3665</v>
      </c>
      <c r="H86" s="363" t="s">
        <v>2596</v>
      </c>
      <c r="I86" s="363" t="s">
        <v>2614</v>
      </c>
      <c r="J86" s="363">
        <v>1979</v>
      </c>
      <c r="K86" s="364"/>
      <c r="L86" s="364"/>
      <c r="M86" s="363" t="s">
        <v>2689</v>
      </c>
      <c r="N86" s="363" t="s">
        <v>2689</v>
      </c>
      <c r="O86" s="363" t="s">
        <v>3892</v>
      </c>
      <c r="P86" s="363" t="s">
        <v>3596</v>
      </c>
      <c r="Q86" s="363" t="s">
        <v>2692</v>
      </c>
      <c r="R86" s="383">
        <v>205</v>
      </c>
    </row>
    <row r="87" spans="2:18" ht="15" customHeight="1" x14ac:dyDescent="0.25">
      <c r="B87" s="362" t="s">
        <v>368</v>
      </c>
      <c r="C87" s="362" t="s">
        <v>2748</v>
      </c>
      <c r="D87" s="362" t="s">
        <v>369</v>
      </c>
      <c r="E87" s="363" t="s">
        <v>2284</v>
      </c>
      <c r="F87" s="363" t="s">
        <v>43</v>
      </c>
      <c r="G87" s="363" t="s">
        <v>3665</v>
      </c>
      <c r="H87" s="363" t="s">
        <v>2596</v>
      </c>
      <c r="I87" s="363" t="s">
        <v>2614</v>
      </c>
      <c r="J87" s="363">
        <v>1979</v>
      </c>
      <c r="K87" s="364"/>
      <c r="L87" s="364"/>
      <c r="M87" s="363" t="s">
        <v>2689</v>
      </c>
      <c r="N87" s="363" t="s">
        <v>2689</v>
      </c>
      <c r="O87" s="363" t="s">
        <v>3892</v>
      </c>
      <c r="P87" s="363" t="s">
        <v>3596</v>
      </c>
      <c r="Q87" s="363" t="s">
        <v>2692</v>
      </c>
      <c r="R87" s="383">
        <v>205</v>
      </c>
    </row>
    <row r="88" spans="2:18" ht="15" customHeight="1" x14ac:dyDescent="0.25">
      <c r="B88" s="362" t="s">
        <v>370</v>
      </c>
      <c r="C88" s="362" t="s">
        <v>2748</v>
      </c>
      <c r="D88" s="362" t="s">
        <v>371</v>
      </c>
      <c r="E88" s="363" t="s">
        <v>2284</v>
      </c>
      <c r="F88" s="363" t="s">
        <v>43</v>
      </c>
      <c r="G88" s="363" t="s">
        <v>3665</v>
      </c>
      <c r="H88" s="363" t="s">
        <v>2596</v>
      </c>
      <c r="I88" s="363" t="s">
        <v>2614</v>
      </c>
      <c r="J88" s="363">
        <v>1979</v>
      </c>
      <c r="K88" s="364"/>
      <c r="L88" s="364"/>
      <c r="M88" s="363" t="s">
        <v>2689</v>
      </c>
      <c r="N88" s="363" t="s">
        <v>2689</v>
      </c>
      <c r="O88" s="363" t="s">
        <v>3892</v>
      </c>
      <c r="P88" s="363" t="s">
        <v>3596</v>
      </c>
      <c r="Q88" s="363" t="s">
        <v>2697</v>
      </c>
      <c r="R88" s="383">
        <v>205</v>
      </c>
    </row>
    <row r="89" spans="2:18" ht="15" customHeight="1" x14ac:dyDescent="0.25">
      <c r="B89" s="362" t="s">
        <v>372</v>
      </c>
      <c r="C89" s="362" t="s">
        <v>2748</v>
      </c>
      <c r="D89" s="362" t="s">
        <v>373</v>
      </c>
      <c r="E89" s="363" t="s">
        <v>2284</v>
      </c>
      <c r="F89" s="363" t="s">
        <v>43</v>
      </c>
      <c r="G89" s="363" t="s">
        <v>3665</v>
      </c>
      <c r="H89" s="363" t="s">
        <v>2596</v>
      </c>
      <c r="I89" s="363" t="s">
        <v>2614</v>
      </c>
      <c r="J89" s="363">
        <v>1979</v>
      </c>
      <c r="K89" s="364"/>
      <c r="L89" s="364"/>
      <c r="M89" s="363" t="s">
        <v>2689</v>
      </c>
      <c r="N89" s="363" t="s">
        <v>2689</v>
      </c>
      <c r="O89" s="363" t="s">
        <v>3892</v>
      </c>
      <c r="P89" s="363" t="s">
        <v>3596</v>
      </c>
      <c r="Q89" s="363" t="s">
        <v>2697</v>
      </c>
      <c r="R89" s="383">
        <v>205</v>
      </c>
    </row>
    <row r="90" spans="2:18" ht="15" customHeight="1" x14ac:dyDescent="0.25">
      <c r="B90" s="362" t="s">
        <v>374</v>
      </c>
      <c r="C90" s="362" t="s">
        <v>2749</v>
      </c>
      <c r="D90" s="362" t="s">
        <v>375</v>
      </c>
      <c r="E90" s="363" t="s">
        <v>2285</v>
      </c>
      <c r="F90" s="363" t="s">
        <v>43</v>
      </c>
      <c r="G90" s="363" t="s">
        <v>3665</v>
      </c>
      <c r="H90" s="363" t="s">
        <v>2595</v>
      </c>
      <c r="I90" s="363" t="s">
        <v>72</v>
      </c>
      <c r="J90" s="363">
        <v>1976</v>
      </c>
      <c r="K90" s="364"/>
      <c r="L90" s="364"/>
      <c r="M90" s="363" t="s">
        <v>2689</v>
      </c>
      <c r="N90" s="363" t="s">
        <v>2689</v>
      </c>
      <c r="O90" s="363" t="s">
        <v>3892</v>
      </c>
      <c r="P90" s="363" t="s">
        <v>3596</v>
      </c>
      <c r="Q90" s="363" t="s">
        <v>2692</v>
      </c>
      <c r="R90" s="383">
        <v>200</v>
      </c>
    </row>
    <row r="91" spans="2:18" ht="15" customHeight="1" x14ac:dyDescent="0.25">
      <c r="B91" s="362" t="s">
        <v>376</v>
      </c>
      <c r="C91" s="362" t="s">
        <v>2749</v>
      </c>
      <c r="D91" s="362" t="s">
        <v>377</v>
      </c>
      <c r="E91" s="363" t="s">
        <v>2285</v>
      </c>
      <c r="F91" s="363" t="s">
        <v>43</v>
      </c>
      <c r="G91" s="363" t="s">
        <v>3665</v>
      </c>
      <c r="H91" s="363" t="s">
        <v>2595</v>
      </c>
      <c r="I91" s="363" t="s">
        <v>72</v>
      </c>
      <c r="J91" s="363">
        <v>1976</v>
      </c>
      <c r="K91" s="364"/>
      <c r="L91" s="364"/>
      <c r="M91" s="363" t="s">
        <v>2689</v>
      </c>
      <c r="N91" s="363" t="s">
        <v>2689</v>
      </c>
      <c r="O91" s="363" t="s">
        <v>3892</v>
      </c>
      <c r="P91" s="363" t="s">
        <v>3596</v>
      </c>
      <c r="Q91" s="363" t="s">
        <v>2692</v>
      </c>
      <c r="R91" s="383">
        <v>200</v>
      </c>
    </row>
    <row r="92" spans="2:18" ht="15" customHeight="1" x14ac:dyDescent="0.25">
      <c r="B92" s="362" t="s">
        <v>378</v>
      </c>
      <c r="C92" s="362" t="s">
        <v>2749</v>
      </c>
      <c r="D92" s="362" t="s">
        <v>379</v>
      </c>
      <c r="E92" s="363" t="s">
        <v>2285</v>
      </c>
      <c r="F92" s="363" t="s">
        <v>43</v>
      </c>
      <c r="G92" s="363" t="s">
        <v>3665</v>
      </c>
      <c r="H92" s="363" t="s">
        <v>2595</v>
      </c>
      <c r="I92" s="363" t="s">
        <v>72</v>
      </c>
      <c r="J92" s="363">
        <v>1976</v>
      </c>
      <c r="K92" s="364"/>
      <c r="L92" s="364"/>
      <c r="M92" s="363" t="s">
        <v>2689</v>
      </c>
      <c r="N92" s="363" t="s">
        <v>2689</v>
      </c>
      <c r="O92" s="363" t="s">
        <v>3892</v>
      </c>
      <c r="P92" s="363" t="s">
        <v>3596</v>
      </c>
      <c r="Q92" s="363" t="s">
        <v>2692</v>
      </c>
      <c r="R92" s="383">
        <v>200</v>
      </c>
    </row>
    <row r="93" spans="2:18" ht="15" customHeight="1" x14ac:dyDescent="0.25">
      <c r="B93" s="362" t="s">
        <v>380</v>
      </c>
      <c r="C93" s="362" t="s">
        <v>2749</v>
      </c>
      <c r="D93" s="362" t="s">
        <v>381</v>
      </c>
      <c r="E93" s="363" t="s">
        <v>2285</v>
      </c>
      <c r="F93" s="363" t="s">
        <v>43</v>
      </c>
      <c r="G93" s="363" t="s">
        <v>3665</v>
      </c>
      <c r="H93" s="363" t="s">
        <v>2595</v>
      </c>
      <c r="I93" s="363" t="s">
        <v>72</v>
      </c>
      <c r="J93" s="363">
        <v>1976</v>
      </c>
      <c r="K93" s="364"/>
      <c r="L93" s="364"/>
      <c r="M93" s="363" t="s">
        <v>2689</v>
      </c>
      <c r="N93" s="363" t="s">
        <v>2689</v>
      </c>
      <c r="O93" s="363" t="s">
        <v>3892</v>
      </c>
      <c r="P93" s="363" t="s">
        <v>3596</v>
      </c>
      <c r="Q93" s="363" t="s">
        <v>2692</v>
      </c>
      <c r="R93" s="383">
        <v>200</v>
      </c>
    </row>
    <row r="94" spans="2:18" ht="15" customHeight="1" x14ac:dyDescent="0.25">
      <c r="B94" s="362" t="s">
        <v>382</v>
      </c>
      <c r="C94" s="362" t="s">
        <v>2750</v>
      </c>
      <c r="D94" s="362" t="s">
        <v>383</v>
      </c>
      <c r="E94" s="363" t="s">
        <v>2286</v>
      </c>
      <c r="F94" s="363" t="s">
        <v>43</v>
      </c>
      <c r="G94" s="363" t="s">
        <v>3665</v>
      </c>
      <c r="H94" s="363" t="s">
        <v>2596</v>
      </c>
      <c r="I94" s="363" t="s">
        <v>72</v>
      </c>
      <c r="J94" s="363">
        <v>1957</v>
      </c>
      <c r="K94" s="364"/>
      <c r="L94" s="364"/>
      <c r="M94" s="363" t="s">
        <v>2689</v>
      </c>
      <c r="N94" s="363" t="s">
        <v>2689</v>
      </c>
      <c r="O94" s="363" t="s">
        <v>3893</v>
      </c>
      <c r="P94" s="363" t="s">
        <v>3596</v>
      </c>
      <c r="Q94" s="363" t="s">
        <v>2692</v>
      </c>
      <c r="R94" s="383">
        <v>50</v>
      </c>
    </row>
    <row r="95" spans="2:18" ht="15" customHeight="1" x14ac:dyDescent="0.25">
      <c r="B95" s="362" t="s">
        <v>384</v>
      </c>
      <c r="C95" s="362" t="s">
        <v>2750</v>
      </c>
      <c r="D95" s="362" t="s">
        <v>385</v>
      </c>
      <c r="E95" s="363" t="s">
        <v>2286</v>
      </c>
      <c r="F95" s="363" t="s">
        <v>43</v>
      </c>
      <c r="G95" s="363" t="s">
        <v>3665</v>
      </c>
      <c r="H95" s="363" t="s">
        <v>2596</v>
      </c>
      <c r="I95" s="363" t="s">
        <v>72</v>
      </c>
      <c r="J95" s="363">
        <v>1957</v>
      </c>
      <c r="K95" s="364"/>
      <c r="L95" s="364"/>
      <c r="M95" s="363" t="s">
        <v>2689</v>
      </c>
      <c r="N95" s="363" t="s">
        <v>2689</v>
      </c>
      <c r="O95" s="363" t="s">
        <v>3893</v>
      </c>
      <c r="P95" s="363" t="s">
        <v>3596</v>
      </c>
      <c r="Q95" s="363" t="s">
        <v>2692</v>
      </c>
      <c r="R95" s="383">
        <v>57</v>
      </c>
    </row>
    <row r="96" spans="2:18" ht="15" customHeight="1" x14ac:dyDescent="0.25">
      <c r="B96" s="362" t="s">
        <v>386</v>
      </c>
      <c r="C96" s="362" t="s">
        <v>2751</v>
      </c>
      <c r="D96" s="362" t="s">
        <v>387</v>
      </c>
      <c r="E96" s="363" t="s">
        <v>2287</v>
      </c>
      <c r="F96" s="363" t="s">
        <v>43</v>
      </c>
      <c r="G96" s="363" t="s">
        <v>3665</v>
      </c>
      <c r="H96" s="363" t="s">
        <v>2596</v>
      </c>
      <c r="I96" s="363" t="s">
        <v>72</v>
      </c>
      <c r="J96" s="363">
        <v>1960</v>
      </c>
      <c r="K96" s="364"/>
      <c r="L96" s="364"/>
      <c r="M96" s="363" t="s">
        <v>2689</v>
      </c>
      <c r="N96" s="363" t="s">
        <v>2689</v>
      </c>
      <c r="O96" s="363" t="s">
        <v>3893</v>
      </c>
      <c r="P96" s="363" t="s">
        <v>3596</v>
      </c>
      <c r="Q96" s="363" t="s">
        <v>2692</v>
      </c>
      <c r="R96" s="383">
        <v>60</v>
      </c>
    </row>
    <row r="97" spans="2:18" ht="15" customHeight="1" x14ac:dyDescent="0.25">
      <c r="B97" s="362" t="s">
        <v>388</v>
      </c>
      <c r="C97" s="362" t="s">
        <v>2751</v>
      </c>
      <c r="D97" s="362" t="s">
        <v>389</v>
      </c>
      <c r="E97" s="363" t="s">
        <v>2287</v>
      </c>
      <c r="F97" s="363" t="s">
        <v>43</v>
      </c>
      <c r="G97" s="363" t="s">
        <v>3665</v>
      </c>
      <c r="H97" s="363" t="s">
        <v>2596</v>
      </c>
      <c r="I97" s="363" t="s">
        <v>72</v>
      </c>
      <c r="J97" s="363">
        <v>1960</v>
      </c>
      <c r="K97" s="364"/>
      <c r="L97" s="364"/>
      <c r="M97" s="363" t="s">
        <v>2689</v>
      </c>
      <c r="N97" s="363" t="s">
        <v>2689</v>
      </c>
      <c r="O97" s="363" t="s">
        <v>3893</v>
      </c>
      <c r="P97" s="363" t="s">
        <v>3596</v>
      </c>
      <c r="Q97" s="363" t="s">
        <v>2692</v>
      </c>
      <c r="R97" s="383">
        <v>60</v>
      </c>
    </row>
    <row r="98" spans="2:18" ht="15" customHeight="1" x14ac:dyDescent="0.25">
      <c r="B98" s="362" t="s">
        <v>390</v>
      </c>
      <c r="C98" s="362" t="s">
        <v>2751</v>
      </c>
      <c r="D98" s="362" t="s">
        <v>391</v>
      </c>
      <c r="E98" s="363" t="s">
        <v>2287</v>
      </c>
      <c r="F98" s="363" t="s">
        <v>43</v>
      </c>
      <c r="G98" s="363" t="s">
        <v>3665</v>
      </c>
      <c r="H98" s="363" t="s">
        <v>2596</v>
      </c>
      <c r="I98" s="363" t="s">
        <v>72</v>
      </c>
      <c r="J98" s="363">
        <v>1960</v>
      </c>
      <c r="K98" s="364"/>
      <c r="L98" s="364"/>
      <c r="M98" s="363" t="s">
        <v>2689</v>
      </c>
      <c r="N98" s="363" t="s">
        <v>2689</v>
      </c>
      <c r="O98" s="363" t="s">
        <v>3893</v>
      </c>
      <c r="P98" s="363" t="s">
        <v>3596</v>
      </c>
      <c r="Q98" s="363" t="s">
        <v>2692</v>
      </c>
      <c r="R98" s="383">
        <v>60</v>
      </c>
    </row>
    <row r="99" spans="2:18" ht="15" customHeight="1" x14ac:dyDescent="0.25">
      <c r="B99" s="362" t="s">
        <v>392</v>
      </c>
      <c r="C99" s="362" t="s">
        <v>2751</v>
      </c>
      <c r="D99" s="362" t="s">
        <v>393</v>
      </c>
      <c r="E99" s="363" t="s">
        <v>2287</v>
      </c>
      <c r="F99" s="363" t="s">
        <v>43</v>
      </c>
      <c r="G99" s="363" t="s">
        <v>3665</v>
      </c>
      <c r="H99" s="363" t="s">
        <v>2596</v>
      </c>
      <c r="I99" s="363" t="s">
        <v>72</v>
      </c>
      <c r="J99" s="363">
        <v>1960</v>
      </c>
      <c r="K99" s="364"/>
      <c r="L99" s="364"/>
      <c r="M99" s="363" t="s">
        <v>2689</v>
      </c>
      <c r="N99" s="363" t="s">
        <v>2689</v>
      </c>
      <c r="O99" s="363" t="s">
        <v>3893</v>
      </c>
      <c r="P99" s="363" t="s">
        <v>3596</v>
      </c>
      <c r="Q99" s="363" t="s">
        <v>2692</v>
      </c>
      <c r="R99" s="383">
        <v>60</v>
      </c>
    </row>
    <row r="100" spans="2:18" ht="15" customHeight="1" x14ac:dyDescent="0.25">
      <c r="B100" s="362" t="s">
        <v>394</v>
      </c>
      <c r="C100" s="362" t="s">
        <v>2752</v>
      </c>
      <c r="D100" s="362" t="s">
        <v>395</v>
      </c>
      <c r="E100" s="363" t="s">
        <v>2288</v>
      </c>
      <c r="F100" s="363" t="s">
        <v>43</v>
      </c>
      <c r="G100" s="363" t="s">
        <v>3665</v>
      </c>
      <c r="H100" s="363" t="s">
        <v>2596</v>
      </c>
      <c r="I100" s="363" t="s">
        <v>72</v>
      </c>
      <c r="J100" s="363">
        <v>1971</v>
      </c>
      <c r="K100" s="364"/>
      <c r="L100" s="364"/>
      <c r="M100" s="363" t="s">
        <v>2689</v>
      </c>
      <c r="N100" s="363" t="s">
        <v>2689</v>
      </c>
      <c r="O100" s="363" t="s">
        <v>3892</v>
      </c>
      <c r="P100" s="363" t="s">
        <v>3596</v>
      </c>
      <c r="Q100" s="363" t="s">
        <v>2692</v>
      </c>
      <c r="R100" s="383">
        <v>110</v>
      </c>
    </row>
    <row r="101" spans="2:18" ht="15" customHeight="1" x14ac:dyDescent="0.25">
      <c r="B101" s="362" t="s">
        <v>396</v>
      </c>
      <c r="C101" s="362" t="s">
        <v>2752</v>
      </c>
      <c r="D101" s="362" t="s">
        <v>397</v>
      </c>
      <c r="E101" s="363" t="s">
        <v>2288</v>
      </c>
      <c r="F101" s="363" t="s">
        <v>43</v>
      </c>
      <c r="G101" s="363" t="s">
        <v>3665</v>
      </c>
      <c r="H101" s="363" t="s">
        <v>2596</v>
      </c>
      <c r="I101" s="363" t="s">
        <v>72</v>
      </c>
      <c r="J101" s="363">
        <v>1971</v>
      </c>
      <c r="K101" s="364"/>
      <c r="L101" s="364"/>
      <c r="M101" s="363" t="s">
        <v>2689</v>
      </c>
      <c r="N101" s="363" t="s">
        <v>2689</v>
      </c>
      <c r="O101" s="363" t="s">
        <v>3892</v>
      </c>
      <c r="P101" s="363" t="s">
        <v>3596</v>
      </c>
      <c r="Q101" s="363" t="s">
        <v>2692</v>
      </c>
      <c r="R101" s="383">
        <v>110</v>
      </c>
    </row>
    <row r="102" spans="2:18" ht="15" customHeight="1" x14ac:dyDescent="0.25">
      <c r="B102" s="362" t="s">
        <v>398</v>
      </c>
      <c r="C102" s="362" t="s">
        <v>2752</v>
      </c>
      <c r="D102" s="362" t="s">
        <v>399</v>
      </c>
      <c r="E102" s="363" t="s">
        <v>2288</v>
      </c>
      <c r="F102" s="363" t="s">
        <v>43</v>
      </c>
      <c r="G102" s="363" t="s">
        <v>3665</v>
      </c>
      <c r="H102" s="363" t="s">
        <v>2596</v>
      </c>
      <c r="I102" s="363" t="s">
        <v>72</v>
      </c>
      <c r="J102" s="363">
        <v>1981</v>
      </c>
      <c r="K102" s="364"/>
      <c r="L102" s="364"/>
      <c r="M102" s="363" t="s">
        <v>2689</v>
      </c>
      <c r="N102" s="363" t="s">
        <v>2689</v>
      </c>
      <c r="O102" s="363" t="s">
        <v>3892</v>
      </c>
      <c r="P102" s="363" t="s">
        <v>3596</v>
      </c>
      <c r="Q102" s="363" t="s">
        <v>2692</v>
      </c>
      <c r="R102" s="383">
        <v>500</v>
      </c>
    </row>
    <row r="103" spans="2:18" ht="15" customHeight="1" x14ac:dyDescent="0.25">
      <c r="B103" s="362" t="s">
        <v>400</v>
      </c>
      <c r="C103" s="362" t="s">
        <v>2753</v>
      </c>
      <c r="D103" s="362" t="s">
        <v>401</v>
      </c>
      <c r="E103" s="363" t="s">
        <v>2289</v>
      </c>
      <c r="F103" s="363" t="s">
        <v>43</v>
      </c>
      <c r="G103" s="363" t="s">
        <v>3665</v>
      </c>
      <c r="H103" s="363" t="s">
        <v>2596</v>
      </c>
      <c r="I103" s="363" t="s">
        <v>72</v>
      </c>
      <c r="J103" s="363">
        <v>1968</v>
      </c>
      <c r="K103" s="364"/>
      <c r="L103" s="364"/>
      <c r="M103" s="363" t="s">
        <v>2689</v>
      </c>
      <c r="N103" s="363" t="s">
        <v>2689</v>
      </c>
      <c r="O103" s="363" t="s">
        <v>3892</v>
      </c>
      <c r="P103" s="363" t="s">
        <v>3596</v>
      </c>
      <c r="Q103" s="363" t="s">
        <v>2692</v>
      </c>
      <c r="R103" s="383">
        <v>110</v>
      </c>
    </row>
    <row r="104" spans="2:18" ht="15" customHeight="1" x14ac:dyDescent="0.25">
      <c r="B104" s="362" t="s">
        <v>402</v>
      </c>
      <c r="C104" s="362" t="s">
        <v>2753</v>
      </c>
      <c r="D104" s="362" t="s">
        <v>403</v>
      </c>
      <c r="E104" s="363" t="s">
        <v>2289</v>
      </c>
      <c r="F104" s="363" t="s">
        <v>43</v>
      </c>
      <c r="G104" s="363" t="s">
        <v>3665</v>
      </c>
      <c r="H104" s="363" t="s">
        <v>2596</v>
      </c>
      <c r="I104" s="363" t="s">
        <v>72</v>
      </c>
      <c r="J104" s="363">
        <v>1968</v>
      </c>
      <c r="K104" s="364"/>
      <c r="L104" s="364"/>
      <c r="M104" s="363" t="s">
        <v>2689</v>
      </c>
      <c r="N104" s="363" t="s">
        <v>2689</v>
      </c>
      <c r="O104" s="363" t="s">
        <v>3892</v>
      </c>
      <c r="P104" s="363" t="s">
        <v>3596</v>
      </c>
      <c r="Q104" s="363" t="s">
        <v>2692</v>
      </c>
      <c r="R104" s="383">
        <v>110</v>
      </c>
    </row>
    <row r="105" spans="2:18" ht="15" customHeight="1" x14ac:dyDescent="0.25">
      <c r="B105" s="362" t="s">
        <v>404</v>
      </c>
      <c r="C105" s="362" t="s">
        <v>2753</v>
      </c>
      <c r="D105" s="362" t="s">
        <v>405</v>
      </c>
      <c r="E105" s="363" t="s">
        <v>2289</v>
      </c>
      <c r="F105" s="363" t="s">
        <v>43</v>
      </c>
      <c r="G105" s="363" t="s">
        <v>3665</v>
      </c>
      <c r="H105" s="363" t="s">
        <v>2596</v>
      </c>
      <c r="I105" s="363" t="s">
        <v>72</v>
      </c>
      <c r="J105" s="363">
        <v>1968</v>
      </c>
      <c r="K105" s="364"/>
      <c r="L105" s="364"/>
      <c r="M105" s="363" t="s">
        <v>2689</v>
      </c>
      <c r="N105" s="363" t="s">
        <v>2689</v>
      </c>
      <c r="O105" s="363" t="s">
        <v>3892</v>
      </c>
      <c r="P105" s="363" t="s">
        <v>3596</v>
      </c>
      <c r="Q105" s="363" t="s">
        <v>2692</v>
      </c>
      <c r="R105" s="383">
        <v>110</v>
      </c>
    </row>
    <row r="106" spans="2:18" ht="15" customHeight="1" x14ac:dyDescent="0.25">
      <c r="B106" s="362" t="s">
        <v>406</v>
      </c>
      <c r="C106" s="362" t="s">
        <v>2753</v>
      </c>
      <c r="D106" s="362" t="s">
        <v>407</v>
      </c>
      <c r="E106" s="363" t="s">
        <v>2289</v>
      </c>
      <c r="F106" s="363" t="s">
        <v>43</v>
      </c>
      <c r="G106" s="363" t="s">
        <v>3665</v>
      </c>
      <c r="H106" s="363" t="s">
        <v>2596</v>
      </c>
      <c r="I106" s="363" t="s">
        <v>72</v>
      </c>
      <c r="J106" s="363">
        <v>1968</v>
      </c>
      <c r="K106" s="364"/>
      <c r="L106" s="364"/>
      <c r="M106" s="363" t="s">
        <v>2689</v>
      </c>
      <c r="N106" s="363" t="s">
        <v>2689</v>
      </c>
      <c r="O106" s="363" t="s">
        <v>3892</v>
      </c>
      <c r="P106" s="363" t="s">
        <v>3596</v>
      </c>
      <c r="Q106" s="363" t="s">
        <v>2692</v>
      </c>
      <c r="R106" s="383">
        <v>110</v>
      </c>
    </row>
    <row r="107" spans="2:18" ht="15" customHeight="1" x14ac:dyDescent="0.25">
      <c r="B107" s="362" t="s">
        <v>408</v>
      </c>
      <c r="C107" s="362" t="s">
        <v>2753</v>
      </c>
      <c r="D107" s="362" t="s">
        <v>409</v>
      </c>
      <c r="E107" s="363" t="s">
        <v>2289</v>
      </c>
      <c r="F107" s="363" t="s">
        <v>43</v>
      </c>
      <c r="G107" s="363" t="s">
        <v>3665</v>
      </c>
      <c r="H107" s="363" t="s">
        <v>2596</v>
      </c>
      <c r="I107" s="363" t="s">
        <v>72</v>
      </c>
      <c r="J107" s="363">
        <v>1982</v>
      </c>
      <c r="K107" s="363">
        <v>2016</v>
      </c>
      <c r="L107" s="364"/>
      <c r="M107" s="363" t="s">
        <v>2689</v>
      </c>
      <c r="N107" s="363" t="s">
        <v>2689</v>
      </c>
      <c r="O107" s="363" t="s">
        <v>3892</v>
      </c>
      <c r="P107" s="363" t="s">
        <v>3896</v>
      </c>
      <c r="Q107" s="363" t="s">
        <v>2691</v>
      </c>
      <c r="R107" s="383">
        <v>210</v>
      </c>
    </row>
    <row r="108" spans="2:18" ht="15" customHeight="1" x14ac:dyDescent="0.25">
      <c r="B108" s="362" t="s">
        <v>410</v>
      </c>
      <c r="C108" s="362" t="s">
        <v>2753</v>
      </c>
      <c r="D108" s="362" t="s">
        <v>411</v>
      </c>
      <c r="E108" s="363" t="s">
        <v>2289</v>
      </c>
      <c r="F108" s="363" t="s">
        <v>43</v>
      </c>
      <c r="G108" s="363" t="s">
        <v>3665</v>
      </c>
      <c r="H108" s="363" t="s">
        <v>2596</v>
      </c>
      <c r="I108" s="363" t="s">
        <v>72</v>
      </c>
      <c r="J108" s="363">
        <v>1982</v>
      </c>
      <c r="K108" s="363">
        <v>2016</v>
      </c>
      <c r="L108" s="364"/>
      <c r="M108" s="363" t="s">
        <v>2689</v>
      </c>
      <c r="N108" s="363" t="s">
        <v>2689</v>
      </c>
      <c r="O108" s="363" t="s">
        <v>3892</v>
      </c>
      <c r="P108" s="363" t="s">
        <v>3896</v>
      </c>
      <c r="Q108" s="363" t="s">
        <v>2691</v>
      </c>
      <c r="R108" s="383">
        <v>210</v>
      </c>
    </row>
    <row r="109" spans="2:18" ht="15" customHeight="1" x14ac:dyDescent="0.25">
      <c r="B109" s="362" t="s">
        <v>412</v>
      </c>
      <c r="C109" s="362" t="s">
        <v>2753</v>
      </c>
      <c r="D109" s="362" t="s">
        <v>413</v>
      </c>
      <c r="E109" s="363" t="s">
        <v>2289</v>
      </c>
      <c r="F109" s="363" t="s">
        <v>43</v>
      </c>
      <c r="G109" s="363" t="s">
        <v>3665</v>
      </c>
      <c r="H109" s="363" t="s">
        <v>2596</v>
      </c>
      <c r="I109" s="363" t="s">
        <v>72</v>
      </c>
      <c r="J109" s="363">
        <v>1982</v>
      </c>
      <c r="K109" s="364"/>
      <c r="L109" s="364"/>
      <c r="M109" s="363" t="s">
        <v>2689</v>
      </c>
      <c r="N109" s="363" t="s">
        <v>2689</v>
      </c>
      <c r="O109" s="363" t="s">
        <v>3892</v>
      </c>
      <c r="P109" s="363" t="s">
        <v>3596</v>
      </c>
      <c r="Q109" s="363" t="s">
        <v>2692</v>
      </c>
      <c r="R109" s="383">
        <v>250</v>
      </c>
    </row>
    <row r="110" spans="2:18" ht="15" customHeight="1" x14ac:dyDescent="0.25">
      <c r="B110" s="362" t="s">
        <v>414</v>
      </c>
      <c r="C110" s="362" t="s">
        <v>2753</v>
      </c>
      <c r="D110" s="362" t="s">
        <v>415</v>
      </c>
      <c r="E110" s="363" t="s">
        <v>2289</v>
      </c>
      <c r="F110" s="363" t="s">
        <v>43</v>
      </c>
      <c r="G110" s="363" t="s">
        <v>3665</v>
      </c>
      <c r="H110" s="363" t="s">
        <v>2596</v>
      </c>
      <c r="I110" s="363" t="s">
        <v>72</v>
      </c>
      <c r="J110" s="363">
        <v>1982</v>
      </c>
      <c r="K110" s="364"/>
      <c r="L110" s="364"/>
      <c r="M110" s="363" t="s">
        <v>2689</v>
      </c>
      <c r="N110" s="363" t="s">
        <v>2689</v>
      </c>
      <c r="O110" s="363" t="s">
        <v>3892</v>
      </c>
      <c r="P110" s="363" t="s">
        <v>3596</v>
      </c>
      <c r="Q110" s="363" t="s">
        <v>2692</v>
      </c>
      <c r="R110" s="383">
        <v>250</v>
      </c>
    </row>
    <row r="111" spans="2:18" ht="15" customHeight="1" x14ac:dyDescent="0.25">
      <c r="B111" s="362" t="s">
        <v>416</v>
      </c>
      <c r="C111" s="362" t="s">
        <v>2753</v>
      </c>
      <c r="D111" s="362" t="s">
        <v>417</v>
      </c>
      <c r="E111" s="363" t="s">
        <v>2289</v>
      </c>
      <c r="F111" s="363" t="s">
        <v>43</v>
      </c>
      <c r="G111" s="363" t="s">
        <v>3665</v>
      </c>
      <c r="H111" s="363" t="s">
        <v>2596</v>
      </c>
      <c r="I111" s="363" t="s">
        <v>72</v>
      </c>
      <c r="J111" s="363">
        <v>1982</v>
      </c>
      <c r="K111" s="364"/>
      <c r="L111" s="364"/>
      <c r="M111" s="363" t="s">
        <v>2689</v>
      </c>
      <c r="N111" s="363" t="s">
        <v>2689</v>
      </c>
      <c r="O111" s="363" t="s">
        <v>3892</v>
      </c>
      <c r="P111" s="363" t="s">
        <v>3596</v>
      </c>
      <c r="Q111" s="363" t="s">
        <v>2692</v>
      </c>
      <c r="R111" s="383">
        <v>250</v>
      </c>
    </row>
    <row r="112" spans="2:18" ht="15" customHeight="1" x14ac:dyDescent="0.25">
      <c r="B112" s="362" t="s">
        <v>418</v>
      </c>
      <c r="C112" s="362" t="s">
        <v>2754</v>
      </c>
      <c r="D112" s="362" t="s">
        <v>419</v>
      </c>
      <c r="E112" s="363" t="s">
        <v>2290</v>
      </c>
      <c r="F112" s="363" t="s">
        <v>43</v>
      </c>
      <c r="G112" s="363" t="s">
        <v>3665</v>
      </c>
      <c r="H112" s="363" t="s">
        <v>2596</v>
      </c>
      <c r="I112" s="363" t="s">
        <v>72</v>
      </c>
      <c r="J112" s="363">
        <v>1974</v>
      </c>
      <c r="K112" s="364"/>
      <c r="L112" s="364"/>
      <c r="M112" s="363" t="s">
        <v>2689</v>
      </c>
      <c r="N112" s="363" t="s">
        <v>2689</v>
      </c>
      <c r="O112" s="363" t="s">
        <v>3892</v>
      </c>
      <c r="P112" s="363" t="s">
        <v>3596</v>
      </c>
      <c r="Q112" s="363" t="s">
        <v>2692</v>
      </c>
      <c r="R112" s="383">
        <v>200</v>
      </c>
    </row>
    <row r="113" spans="2:18" ht="15" customHeight="1" x14ac:dyDescent="0.25">
      <c r="B113" s="362" t="s">
        <v>420</v>
      </c>
      <c r="C113" s="362" t="s">
        <v>2754</v>
      </c>
      <c r="D113" s="362" t="s">
        <v>421</v>
      </c>
      <c r="E113" s="363" t="s">
        <v>2290</v>
      </c>
      <c r="F113" s="363" t="s">
        <v>43</v>
      </c>
      <c r="G113" s="363" t="s">
        <v>3665</v>
      </c>
      <c r="H113" s="363" t="s">
        <v>2596</v>
      </c>
      <c r="I113" s="363" t="s">
        <v>72</v>
      </c>
      <c r="J113" s="363">
        <v>1974</v>
      </c>
      <c r="K113" s="364"/>
      <c r="L113" s="364"/>
      <c r="M113" s="363" t="s">
        <v>2689</v>
      </c>
      <c r="N113" s="363" t="s">
        <v>2689</v>
      </c>
      <c r="O113" s="363" t="s">
        <v>3892</v>
      </c>
      <c r="P113" s="363" t="s">
        <v>3596</v>
      </c>
      <c r="Q113" s="363" t="s">
        <v>2692</v>
      </c>
      <c r="R113" s="383">
        <v>200</v>
      </c>
    </row>
    <row r="114" spans="2:18" ht="15" customHeight="1" x14ac:dyDescent="0.25">
      <c r="B114" s="362" t="s">
        <v>422</v>
      </c>
      <c r="C114" s="362" t="s">
        <v>2754</v>
      </c>
      <c r="D114" s="362" t="s">
        <v>423</v>
      </c>
      <c r="E114" s="363" t="s">
        <v>2290</v>
      </c>
      <c r="F114" s="363" t="s">
        <v>43</v>
      </c>
      <c r="G114" s="363" t="s">
        <v>3665</v>
      </c>
      <c r="H114" s="363" t="s">
        <v>2596</v>
      </c>
      <c r="I114" s="363" t="s">
        <v>72</v>
      </c>
      <c r="J114" s="363">
        <v>1974</v>
      </c>
      <c r="K114" s="364"/>
      <c r="L114" s="364"/>
      <c r="M114" s="363" t="s">
        <v>2689</v>
      </c>
      <c r="N114" s="363" t="s">
        <v>2689</v>
      </c>
      <c r="O114" s="363" t="s">
        <v>3892</v>
      </c>
      <c r="P114" s="363" t="s">
        <v>3596</v>
      </c>
      <c r="Q114" s="363" t="s">
        <v>2692</v>
      </c>
      <c r="R114" s="383">
        <v>200</v>
      </c>
    </row>
    <row r="115" spans="2:18" ht="15" customHeight="1" x14ac:dyDescent="0.25">
      <c r="B115" s="362" t="s">
        <v>424</v>
      </c>
      <c r="C115" s="362" t="s">
        <v>2754</v>
      </c>
      <c r="D115" s="362" t="s">
        <v>425</v>
      </c>
      <c r="E115" s="363" t="s">
        <v>2290</v>
      </c>
      <c r="F115" s="363" t="s">
        <v>43</v>
      </c>
      <c r="G115" s="363" t="s">
        <v>3665</v>
      </c>
      <c r="H115" s="363" t="s">
        <v>2596</v>
      </c>
      <c r="I115" s="363" t="s">
        <v>72</v>
      </c>
      <c r="J115" s="363">
        <v>1974</v>
      </c>
      <c r="K115" s="364"/>
      <c r="L115" s="364"/>
      <c r="M115" s="363" t="s">
        <v>2689</v>
      </c>
      <c r="N115" s="363" t="s">
        <v>2689</v>
      </c>
      <c r="O115" s="363" t="s">
        <v>3892</v>
      </c>
      <c r="P115" s="363" t="s">
        <v>3596</v>
      </c>
      <c r="Q115" s="363" t="s">
        <v>2692</v>
      </c>
      <c r="R115" s="383">
        <v>200</v>
      </c>
    </row>
    <row r="116" spans="2:18" ht="15" customHeight="1" x14ac:dyDescent="0.25">
      <c r="B116" s="362" t="s">
        <v>426</v>
      </c>
      <c r="C116" s="362" t="s">
        <v>2755</v>
      </c>
      <c r="D116" s="362" t="s">
        <v>427</v>
      </c>
      <c r="E116" s="363" t="s">
        <v>427</v>
      </c>
      <c r="F116" s="363" t="s">
        <v>43</v>
      </c>
      <c r="G116" s="363" t="s">
        <v>3665</v>
      </c>
      <c r="H116" s="363" t="s">
        <v>2595</v>
      </c>
      <c r="I116" s="363" t="s">
        <v>2615</v>
      </c>
      <c r="J116" s="363">
        <v>1952</v>
      </c>
      <c r="K116" s="364"/>
      <c r="L116" s="364"/>
      <c r="M116" s="363" t="s">
        <v>2689</v>
      </c>
      <c r="N116" s="363" t="s">
        <v>2689</v>
      </c>
      <c r="O116" s="363" t="s">
        <v>3892</v>
      </c>
      <c r="P116" s="363" t="s">
        <v>3596</v>
      </c>
      <c r="Q116" s="363" t="s">
        <v>2692</v>
      </c>
      <c r="R116" s="383">
        <v>24</v>
      </c>
    </row>
    <row r="117" spans="2:18" ht="15" customHeight="1" x14ac:dyDescent="0.25">
      <c r="B117" s="362" t="s">
        <v>428</v>
      </c>
      <c r="C117" s="362" t="s">
        <v>2756</v>
      </c>
      <c r="D117" s="362" t="s">
        <v>429</v>
      </c>
      <c r="E117" s="363" t="s">
        <v>2291</v>
      </c>
      <c r="F117" s="363" t="s">
        <v>43</v>
      </c>
      <c r="G117" s="363" t="s">
        <v>3665</v>
      </c>
      <c r="H117" s="363" t="s">
        <v>2595</v>
      </c>
      <c r="I117" s="363" t="s">
        <v>2615</v>
      </c>
      <c r="J117" s="363">
        <v>1970</v>
      </c>
      <c r="K117" s="364"/>
      <c r="L117" s="364"/>
      <c r="M117" s="363" t="s">
        <v>2689</v>
      </c>
      <c r="N117" s="363" t="s">
        <v>2689</v>
      </c>
      <c r="O117" s="363" t="s">
        <v>3892</v>
      </c>
      <c r="P117" s="363" t="s">
        <v>3596</v>
      </c>
      <c r="Q117" s="363" t="s">
        <v>2692</v>
      </c>
      <c r="R117" s="383">
        <v>55</v>
      </c>
    </row>
    <row r="118" spans="2:18" ht="15" customHeight="1" x14ac:dyDescent="0.25">
      <c r="B118" s="362" t="s">
        <v>430</v>
      </c>
      <c r="C118" s="362" t="s">
        <v>2757</v>
      </c>
      <c r="D118" s="362" t="s">
        <v>431</v>
      </c>
      <c r="E118" s="363" t="s">
        <v>2292</v>
      </c>
      <c r="F118" s="363" t="s">
        <v>43</v>
      </c>
      <c r="G118" s="363" t="s">
        <v>3665</v>
      </c>
      <c r="H118" s="363" t="s">
        <v>2596</v>
      </c>
      <c r="I118" s="363" t="s">
        <v>2616</v>
      </c>
      <c r="J118" s="363">
        <v>1976</v>
      </c>
      <c r="K118" s="363">
        <v>2014</v>
      </c>
      <c r="L118" s="364"/>
      <c r="M118" s="363" t="s">
        <v>2689</v>
      </c>
      <c r="N118" s="363" t="s">
        <v>2689</v>
      </c>
      <c r="O118" s="363" t="s">
        <v>3892</v>
      </c>
      <c r="P118" s="363" t="s">
        <v>3896</v>
      </c>
      <c r="Q118" s="363" t="s">
        <v>2691</v>
      </c>
      <c r="R118" s="383">
        <v>28</v>
      </c>
    </row>
    <row r="119" spans="2:18" ht="15" customHeight="1" x14ac:dyDescent="0.25">
      <c r="B119" s="362" t="s">
        <v>432</v>
      </c>
      <c r="C119" s="362" t="s">
        <v>2757</v>
      </c>
      <c r="D119" s="362" t="s">
        <v>433</v>
      </c>
      <c r="E119" s="363" t="s">
        <v>2292</v>
      </c>
      <c r="F119" s="363" t="s">
        <v>43</v>
      </c>
      <c r="G119" s="363" t="s">
        <v>3665</v>
      </c>
      <c r="H119" s="363" t="s">
        <v>2596</v>
      </c>
      <c r="I119" s="363" t="s">
        <v>2616</v>
      </c>
      <c r="J119" s="363">
        <v>1998</v>
      </c>
      <c r="K119" s="363">
        <v>2014</v>
      </c>
      <c r="L119" s="364"/>
      <c r="M119" s="363" t="s">
        <v>2689</v>
      </c>
      <c r="N119" s="363" t="s">
        <v>2689</v>
      </c>
      <c r="O119" s="363" t="s">
        <v>3892</v>
      </c>
      <c r="P119" s="363" t="s">
        <v>3896</v>
      </c>
      <c r="Q119" s="363" t="s">
        <v>2691</v>
      </c>
      <c r="R119" s="383">
        <v>6.3</v>
      </c>
    </row>
    <row r="120" spans="2:18" ht="15" customHeight="1" x14ac:dyDescent="0.25">
      <c r="B120" s="362" t="s">
        <v>434</v>
      </c>
      <c r="C120" s="362" t="s">
        <v>2757</v>
      </c>
      <c r="D120" s="362" t="s">
        <v>435</v>
      </c>
      <c r="E120" s="363" t="s">
        <v>2292</v>
      </c>
      <c r="F120" s="363" t="s">
        <v>43</v>
      </c>
      <c r="G120" s="363" t="s">
        <v>3665</v>
      </c>
      <c r="H120" s="363" t="s">
        <v>2596</v>
      </c>
      <c r="I120" s="363" t="s">
        <v>2616</v>
      </c>
      <c r="J120" s="363">
        <v>2000</v>
      </c>
      <c r="K120" s="364"/>
      <c r="L120" s="364"/>
      <c r="M120" s="363" t="s">
        <v>2689</v>
      </c>
      <c r="N120" s="363" t="s">
        <v>2689</v>
      </c>
      <c r="O120" s="363" t="s">
        <v>3892</v>
      </c>
      <c r="P120" s="363" t="s">
        <v>3596</v>
      </c>
      <c r="Q120" s="363" t="s">
        <v>2692</v>
      </c>
      <c r="R120" s="383">
        <v>135.30000000000001</v>
      </c>
    </row>
    <row r="121" spans="2:18" ht="15" customHeight="1" x14ac:dyDescent="0.25">
      <c r="B121" s="362" t="s">
        <v>436</v>
      </c>
      <c r="C121" s="362" t="s">
        <v>2757</v>
      </c>
      <c r="D121" s="362" t="s">
        <v>437</v>
      </c>
      <c r="E121" s="363" t="s">
        <v>2292</v>
      </c>
      <c r="F121" s="363" t="s">
        <v>43</v>
      </c>
      <c r="G121" s="363" t="s">
        <v>3665</v>
      </c>
      <c r="H121" s="363" t="s">
        <v>2596</v>
      </c>
      <c r="I121" s="363" t="s">
        <v>2616</v>
      </c>
      <c r="J121" s="363">
        <v>2000</v>
      </c>
      <c r="K121" s="364"/>
      <c r="L121" s="364"/>
      <c r="M121" s="363" t="s">
        <v>2689</v>
      </c>
      <c r="N121" s="363" t="s">
        <v>2689</v>
      </c>
      <c r="O121" s="363" t="s">
        <v>3892</v>
      </c>
      <c r="P121" s="363" t="s">
        <v>3596</v>
      </c>
      <c r="Q121" s="363" t="s">
        <v>2692</v>
      </c>
      <c r="R121" s="383">
        <v>135.30000000000001</v>
      </c>
    </row>
    <row r="122" spans="2:18" ht="15" customHeight="1" x14ac:dyDescent="0.25">
      <c r="B122" s="362" t="s">
        <v>438</v>
      </c>
      <c r="C122" s="362" t="s">
        <v>2757</v>
      </c>
      <c r="D122" s="362" t="s">
        <v>439</v>
      </c>
      <c r="E122" s="363" t="s">
        <v>2292</v>
      </c>
      <c r="F122" s="363" t="s">
        <v>43</v>
      </c>
      <c r="G122" s="363" t="s">
        <v>3665</v>
      </c>
      <c r="H122" s="363" t="s">
        <v>2596</v>
      </c>
      <c r="I122" s="363" t="s">
        <v>2616</v>
      </c>
      <c r="J122" s="363">
        <v>2014</v>
      </c>
      <c r="K122" s="364"/>
      <c r="L122" s="364"/>
      <c r="M122" s="363" t="s">
        <v>2689</v>
      </c>
      <c r="N122" s="363" t="s">
        <v>2689</v>
      </c>
      <c r="O122" s="363" t="s">
        <v>3892</v>
      </c>
      <c r="P122" s="363" t="s">
        <v>3596</v>
      </c>
      <c r="Q122" s="363" t="s">
        <v>2692</v>
      </c>
      <c r="R122" s="383">
        <v>136</v>
      </c>
    </row>
    <row r="123" spans="2:18" ht="15" customHeight="1" x14ac:dyDescent="0.25">
      <c r="B123" s="362" t="s">
        <v>440</v>
      </c>
      <c r="C123" s="362" t="s">
        <v>2758</v>
      </c>
      <c r="D123" s="362" t="s">
        <v>441</v>
      </c>
      <c r="E123" s="363" t="s">
        <v>2293</v>
      </c>
      <c r="F123" s="363" t="s">
        <v>43</v>
      </c>
      <c r="G123" s="363" t="s">
        <v>3665</v>
      </c>
      <c r="H123" s="363" t="s">
        <v>2596</v>
      </c>
      <c r="I123" s="363" t="s">
        <v>2615</v>
      </c>
      <c r="J123" s="363">
        <v>1964</v>
      </c>
      <c r="K123" s="364"/>
      <c r="L123" s="364"/>
      <c r="M123" s="363" t="s">
        <v>2689</v>
      </c>
      <c r="N123" s="363" t="s">
        <v>2689</v>
      </c>
      <c r="O123" s="363" t="s">
        <v>3892</v>
      </c>
      <c r="P123" s="363" t="s">
        <v>3596</v>
      </c>
      <c r="Q123" s="363" t="s">
        <v>2692</v>
      </c>
      <c r="R123" s="383">
        <v>4</v>
      </c>
    </row>
    <row r="124" spans="2:18" ht="15" customHeight="1" x14ac:dyDescent="0.25">
      <c r="B124" s="362" t="s">
        <v>442</v>
      </c>
      <c r="C124" s="362" t="s">
        <v>2758</v>
      </c>
      <c r="D124" s="362" t="s">
        <v>443</v>
      </c>
      <c r="E124" s="363" t="s">
        <v>2293</v>
      </c>
      <c r="F124" s="363" t="s">
        <v>43</v>
      </c>
      <c r="G124" s="363" t="s">
        <v>3665</v>
      </c>
      <c r="H124" s="363" t="s">
        <v>2596</v>
      </c>
      <c r="I124" s="363" t="s">
        <v>2615</v>
      </c>
      <c r="J124" s="363">
        <v>1984</v>
      </c>
      <c r="K124" s="364"/>
      <c r="L124" s="364"/>
      <c r="M124" s="363" t="s">
        <v>2689</v>
      </c>
      <c r="N124" s="363" t="s">
        <v>2689</v>
      </c>
      <c r="O124" s="363" t="s">
        <v>3892</v>
      </c>
      <c r="P124" s="363" t="s">
        <v>3596</v>
      </c>
      <c r="Q124" s="363" t="s">
        <v>2692</v>
      </c>
      <c r="R124" s="383">
        <v>12</v>
      </c>
    </row>
    <row r="125" spans="2:18" ht="15" customHeight="1" x14ac:dyDescent="0.25">
      <c r="B125" s="362" t="s">
        <v>444</v>
      </c>
      <c r="C125" s="362" t="s">
        <v>2758</v>
      </c>
      <c r="D125" s="362" t="s">
        <v>445</v>
      </c>
      <c r="E125" s="363" t="s">
        <v>2293</v>
      </c>
      <c r="F125" s="363" t="s">
        <v>43</v>
      </c>
      <c r="G125" s="363" t="s">
        <v>3665</v>
      </c>
      <c r="H125" s="363" t="s">
        <v>2596</v>
      </c>
      <c r="I125" s="363" t="s">
        <v>2615</v>
      </c>
      <c r="J125" s="363">
        <v>1964</v>
      </c>
      <c r="K125" s="364"/>
      <c r="L125" s="364"/>
      <c r="M125" s="363" t="s">
        <v>2689</v>
      </c>
      <c r="N125" s="363" t="s">
        <v>2689</v>
      </c>
      <c r="O125" s="363" t="s">
        <v>3892</v>
      </c>
      <c r="P125" s="363" t="s">
        <v>3596</v>
      </c>
      <c r="Q125" s="363" t="s">
        <v>2692</v>
      </c>
      <c r="R125" s="383">
        <v>1</v>
      </c>
    </row>
    <row r="126" spans="2:18" ht="15" customHeight="1" x14ac:dyDescent="0.25">
      <c r="B126" s="362" t="s">
        <v>446</v>
      </c>
      <c r="C126" s="362" t="s">
        <v>2759</v>
      </c>
      <c r="D126" s="362" t="s">
        <v>447</v>
      </c>
      <c r="E126" s="363" t="s">
        <v>2294</v>
      </c>
      <c r="F126" s="363" t="s">
        <v>43</v>
      </c>
      <c r="G126" s="363" t="s">
        <v>3665</v>
      </c>
      <c r="H126" s="363" t="s">
        <v>2596</v>
      </c>
      <c r="I126" s="363" t="s">
        <v>2717</v>
      </c>
      <c r="J126" s="363">
        <v>1999</v>
      </c>
      <c r="K126" s="364"/>
      <c r="L126" s="364"/>
      <c r="M126" s="363" t="s">
        <v>2689</v>
      </c>
      <c r="N126" s="363" t="s">
        <v>2689</v>
      </c>
      <c r="O126" s="363" t="s">
        <v>3892</v>
      </c>
      <c r="P126" s="363" t="s">
        <v>3596</v>
      </c>
      <c r="Q126" s="363" t="s">
        <v>2692</v>
      </c>
      <c r="R126" s="383">
        <v>35</v>
      </c>
    </row>
    <row r="127" spans="2:18" ht="15" customHeight="1" x14ac:dyDescent="0.25">
      <c r="B127" s="362" t="s">
        <v>448</v>
      </c>
      <c r="C127" s="362" t="s">
        <v>2759</v>
      </c>
      <c r="D127" s="362" t="s">
        <v>449</v>
      </c>
      <c r="E127" s="363" t="s">
        <v>2294</v>
      </c>
      <c r="F127" s="363" t="s">
        <v>43</v>
      </c>
      <c r="G127" s="363" t="s">
        <v>3665</v>
      </c>
      <c r="H127" s="363" t="s">
        <v>2596</v>
      </c>
      <c r="I127" s="363" t="s">
        <v>2717</v>
      </c>
      <c r="J127" s="363">
        <v>1999</v>
      </c>
      <c r="K127" s="364"/>
      <c r="L127" s="364"/>
      <c r="M127" s="363" t="s">
        <v>2689</v>
      </c>
      <c r="N127" s="363" t="s">
        <v>2689</v>
      </c>
      <c r="O127" s="363" t="s">
        <v>3892</v>
      </c>
      <c r="P127" s="363" t="s">
        <v>3596</v>
      </c>
      <c r="Q127" s="363" t="s">
        <v>2692</v>
      </c>
      <c r="R127" s="383">
        <v>35</v>
      </c>
    </row>
    <row r="128" spans="2:18" ht="15" customHeight="1" x14ac:dyDescent="0.25">
      <c r="B128" s="362" t="s">
        <v>450</v>
      </c>
      <c r="C128" s="362" t="s">
        <v>2760</v>
      </c>
      <c r="D128" s="362" t="s">
        <v>451</v>
      </c>
      <c r="E128" s="363" t="s">
        <v>2295</v>
      </c>
      <c r="F128" s="363" t="s">
        <v>43</v>
      </c>
      <c r="G128" s="363" t="s">
        <v>3665</v>
      </c>
      <c r="H128" s="363" t="s">
        <v>2596</v>
      </c>
      <c r="I128" s="363" t="s">
        <v>67</v>
      </c>
      <c r="J128" s="363">
        <v>1951</v>
      </c>
      <c r="K128" s="364"/>
      <c r="L128" s="364"/>
      <c r="M128" s="363" t="s">
        <v>2689</v>
      </c>
      <c r="N128" s="363" t="s">
        <v>2689</v>
      </c>
      <c r="O128" s="363" t="s">
        <v>3894</v>
      </c>
      <c r="P128" s="363" t="s">
        <v>3596</v>
      </c>
      <c r="Q128" s="363" t="s">
        <v>2692</v>
      </c>
      <c r="R128" s="383">
        <v>32</v>
      </c>
    </row>
    <row r="129" spans="2:18" ht="15" customHeight="1" x14ac:dyDescent="0.25">
      <c r="B129" s="362" t="s">
        <v>452</v>
      </c>
      <c r="C129" s="362" t="s">
        <v>2760</v>
      </c>
      <c r="D129" s="362" t="s">
        <v>453</v>
      </c>
      <c r="E129" s="363" t="s">
        <v>2295</v>
      </c>
      <c r="F129" s="363" t="s">
        <v>43</v>
      </c>
      <c r="G129" s="363" t="s">
        <v>3665</v>
      </c>
      <c r="H129" s="363" t="s">
        <v>2596</v>
      </c>
      <c r="I129" s="363" t="s">
        <v>67</v>
      </c>
      <c r="J129" s="363">
        <v>1951</v>
      </c>
      <c r="K129" s="364"/>
      <c r="L129" s="364"/>
      <c r="M129" s="363" t="s">
        <v>2689</v>
      </c>
      <c r="N129" s="363" t="s">
        <v>2689</v>
      </c>
      <c r="O129" s="363" t="s">
        <v>3894</v>
      </c>
      <c r="P129" s="363" t="s">
        <v>3596</v>
      </c>
      <c r="Q129" s="363" t="s">
        <v>2692</v>
      </c>
      <c r="R129" s="383">
        <v>32</v>
      </c>
    </row>
    <row r="130" spans="2:18" ht="15" customHeight="1" x14ac:dyDescent="0.25">
      <c r="B130" s="362" t="s">
        <v>454</v>
      </c>
      <c r="C130" s="362" t="s">
        <v>2760</v>
      </c>
      <c r="D130" s="362" t="s">
        <v>455</v>
      </c>
      <c r="E130" s="363" t="s">
        <v>2295</v>
      </c>
      <c r="F130" s="363" t="s">
        <v>43</v>
      </c>
      <c r="G130" s="363" t="s">
        <v>3665</v>
      </c>
      <c r="H130" s="363" t="s">
        <v>2596</v>
      </c>
      <c r="I130" s="363" t="s">
        <v>67</v>
      </c>
      <c r="J130" s="363">
        <v>1959</v>
      </c>
      <c r="K130" s="364"/>
      <c r="L130" s="364"/>
      <c r="M130" s="363" t="s">
        <v>2689</v>
      </c>
      <c r="N130" s="363" t="s">
        <v>2689</v>
      </c>
      <c r="O130" s="363" t="s">
        <v>3894</v>
      </c>
      <c r="P130" s="363" t="s">
        <v>3596</v>
      </c>
      <c r="Q130" s="363" t="s">
        <v>2692</v>
      </c>
      <c r="R130" s="383">
        <v>32</v>
      </c>
    </row>
    <row r="131" spans="2:18" ht="15" customHeight="1" x14ac:dyDescent="0.25">
      <c r="B131" s="362" t="s">
        <v>456</v>
      </c>
      <c r="C131" s="362" t="s">
        <v>2760</v>
      </c>
      <c r="D131" s="362" t="s">
        <v>457</v>
      </c>
      <c r="E131" s="363" t="s">
        <v>2295</v>
      </c>
      <c r="F131" s="363" t="s">
        <v>43</v>
      </c>
      <c r="G131" s="363" t="s">
        <v>3665</v>
      </c>
      <c r="H131" s="363" t="s">
        <v>2596</v>
      </c>
      <c r="I131" s="363" t="s">
        <v>67</v>
      </c>
      <c r="J131" s="363">
        <v>1951</v>
      </c>
      <c r="K131" s="364"/>
      <c r="L131" s="364"/>
      <c r="M131" s="363" t="s">
        <v>2689</v>
      </c>
      <c r="N131" s="363" t="s">
        <v>2689</v>
      </c>
      <c r="O131" s="363" t="s">
        <v>3894</v>
      </c>
      <c r="P131" s="363" t="s">
        <v>3596</v>
      </c>
      <c r="Q131" s="363" t="s">
        <v>2692</v>
      </c>
      <c r="R131" s="383">
        <v>20</v>
      </c>
    </row>
    <row r="132" spans="2:18" ht="15" customHeight="1" x14ac:dyDescent="0.25">
      <c r="B132" s="362" t="s">
        <v>458</v>
      </c>
      <c r="C132" s="362" t="s">
        <v>2760</v>
      </c>
      <c r="D132" s="362" t="s">
        <v>459</v>
      </c>
      <c r="E132" s="363" t="s">
        <v>2295</v>
      </c>
      <c r="F132" s="363" t="s">
        <v>43</v>
      </c>
      <c r="G132" s="363" t="s">
        <v>3665</v>
      </c>
      <c r="H132" s="363" t="s">
        <v>2596</v>
      </c>
      <c r="I132" s="363" t="s">
        <v>67</v>
      </c>
      <c r="J132" s="363">
        <v>1964</v>
      </c>
      <c r="K132" s="364"/>
      <c r="L132" s="364"/>
      <c r="M132" s="363" t="s">
        <v>2689</v>
      </c>
      <c r="N132" s="363" t="s">
        <v>2689</v>
      </c>
      <c r="O132" s="363" t="s">
        <v>3894</v>
      </c>
      <c r="P132" s="363" t="s">
        <v>3596</v>
      </c>
      <c r="Q132" s="363" t="s">
        <v>2692</v>
      </c>
      <c r="R132" s="383">
        <v>32</v>
      </c>
    </row>
    <row r="133" spans="2:18" ht="15" customHeight="1" x14ac:dyDescent="0.25">
      <c r="B133" s="362" t="s">
        <v>460</v>
      </c>
      <c r="C133" s="362" t="s">
        <v>2760</v>
      </c>
      <c r="D133" s="362" t="s">
        <v>461</v>
      </c>
      <c r="E133" s="363" t="s">
        <v>2295</v>
      </c>
      <c r="F133" s="363" t="s">
        <v>43</v>
      </c>
      <c r="G133" s="363" t="s">
        <v>3665</v>
      </c>
      <c r="H133" s="363" t="s">
        <v>2596</v>
      </c>
      <c r="I133" s="363" t="s">
        <v>67</v>
      </c>
      <c r="J133" s="363">
        <v>1955</v>
      </c>
      <c r="K133" s="364"/>
      <c r="L133" s="364"/>
      <c r="M133" s="363" t="s">
        <v>2689</v>
      </c>
      <c r="N133" s="363" t="s">
        <v>2689</v>
      </c>
      <c r="O133" s="363" t="s">
        <v>3894</v>
      </c>
      <c r="P133" s="363" t="s">
        <v>3596</v>
      </c>
      <c r="Q133" s="363" t="s">
        <v>2692</v>
      </c>
      <c r="R133" s="383">
        <v>22</v>
      </c>
    </row>
    <row r="134" spans="2:18" ht="15" customHeight="1" x14ac:dyDescent="0.25">
      <c r="B134" s="362" t="s">
        <v>462</v>
      </c>
      <c r="C134" s="362" t="s">
        <v>2760</v>
      </c>
      <c r="D134" s="362" t="s">
        <v>463</v>
      </c>
      <c r="E134" s="363" t="s">
        <v>2295</v>
      </c>
      <c r="F134" s="363" t="s">
        <v>43</v>
      </c>
      <c r="G134" s="363" t="s">
        <v>3665</v>
      </c>
      <c r="H134" s="363" t="s">
        <v>2596</v>
      </c>
      <c r="I134" s="363" t="s">
        <v>67</v>
      </c>
      <c r="J134" s="363">
        <v>1955</v>
      </c>
      <c r="K134" s="364"/>
      <c r="L134" s="364"/>
      <c r="M134" s="363" t="s">
        <v>2689</v>
      </c>
      <c r="N134" s="363" t="s">
        <v>2689</v>
      </c>
      <c r="O134" s="363" t="s">
        <v>3894</v>
      </c>
      <c r="P134" s="363" t="s">
        <v>3596</v>
      </c>
      <c r="Q134" s="363" t="s">
        <v>2692</v>
      </c>
      <c r="R134" s="383">
        <v>35</v>
      </c>
    </row>
    <row r="135" spans="2:18" ht="15" customHeight="1" x14ac:dyDescent="0.25">
      <c r="B135" s="362" t="s">
        <v>464</v>
      </c>
      <c r="C135" s="362" t="s">
        <v>2760</v>
      </c>
      <c r="D135" s="362" t="s">
        <v>465</v>
      </c>
      <c r="E135" s="363" t="s">
        <v>2295</v>
      </c>
      <c r="F135" s="363" t="s">
        <v>43</v>
      </c>
      <c r="G135" s="363" t="s">
        <v>3665</v>
      </c>
      <c r="H135" s="363" t="s">
        <v>2596</v>
      </c>
      <c r="I135" s="363" t="s">
        <v>67</v>
      </c>
      <c r="J135" s="363">
        <v>1958</v>
      </c>
      <c r="K135" s="364"/>
      <c r="L135" s="364"/>
      <c r="M135" s="363" t="s">
        <v>2689</v>
      </c>
      <c r="N135" s="363" t="s">
        <v>2689</v>
      </c>
      <c r="O135" s="363" t="s">
        <v>3894</v>
      </c>
      <c r="P135" s="363" t="s">
        <v>3596</v>
      </c>
      <c r="Q135" s="363" t="s">
        <v>2692</v>
      </c>
      <c r="R135" s="383">
        <v>34</v>
      </c>
    </row>
    <row r="136" spans="2:18" ht="15" customHeight="1" x14ac:dyDescent="0.25">
      <c r="B136" s="362" t="s">
        <v>466</v>
      </c>
      <c r="C136" s="362" t="s">
        <v>2761</v>
      </c>
      <c r="D136" s="362" t="s">
        <v>467</v>
      </c>
      <c r="E136" s="363" t="s">
        <v>467</v>
      </c>
      <c r="F136" s="363" t="s">
        <v>43</v>
      </c>
      <c r="G136" s="363" t="s">
        <v>3665</v>
      </c>
      <c r="H136" s="363" t="s">
        <v>2595</v>
      </c>
      <c r="I136" s="363" t="s">
        <v>2615</v>
      </c>
      <c r="J136" s="363">
        <v>1952</v>
      </c>
      <c r="K136" s="364"/>
      <c r="L136" s="364"/>
      <c r="M136" s="363" t="s">
        <v>2689</v>
      </c>
      <c r="N136" s="363" t="s">
        <v>2689</v>
      </c>
      <c r="O136" s="363" t="s">
        <v>3892</v>
      </c>
      <c r="P136" s="363" t="s">
        <v>3596</v>
      </c>
      <c r="Q136" s="363" t="s">
        <v>2692</v>
      </c>
      <c r="R136" s="383">
        <v>49.6</v>
      </c>
    </row>
    <row r="137" spans="2:18" ht="15" customHeight="1" x14ac:dyDescent="0.25">
      <c r="B137" s="362" t="s">
        <v>468</v>
      </c>
      <c r="C137" s="362" t="s">
        <v>2762</v>
      </c>
      <c r="D137" s="362" t="s">
        <v>469</v>
      </c>
      <c r="E137" s="363" t="s">
        <v>2296</v>
      </c>
      <c r="F137" s="363" t="s">
        <v>43</v>
      </c>
      <c r="G137" s="363" t="s">
        <v>3665</v>
      </c>
      <c r="H137" s="363" t="s">
        <v>2595</v>
      </c>
      <c r="I137" s="363" t="s">
        <v>2615</v>
      </c>
      <c r="J137" s="363">
        <v>1964</v>
      </c>
      <c r="K137" s="364"/>
      <c r="L137" s="364"/>
      <c r="M137" s="363" t="s">
        <v>2689</v>
      </c>
      <c r="N137" s="363" t="s">
        <v>2689</v>
      </c>
      <c r="O137" s="363" t="s">
        <v>3892</v>
      </c>
      <c r="P137" s="363" t="s">
        <v>3596</v>
      </c>
      <c r="Q137" s="363" t="s">
        <v>2692</v>
      </c>
      <c r="R137" s="383">
        <v>33</v>
      </c>
    </row>
    <row r="138" spans="2:18" ht="15" customHeight="1" x14ac:dyDescent="0.25">
      <c r="B138" s="362" t="s">
        <v>470</v>
      </c>
      <c r="C138" s="362" t="s">
        <v>2762</v>
      </c>
      <c r="D138" s="362" t="s">
        <v>471</v>
      </c>
      <c r="E138" s="363" t="s">
        <v>2296</v>
      </c>
      <c r="F138" s="363" t="s">
        <v>43</v>
      </c>
      <c r="G138" s="363" t="s">
        <v>3665</v>
      </c>
      <c r="H138" s="363" t="s">
        <v>2595</v>
      </c>
      <c r="I138" s="363" t="s">
        <v>2615</v>
      </c>
      <c r="J138" s="363">
        <v>1998</v>
      </c>
      <c r="K138" s="364"/>
      <c r="L138" s="364"/>
      <c r="M138" s="363" t="s">
        <v>2689</v>
      </c>
      <c r="N138" s="363" t="s">
        <v>2689</v>
      </c>
      <c r="O138" s="363" t="s">
        <v>3892</v>
      </c>
      <c r="P138" s="363" t="s">
        <v>3596</v>
      </c>
      <c r="Q138" s="363" t="s">
        <v>2692</v>
      </c>
      <c r="R138" s="383">
        <v>72</v>
      </c>
    </row>
    <row r="139" spans="2:18" ht="15" customHeight="1" x14ac:dyDescent="0.25">
      <c r="B139" s="362" t="s">
        <v>472</v>
      </c>
      <c r="C139" s="362" t="s">
        <v>2762</v>
      </c>
      <c r="D139" s="362" t="s">
        <v>473</v>
      </c>
      <c r="E139" s="363" t="s">
        <v>2296</v>
      </c>
      <c r="F139" s="363" t="s">
        <v>43</v>
      </c>
      <c r="G139" s="363" t="s">
        <v>3665</v>
      </c>
      <c r="H139" s="363" t="s">
        <v>2595</v>
      </c>
      <c r="I139" s="363" t="s">
        <v>2615</v>
      </c>
      <c r="J139" s="363">
        <v>2004</v>
      </c>
      <c r="K139" s="364"/>
      <c r="L139" s="364"/>
      <c r="M139" s="363" t="s">
        <v>2689</v>
      </c>
      <c r="N139" s="363" t="s">
        <v>2689</v>
      </c>
      <c r="O139" s="363" t="s">
        <v>3892</v>
      </c>
      <c r="P139" s="363" t="s">
        <v>3596</v>
      </c>
      <c r="Q139" s="363" t="s">
        <v>2692</v>
      </c>
      <c r="R139" s="383">
        <v>72</v>
      </c>
    </row>
    <row r="140" spans="2:18" ht="15" customHeight="1" x14ac:dyDescent="0.25">
      <c r="B140" s="362" t="s">
        <v>474</v>
      </c>
      <c r="C140" s="362" t="s">
        <v>2763</v>
      </c>
      <c r="D140" s="362" t="s">
        <v>475</v>
      </c>
      <c r="E140" s="363" t="s">
        <v>2297</v>
      </c>
      <c r="F140" s="363" t="s">
        <v>43</v>
      </c>
      <c r="G140" s="363" t="s">
        <v>3665</v>
      </c>
      <c r="H140" s="363" t="s">
        <v>2596</v>
      </c>
      <c r="I140" s="363" t="s">
        <v>3788</v>
      </c>
      <c r="J140" s="363">
        <v>1970</v>
      </c>
      <c r="K140" s="364"/>
      <c r="L140" s="364"/>
      <c r="M140" s="363" t="s">
        <v>2689</v>
      </c>
      <c r="N140" s="363" t="s">
        <v>2689</v>
      </c>
      <c r="O140" s="363" t="s">
        <v>3894</v>
      </c>
      <c r="P140" s="363" t="s">
        <v>3596</v>
      </c>
      <c r="Q140" s="363" t="s">
        <v>2692</v>
      </c>
      <c r="R140" s="383">
        <v>25</v>
      </c>
    </row>
    <row r="141" spans="2:18" ht="15" customHeight="1" x14ac:dyDescent="0.25">
      <c r="B141" s="362" t="s">
        <v>476</v>
      </c>
      <c r="C141" s="362" t="s">
        <v>2763</v>
      </c>
      <c r="D141" s="362" t="s">
        <v>477</v>
      </c>
      <c r="E141" s="363" t="s">
        <v>2297</v>
      </c>
      <c r="F141" s="363" t="s">
        <v>43</v>
      </c>
      <c r="G141" s="363" t="s">
        <v>3665</v>
      </c>
      <c r="H141" s="363" t="s">
        <v>2596</v>
      </c>
      <c r="I141" s="363" t="s">
        <v>3788</v>
      </c>
      <c r="J141" s="363">
        <v>1970</v>
      </c>
      <c r="K141" s="364"/>
      <c r="L141" s="364"/>
      <c r="M141" s="363" t="s">
        <v>2689</v>
      </c>
      <c r="N141" s="363" t="s">
        <v>2689</v>
      </c>
      <c r="O141" s="363" t="s">
        <v>3894</v>
      </c>
      <c r="P141" s="363" t="s">
        <v>3596</v>
      </c>
      <c r="Q141" s="363" t="s">
        <v>2692</v>
      </c>
      <c r="R141" s="383">
        <v>25</v>
      </c>
    </row>
    <row r="142" spans="2:18" ht="15" customHeight="1" x14ac:dyDescent="0.25">
      <c r="B142" s="362" t="s">
        <v>478</v>
      </c>
      <c r="C142" s="362" t="s">
        <v>2763</v>
      </c>
      <c r="D142" s="362" t="s">
        <v>479</v>
      </c>
      <c r="E142" s="363" t="s">
        <v>2297</v>
      </c>
      <c r="F142" s="363" t="s">
        <v>43</v>
      </c>
      <c r="G142" s="363" t="s">
        <v>3665</v>
      </c>
      <c r="H142" s="363" t="s">
        <v>2596</v>
      </c>
      <c r="I142" s="363" t="s">
        <v>3788</v>
      </c>
      <c r="J142" s="363">
        <v>1970</v>
      </c>
      <c r="K142" s="364"/>
      <c r="L142" s="364"/>
      <c r="M142" s="363" t="s">
        <v>2689</v>
      </c>
      <c r="N142" s="363" t="s">
        <v>2689</v>
      </c>
      <c r="O142" s="363" t="s">
        <v>3894</v>
      </c>
      <c r="P142" s="363" t="s">
        <v>3596</v>
      </c>
      <c r="Q142" s="363" t="s">
        <v>2692</v>
      </c>
      <c r="R142" s="383">
        <v>25</v>
      </c>
    </row>
    <row r="143" spans="2:18" ht="15" customHeight="1" x14ac:dyDescent="0.25">
      <c r="B143" s="362" t="s">
        <v>480</v>
      </c>
      <c r="C143" s="362" t="s">
        <v>2763</v>
      </c>
      <c r="D143" s="362" t="s">
        <v>481</v>
      </c>
      <c r="E143" s="363" t="s">
        <v>2297</v>
      </c>
      <c r="F143" s="363" t="s">
        <v>43</v>
      </c>
      <c r="G143" s="363" t="s">
        <v>3665</v>
      </c>
      <c r="H143" s="363" t="s">
        <v>2596</v>
      </c>
      <c r="I143" s="363" t="s">
        <v>3788</v>
      </c>
      <c r="J143" s="363">
        <v>1970</v>
      </c>
      <c r="K143" s="364"/>
      <c r="L143" s="364"/>
      <c r="M143" s="363" t="s">
        <v>2689</v>
      </c>
      <c r="N143" s="363" t="s">
        <v>2689</v>
      </c>
      <c r="O143" s="363" t="s">
        <v>3894</v>
      </c>
      <c r="P143" s="363" t="s">
        <v>3596</v>
      </c>
      <c r="Q143" s="363" t="s">
        <v>2692</v>
      </c>
      <c r="R143" s="383">
        <v>25</v>
      </c>
    </row>
    <row r="144" spans="2:18" ht="15" customHeight="1" x14ac:dyDescent="0.25">
      <c r="B144" s="362" t="s">
        <v>482</v>
      </c>
      <c r="C144" s="362" t="s">
        <v>2763</v>
      </c>
      <c r="D144" s="362" t="s">
        <v>483</v>
      </c>
      <c r="E144" s="363" t="s">
        <v>2297</v>
      </c>
      <c r="F144" s="363" t="s">
        <v>43</v>
      </c>
      <c r="G144" s="363" t="s">
        <v>3665</v>
      </c>
      <c r="H144" s="363" t="s">
        <v>2596</v>
      </c>
      <c r="I144" s="363" t="s">
        <v>3788</v>
      </c>
      <c r="J144" s="363">
        <v>1970</v>
      </c>
      <c r="K144" s="364"/>
      <c r="L144" s="364"/>
      <c r="M144" s="363" t="s">
        <v>2689</v>
      </c>
      <c r="N144" s="363" t="s">
        <v>2689</v>
      </c>
      <c r="O144" s="363" t="s">
        <v>3894</v>
      </c>
      <c r="P144" s="363" t="s">
        <v>3596</v>
      </c>
      <c r="Q144" s="363" t="s">
        <v>2692</v>
      </c>
      <c r="R144" s="383">
        <v>17.5</v>
      </c>
    </row>
    <row r="145" spans="2:18" ht="15" customHeight="1" x14ac:dyDescent="0.25">
      <c r="B145" s="362" t="s">
        <v>484</v>
      </c>
      <c r="C145" s="362" t="s">
        <v>2763</v>
      </c>
      <c r="D145" s="362" t="s">
        <v>485</v>
      </c>
      <c r="E145" s="363" t="s">
        <v>2297</v>
      </c>
      <c r="F145" s="363" t="s">
        <v>43</v>
      </c>
      <c r="G145" s="363" t="s">
        <v>3665</v>
      </c>
      <c r="H145" s="363" t="s">
        <v>2596</v>
      </c>
      <c r="I145" s="363" t="s">
        <v>3788</v>
      </c>
      <c r="J145" s="363">
        <v>1970</v>
      </c>
      <c r="K145" s="364"/>
      <c r="L145" s="364"/>
      <c r="M145" s="363" t="s">
        <v>2689</v>
      </c>
      <c r="N145" s="363" t="s">
        <v>2689</v>
      </c>
      <c r="O145" s="363" t="s">
        <v>3894</v>
      </c>
      <c r="P145" s="363" t="s">
        <v>3596</v>
      </c>
      <c r="Q145" s="363" t="s">
        <v>2692</v>
      </c>
      <c r="R145" s="383">
        <v>17.5</v>
      </c>
    </row>
    <row r="146" spans="2:18" ht="15" customHeight="1" x14ac:dyDescent="0.25">
      <c r="B146" s="362" t="s">
        <v>486</v>
      </c>
      <c r="C146" s="362" t="s">
        <v>2763</v>
      </c>
      <c r="D146" s="362" t="s">
        <v>487</v>
      </c>
      <c r="E146" s="363" t="s">
        <v>2297</v>
      </c>
      <c r="F146" s="363" t="s">
        <v>43</v>
      </c>
      <c r="G146" s="363" t="s">
        <v>3665</v>
      </c>
      <c r="H146" s="363" t="s">
        <v>2596</v>
      </c>
      <c r="I146" s="363" t="s">
        <v>3788</v>
      </c>
      <c r="J146" s="363">
        <v>1970</v>
      </c>
      <c r="K146" s="364"/>
      <c r="L146" s="364"/>
      <c r="M146" s="363" t="s">
        <v>2689</v>
      </c>
      <c r="N146" s="363" t="s">
        <v>2689</v>
      </c>
      <c r="O146" s="363" t="s">
        <v>3894</v>
      </c>
      <c r="P146" s="363" t="s">
        <v>3596</v>
      </c>
      <c r="Q146" s="363" t="s">
        <v>2692</v>
      </c>
      <c r="R146" s="383">
        <v>19</v>
      </c>
    </row>
    <row r="147" spans="2:18" ht="15" customHeight="1" x14ac:dyDescent="0.25">
      <c r="B147" s="362" t="s">
        <v>488</v>
      </c>
      <c r="C147" s="362" t="s">
        <v>2764</v>
      </c>
      <c r="D147" s="362" t="s">
        <v>489</v>
      </c>
      <c r="E147" s="363" t="s">
        <v>2298</v>
      </c>
      <c r="F147" s="363" t="s">
        <v>43</v>
      </c>
      <c r="G147" s="363" t="s">
        <v>3665</v>
      </c>
      <c r="H147" s="363" t="s">
        <v>2595</v>
      </c>
      <c r="I147" s="363" t="s">
        <v>72</v>
      </c>
      <c r="J147" s="363">
        <v>1970</v>
      </c>
      <c r="K147" s="364"/>
      <c r="L147" s="364"/>
      <c r="M147" s="363" t="s">
        <v>2689</v>
      </c>
      <c r="N147" s="363" t="s">
        <v>2689</v>
      </c>
      <c r="O147" s="363" t="s">
        <v>3894</v>
      </c>
      <c r="P147" s="363" t="s">
        <v>3596</v>
      </c>
      <c r="Q147" s="363" t="s">
        <v>2692</v>
      </c>
      <c r="R147" s="383">
        <v>16</v>
      </c>
    </row>
    <row r="148" spans="2:18" ht="15" customHeight="1" x14ac:dyDescent="0.25">
      <c r="B148" s="362" t="s">
        <v>490</v>
      </c>
      <c r="C148" s="362" t="s">
        <v>2764</v>
      </c>
      <c r="D148" s="362" t="s">
        <v>491</v>
      </c>
      <c r="E148" s="363" t="s">
        <v>2298</v>
      </c>
      <c r="F148" s="363" t="s">
        <v>43</v>
      </c>
      <c r="G148" s="363" t="s">
        <v>3665</v>
      </c>
      <c r="H148" s="363" t="s">
        <v>2595</v>
      </c>
      <c r="I148" s="363" t="s">
        <v>72</v>
      </c>
      <c r="J148" s="363">
        <v>1970</v>
      </c>
      <c r="K148" s="364"/>
      <c r="L148" s="364"/>
      <c r="M148" s="363" t="s">
        <v>2689</v>
      </c>
      <c r="N148" s="363" t="s">
        <v>2689</v>
      </c>
      <c r="O148" s="363" t="s">
        <v>3894</v>
      </c>
      <c r="P148" s="363" t="s">
        <v>3596</v>
      </c>
      <c r="Q148" s="363" t="s">
        <v>2692</v>
      </c>
      <c r="R148" s="383">
        <v>16</v>
      </c>
    </row>
    <row r="149" spans="2:18" ht="15" customHeight="1" x14ac:dyDescent="0.25">
      <c r="B149" s="362" t="s">
        <v>492</v>
      </c>
      <c r="C149" s="362" t="s">
        <v>2764</v>
      </c>
      <c r="D149" s="362" t="s">
        <v>493</v>
      </c>
      <c r="E149" s="363" t="s">
        <v>2298</v>
      </c>
      <c r="F149" s="363" t="s">
        <v>43</v>
      </c>
      <c r="G149" s="363" t="s">
        <v>3665</v>
      </c>
      <c r="H149" s="363" t="s">
        <v>2595</v>
      </c>
      <c r="I149" s="363" t="s">
        <v>72</v>
      </c>
      <c r="J149" s="363">
        <v>1970</v>
      </c>
      <c r="K149" s="364"/>
      <c r="L149" s="364"/>
      <c r="M149" s="363" t="s">
        <v>2689</v>
      </c>
      <c r="N149" s="363" t="s">
        <v>2689</v>
      </c>
      <c r="O149" s="363" t="s">
        <v>3894</v>
      </c>
      <c r="P149" s="363" t="s">
        <v>3596</v>
      </c>
      <c r="Q149" s="363" t="s">
        <v>2692</v>
      </c>
      <c r="R149" s="383">
        <v>22</v>
      </c>
    </row>
    <row r="150" spans="2:18" ht="15" customHeight="1" x14ac:dyDescent="0.25">
      <c r="B150" s="362" t="s">
        <v>494</v>
      </c>
      <c r="C150" s="362" t="s">
        <v>2764</v>
      </c>
      <c r="D150" s="362" t="s">
        <v>495</v>
      </c>
      <c r="E150" s="363" t="s">
        <v>2298</v>
      </c>
      <c r="F150" s="363" t="s">
        <v>43</v>
      </c>
      <c r="G150" s="363" t="s">
        <v>3665</v>
      </c>
      <c r="H150" s="363" t="s">
        <v>2595</v>
      </c>
      <c r="I150" s="363" t="s">
        <v>72</v>
      </c>
      <c r="J150" s="363">
        <v>1970</v>
      </c>
      <c r="K150" s="364"/>
      <c r="L150" s="364"/>
      <c r="M150" s="363" t="s">
        <v>2689</v>
      </c>
      <c r="N150" s="363" t="s">
        <v>2689</v>
      </c>
      <c r="O150" s="363" t="s">
        <v>3894</v>
      </c>
      <c r="P150" s="363" t="s">
        <v>3596</v>
      </c>
      <c r="Q150" s="363" t="s">
        <v>2692</v>
      </c>
      <c r="R150" s="383">
        <v>25</v>
      </c>
    </row>
    <row r="151" spans="2:18" ht="15" customHeight="1" x14ac:dyDescent="0.25">
      <c r="B151" s="362" t="s">
        <v>496</v>
      </c>
      <c r="C151" s="362" t="s">
        <v>2765</v>
      </c>
      <c r="D151" s="362" t="s">
        <v>497</v>
      </c>
      <c r="E151" s="363" t="s">
        <v>2299</v>
      </c>
      <c r="F151" s="363" t="s">
        <v>43</v>
      </c>
      <c r="G151" s="363" t="s">
        <v>3665</v>
      </c>
      <c r="H151" s="363" t="s">
        <v>2596</v>
      </c>
      <c r="I151" s="363" t="s">
        <v>2617</v>
      </c>
      <c r="J151" s="363">
        <v>1970</v>
      </c>
      <c r="K151" s="364"/>
      <c r="L151" s="364"/>
      <c r="M151" s="363" t="s">
        <v>2689</v>
      </c>
      <c r="N151" s="363" t="s">
        <v>2689</v>
      </c>
      <c r="O151" s="363" t="s">
        <v>3892</v>
      </c>
      <c r="P151" s="363" t="s">
        <v>3596</v>
      </c>
      <c r="Q151" s="363" t="s">
        <v>2692</v>
      </c>
      <c r="R151" s="383">
        <v>25</v>
      </c>
    </row>
    <row r="152" spans="2:18" ht="15" customHeight="1" x14ac:dyDescent="0.25">
      <c r="B152" s="362" t="s">
        <v>498</v>
      </c>
      <c r="C152" s="362" t="s">
        <v>2765</v>
      </c>
      <c r="D152" s="362" t="s">
        <v>499</v>
      </c>
      <c r="E152" s="363" t="s">
        <v>2299</v>
      </c>
      <c r="F152" s="363" t="s">
        <v>43</v>
      </c>
      <c r="G152" s="363" t="s">
        <v>3665</v>
      </c>
      <c r="H152" s="363" t="s">
        <v>2596</v>
      </c>
      <c r="I152" s="363" t="s">
        <v>2617</v>
      </c>
      <c r="J152" s="363">
        <v>1970</v>
      </c>
      <c r="K152" s="364"/>
      <c r="L152" s="364"/>
      <c r="M152" s="363" t="s">
        <v>2689</v>
      </c>
      <c r="N152" s="363" t="s">
        <v>2689</v>
      </c>
      <c r="O152" s="363" t="s">
        <v>3892</v>
      </c>
      <c r="P152" s="363" t="s">
        <v>3596</v>
      </c>
      <c r="Q152" s="363" t="s">
        <v>2692</v>
      </c>
      <c r="R152" s="383">
        <v>25</v>
      </c>
    </row>
    <row r="153" spans="2:18" ht="15" customHeight="1" x14ac:dyDescent="0.25">
      <c r="B153" s="362" t="s">
        <v>500</v>
      </c>
      <c r="C153" s="362" t="s">
        <v>2766</v>
      </c>
      <c r="D153" s="362" t="s">
        <v>501</v>
      </c>
      <c r="E153" s="363" t="s">
        <v>2300</v>
      </c>
      <c r="F153" s="363" t="s">
        <v>43</v>
      </c>
      <c r="G153" s="363" t="s">
        <v>3665</v>
      </c>
      <c r="H153" s="363" t="s">
        <v>2596</v>
      </c>
      <c r="I153" s="363" t="s">
        <v>67</v>
      </c>
      <c r="J153" s="363">
        <v>1960</v>
      </c>
      <c r="K153" s="364"/>
      <c r="L153" s="364"/>
      <c r="M153" s="363" t="s">
        <v>2689</v>
      </c>
      <c r="N153" s="363" t="s">
        <v>2689</v>
      </c>
      <c r="O153" s="363" t="s">
        <v>3892</v>
      </c>
      <c r="P153" s="363" t="s">
        <v>3596</v>
      </c>
      <c r="Q153" s="363" t="s">
        <v>2692</v>
      </c>
      <c r="R153" s="383">
        <v>60</v>
      </c>
    </row>
    <row r="154" spans="2:18" ht="15" customHeight="1" x14ac:dyDescent="0.25">
      <c r="B154" s="362" t="s">
        <v>502</v>
      </c>
      <c r="C154" s="362" t="s">
        <v>2766</v>
      </c>
      <c r="D154" s="362" t="s">
        <v>503</v>
      </c>
      <c r="E154" s="363" t="s">
        <v>2300</v>
      </c>
      <c r="F154" s="363" t="s">
        <v>43</v>
      </c>
      <c r="G154" s="363" t="s">
        <v>3665</v>
      </c>
      <c r="H154" s="363" t="s">
        <v>2596</v>
      </c>
      <c r="I154" s="363" t="s">
        <v>67</v>
      </c>
      <c r="J154" s="363">
        <v>1960</v>
      </c>
      <c r="K154" s="364"/>
      <c r="L154" s="364"/>
      <c r="M154" s="363" t="s">
        <v>2689</v>
      </c>
      <c r="N154" s="363" t="s">
        <v>2689</v>
      </c>
      <c r="O154" s="363" t="s">
        <v>3892</v>
      </c>
      <c r="P154" s="363" t="s">
        <v>3596</v>
      </c>
      <c r="Q154" s="363" t="s">
        <v>2692</v>
      </c>
      <c r="R154" s="383">
        <v>60</v>
      </c>
    </row>
    <row r="155" spans="2:18" ht="15" customHeight="1" x14ac:dyDescent="0.25">
      <c r="B155" s="362" t="s">
        <v>504</v>
      </c>
      <c r="C155" s="362" t="s">
        <v>2766</v>
      </c>
      <c r="D155" s="362" t="s">
        <v>505</v>
      </c>
      <c r="E155" s="363" t="s">
        <v>2300</v>
      </c>
      <c r="F155" s="363" t="s">
        <v>43</v>
      </c>
      <c r="G155" s="363" t="s">
        <v>3665</v>
      </c>
      <c r="H155" s="363" t="s">
        <v>2596</v>
      </c>
      <c r="I155" s="363" t="s">
        <v>67</v>
      </c>
      <c r="J155" s="363">
        <v>1960</v>
      </c>
      <c r="K155" s="364"/>
      <c r="L155" s="364"/>
      <c r="M155" s="363" t="s">
        <v>2689</v>
      </c>
      <c r="N155" s="363" t="s">
        <v>2689</v>
      </c>
      <c r="O155" s="363" t="s">
        <v>3893</v>
      </c>
      <c r="P155" s="363" t="s">
        <v>3596</v>
      </c>
      <c r="Q155" s="363" t="s">
        <v>2692</v>
      </c>
      <c r="R155" s="383">
        <v>60</v>
      </c>
    </row>
    <row r="156" spans="2:18" ht="15" customHeight="1" x14ac:dyDescent="0.25">
      <c r="B156" s="362" t="s">
        <v>506</v>
      </c>
      <c r="C156" s="362" t="s">
        <v>2766</v>
      </c>
      <c r="D156" s="362" t="s">
        <v>507</v>
      </c>
      <c r="E156" s="363" t="s">
        <v>2300</v>
      </c>
      <c r="F156" s="363" t="s">
        <v>43</v>
      </c>
      <c r="G156" s="363" t="s">
        <v>3665</v>
      </c>
      <c r="H156" s="363" t="s">
        <v>2596</v>
      </c>
      <c r="I156" s="363" t="s">
        <v>67</v>
      </c>
      <c r="J156" s="363">
        <v>1960</v>
      </c>
      <c r="K156" s="364"/>
      <c r="L156" s="364"/>
      <c r="M156" s="363" t="s">
        <v>2689</v>
      </c>
      <c r="N156" s="363" t="s">
        <v>2689</v>
      </c>
      <c r="O156" s="363" t="s">
        <v>3892</v>
      </c>
      <c r="P156" s="363" t="s">
        <v>3596</v>
      </c>
      <c r="Q156" s="363" t="s">
        <v>2692</v>
      </c>
      <c r="R156" s="383">
        <v>60</v>
      </c>
    </row>
    <row r="157" spans="2:18" ht="15" customHeight="1" x14ac:dyDescent="0.25">
      <c r="B157" s="362" t="s">
        <v>508</v>
      </c>
      <c r="C157" s="362" t="s">
        <v>2766</v>
      </c>
      <c r="D157" s="362" t="s">
        <v>509</v>
      </c>
      <c r="E157" s="363" t="s">
        <v>2300</v>
      </c>
      <c r="F157" s="363" t="s">
        <v>43</v>
      </c>
      <c r="G157" s="363" t="s">
        <v>3665</v>
      </c>
      <c r="H157" s="363" t="s">
        <v>2596</v>
      </c>
      <c r="I157" s="363" t="s">
        <v>67</v>
      </c>
      <c r="J157" s="363">
        <v>1960</v>
      </c>
      <c r="K157" s="364"/>
      <c r="L157" s="364"/>
      <c r="M157" s="363" t="s">
        <v>2689</v>
      </c>
      <c r="N157" s="363" t="s">
        <v>2689</v>
      </c>
      <c r="O157" s="363" t="s">
        <v>3893</v>
      </c>
      <c r="P157" s="363" t="s">
        <v>3596</v>
      </c>
      <c r="Q157" s="363" t="s">
        <v>2692</v>
      </c>
      <c r="R157" s="383">
        <v>60</v>
      </c>
    </row>
    <row r="158" spans="2:18" ht="15" customHeight="1" x14ac:dyDescent="0.25">
      <c r="B158" s="362" t="s">
        <v>510</v>
      </c>
      <c r="C158" s="362" t="s">
        <v>2766</v>
      </c>
      <c r="D158" s="362" t="s">
        <v>511</v>
      </c>
      <c r="E158" s="363" t="s">
        <v>2300</v>
      </c>
      <c r="F158" s="363" t="s">
        <v>43</v>
      </c>
      <c r="G158" s="363" t="s">
        <v>3665</v>
      </c>
      <c r="H158" s="363" t="s">
        <v>2596</v>
      </c>
      <c r="I158" s="363" t="s">
        <v>67</v>
      </c>
      <c r="J158" s="363">
        <v>1960</v>
      </c>
      <c r="K158" s="364"/>
      <c r="L158" s="364"/>
      <c r="M158" s="363" t="s">
        <v>2689</v>
      </c>
      <c r="N158" s="363" t="s">
        <v>2689</v>
      </c>
      <c r="O158" s="363" t="s">
        <v>3893</v>
      </c>
      <c r="P158" s="363" t="s">
        <v>3596</v>
      </c>
      <c r="Q158" s="363" t="s">
        <v>2692</v>
      </c>
      <c r="R158" s="383">
        <v>60</v>
      </c>
    </row>
    <row r="159" spans="2:18" ht="15" customHeight="1" x14ac:dyDescent="0.25">
      <c r="B159" s="362" t="s">
        <v>512</v>
      </c>
      <c r="C159" s="362" t="s">
        <v>2767</v>
      </c>
      <c r="D159" s="362" t="s">
        <v>513</v>
      </c>
      <c r="E159" s="363" t="s">
        <v>513</v>
      </c>
      <c r="F159" s="363" t="s">
        <v>43</v>
      </c>
      <c r="G159" s="363" t="s">
        <v>3665</v>
      </c>
      <c r="H159" s="363" t="s">
        <v>2596</v>
      </c>
      <c r="I159" s="363" t="s">
        <v>2618</v>
      </c>
      <c r="J159" s="363">
        <v>1961</v>
      </c>
      <c r="K159" s="364"/>
      <c r="L159" s="364"/>
      <c r="M159" s="363" t="s">
        <v>2689</v>
      </c>
      <c r="N159" s="363" t="s">
        <v>2689</v>
      </c>
      <c r="O159" s="363" t="s">
        <v>3892</v>
      </c>
      <c r="P159" s="363" t="s">
        <v>3596</v>
      </c>
      <c r="Q159" s="363" t="s">
        <v>2692</v>
      </c>
      <c r="R159" s="383">
        <v>46</v>
      </c>
    </row>
    <row r="160" spans="2:18" ht="15" customHeight="1" x14ac:dyDescent="0.25">
      <c r="B160" s="362" t="s">
        <v>514</v>
      </c>
      <c r="C160" s="362" t="s">
        <v>2768</v>
      </c>
      <c r="D160" s="362" t="s">
        <v>515</v>
      </c>
      <c r="E160" s="363" t="s">
        <v>2301</v>
      </c>
      <c r="F160" s="363" t="s">
        <v>43</v>
      </c>
      <c r="G160" s="363" t="s">
        <v>3665</v>
      </c>
      <c r="H160" s="363" t="s">
        <v>2596</v>
      </c>
      <c r="I160" s="363" t="s">
        <v>2619</v>
      </c>
      <c r="J160" s="363">
        <v>1982</v>
      </c>
      <c r="K160" s="364"/>
      <c r="L160" s="364"/>
      <c r="M160" s="363" t="s">
        <v>2689</v>
      </c>
      <c r="N160" s="363" t="s">
        <v>2689</v>
      </c>
      <c r="O160" s="363" t="s">
        <v>3892</v>
      </c>
      <c r="P160" s="363" t="s">
        <v>3596</v>
      </c>
      <c r="Q160" s="363" t="s">
        <v>2692</v>
      </c>
      <c r="R160" s="383">
        <v>70</v>
      </c>
    </row>
    <row r="161" spans="2:18" ht="15" customHeight="1" x14ac:dyDescent="0.25">
      <c r="B161" s="362" t="s">
        <v>516</v>
      </c>
      <c r="C161" s="362" t="s">
        <v>2768</v>
      </c>
      <c r="D161" s="362" t="s">
        <v>517</v>
      </c>
      <c r="E161" s="363" t="s">
        <v>2301</v>
      </c>
      <c r="F161" s="363" t="s">
        <v>43</v>
      </c>
      <c r="G161" s="363" t="s">
        <v>3665</v>
      </c>
      <c r="H161" s="363" t="s">
        <v>2596</v>
      </c>
      <c r="I161" s="363" t="s">
        <v>2619</v>
      </c>
      <c r="J161" s="363">
        <v>1998</v>
      </c>
      <c r="K161" s="364"/>
      <c r="L161" s="364"/>
      <c r="M161" s="363" t="s">
        <v>2689</v>
      </c>
      <c r="N161" s="363" t="s">
        <v>2689</v>
      </c>
      <c r="O161" s="363" t="s">
        <v>3892</v>
      </c>
      <c r="P161" s="363" t="s">
        <v>3596</v>
      </c>
      <c r="Q161" s="363" t="s">
        <v>2692</v>
      </c>
      <c r="R161" s="383">
        <v>67</v>
      </c>
    </row>
    <row r="162" spans="2:18" ht="15" customHeight="1" x14ac:dyDescent="0.25">
      <c r="B162" s="362" t="s">
        <v>518</v>
      </c>
      <c r="C162" s="362" t="s">
        <v>2769</v>
      </c>
      <c r="D162" s="362" t="s">
        <v>519</v>
      </c>
      <c r="E162" s="363" t="s">
        <v>2302</v>
      </c>
      <c r="F162" s="363" t="s">
        <v>43</v>
      </c>
      <c r="G162" s="363" t="s">
        <v>3665</v>
      </c>
      <c r="H162" s="363" t="s">
        <v>2596</v>
      </c>
      <c r="I162" s="363" t="s">
        <v>72</v>
      </c>
      <c r="J162" s="363">
        <v>1971</v>
      </c>
      <c r="K162" s="364"/>
      <c r="L162" s="364"/>
      <c r="M162" s="363" t="s">
        <v>2689</v>
      </c>
      <c r="N162" s="363" t="s">
        <v>2689</v>
      </c>
      <c r="O162" s="363" t="s">
        <v>3891</v>
      </c>
      <c r="P162" s="363" t="s">
        <v>3596</v>
      </c>
      <c r="Q162" s="363" t="s">
        <v>2692</v>
      </c>
      <c r="R162" s="383">
        <v>200</v>
      </c>
    </row>
    <row r="163" spans="2:18" ht="15" customHeight="1" x14ac:dyDescent="0.25">
      <c r="B163" s="362" t="s">
        <v>520</v>
      </c>
      <c r="C163" s="362" t="s">
        <v>2769</v>
      </c>
      <c r="D163" s="362" t="s">
        <v>521</v>
      </c>
      <c r="E163" s="363" t="s">
        <v>2302</v>
      </c>
      <c r="F163" s="363" t="s">
        <v>43</v>
      </c>
      <c r="G163" s="363" t="s">
        <v>3665</v>
      </c>
      <c r="H163" s="363" t="s">
        <v>2596</v>
      </c>
      <c r="I163" s="363" t="s">
        <v>72</v>
      </c>
      <c r="J163" s="363">
        <v>1972</v>
      </c>
      <c r="K163" s="364"/>
      <c r="L163" s="364"/>
      <c r="M163" s="363" t="s">
        <v>2689</v>
      </c>
      <c r="N163" s="363" t="s">
        <v>2689</v>
      </c>
      <c r="O163" s="363" t="s">
        <v>3891</v>
      </c>
      <c r="P163" s="363" t="s">
        <v>3596</v>
      </c>
      <c r="Q163" s="363" t="s">
        <v>2692</v>
      </c>
      <c r="R163" s="383">
        <v>200</v>
      </c>
    </row>
    <row r="164" spans="2:18" ht="15" customHeight="1" x14ac:dyDescent="0.25">
      <c r="B164" s="362" t="s">
        <v>522</v>
      </c>
      <c r="C164" s="362" t="s">
        <v>2769</v>
      </c>
      <c r="D164" s="362" t="s">
        <v>523</v>
      </c>
      <c r="E164" s="363" t="s">
        <v>2302</v>
      </c>
      <c r="F164" s="363" t="s">
        <v>43</v>
      </c>
      <c r="G164" s="363" t="s">
        <v>3665</v>
      </c>
      <c r="H164" s="363" t="s">
        <v>2596</v>
      </c>
      <c r="I164" s="363" t="s">
        <v>72</v>
      </c>
      <c r="J164" s="363">
        <v>1972</v>
      </c>
      <c r="K164" s="364"/>
      <c r="L164" s="364"/>
      <c r="M164" s="363" t="s">
        <v>2689</v>
      </c>
      <c r="N164" s="363" t="s">
        <v>2689</v>
      </c>
      <c r="O164" s="363" t="s">
        <v>3891</v>
      </c>
      <c r="P164" s="363" t="s">
        <v>3596</v>
      </c>
      <c r="Q164" s="363" t="s">
        <v>2692</v>
      </c>
      <c r="R164" s="383">
        <v>200</v>
      </c>
    </row>
    <row r="165" spans="2:18" ht="15" customHeight="1" x14ac:dyDescent="0.25">
      <c r="B165" s="362" t="s">
        <v>524</v>
      </c>
      <c r="C165" s="362" t="s">
        <v>2769</v>
      </c>
      <c r="D165" s="362" t="s">
        <v>525</v>
      </c>
      <c r="E165" s="363" t="s">
        <v>2302</v>
      </c>
      <c r="F165" s="363" t="s">
        <v>43</v>
      </c>
      <c r="G165" s="363" t="s">
        <v>3665</v>
      </c>
      <c r="H165" s="363" t="s">
        <v>2596</v>
      </c>
      <c r="I165" s="363" t="s">
        <v>72</v>
      </c>
      <c r="J165" s="363">
        <v>1977</v>
      </c>
      <c r="K165" s="364"/>
      <c r="L165" s="364"/>
      <c r="M165" s="363" t="s">
        <v>2689</v>
      </c>
      <c r="N165" s="363" t="s">
        <v>2689</v>
      </c>
      <c r="O165" s="363" t="s">
        <v>3891</v>
      </c>
      <c r="P165" s="363" t="s">
        <v>3596</v>
      </c>
      <c r="Q165" s="363" t="s">
        <v>2692</v>
      </c>
      <c r="R165" s="383">
        <v>200</v>
      </c>
    </row>
    <row r="166" spans="2:18" ht="15" customHeight="1" x14ac:dyDescent="0.25">
      <c r="B166" s="362" t="s">
        <v>526</v>
      </c>
      <c r="C166" s="362" t="s">
        <v>2769</v>
      </c>
      <c r="D166" s="362" t="s">
        <v>527</v>
      </c>
      <c r="E166" s="363" t="s">
        <v>2302</v>
      </c>
      <c r="F166" s="363" t="s">
        <v>43</v>
      </c>
      <c r="G166" s="363" t="s">
        <v>3665</v>
      </c>
      <c r="H166" s="363" t="s">
        <v>2596</v>
      </c>
      <c r="I166" s="363" t="s">
        <v>72</v>
      </c>
      <c r="J166" s="363">
        <v>1977</v>
      </c>
      <c r="K166" s="364"/>
      <c r="L166" s="364"/>
      <c r="M166" s="363" t="s">
        <v>2689</v>
      </c>
      <c r="N166" s="363" t="s">
        <v>2689</v>
      </c>
      <c r="O166" s="363" t="s">
        <v>3891</v>
      </c>
      <c r="P166" s="363" t="s">
        <v>3596</v>
      </c>
      <c r="Q166" s="363" t="s">
        <v>2692</v>
      </c>
      <c r="R166" s="383">
        <v>200</v>
      </c>
    </row>
    <row r="167" spans="2:18" ht="15" customHeight="1" x14ac:dyDescent="0.25">
      <c r="B167" s="362" t="s">
        <v>528</v>
      </c>
      <c r="C167" s="362" t="s">
        <v>2770</v>
      </c>
      <c r="D167" s="362" t="s">
        <v>529</v>
      </c>
      <c r="E167" s="363" t="s">
        <v>2303</v>
      </c>
      <c r="F167" s="363" t="s">
        <v>43</v>
      </c>
      <c r="G167" s="363" t="s">
        <v>3665</v>
      </c>
      <c r="H167" s="363" t="s">
        <v>2596</v>
      </c>
      <c r="I167" s="363" t="s">
        <v>2620</v>
      </c>
      <c r="J167" s="363">
        <v>1979</v>
      </c>
      <c r="K167" s="364"/>
      <c r="L167" s="364"/>
      <c r="M167" s="363" t="s">
        <v>2689</v>
      </c>
      <c r="N167" s="363" t="s">
        <v>2689</v>
      </c>
      <c r="O167" s="363" t="s">
        <v>3892</v>
      </c>
      <c r="P167" s="363" t="s">
        <v>3596</v>
      </c>
      <c r="Q167" s="363" t="s">
        <v>2692</v>
      </c>
      <c r="R167" s="383">
        <v>6</v>
      </c>
    </row>
    <row r="168" spans="2:18" ht="15" customHeight="1" x14ac:dyDescent="0.25">
      <c r="B168" s="362" t="s">
        <v>530</v>
      </c>
      <c r="C168" s="362" t="s">
        <v>2770</v>
      </c>
      <c r="D168" s="362" t="s">
        <v>531</v>
      </c>
      <c r="E168" s="363" t="s">
        <v>2303</v>
      </c>
      <c r="F168" s="363" t="s">
        <v>43</v>
      </c>
      <c r="G168" s="363" t="s">
        <v>3665</v>
      </c>
      <c r="H168" s="363" t="s">
        <v>2596</v>
      </c>
      <c r="I168" s="363" t="s">
        <v>2620</v>
      </c>
      <c r="J168" s="363">
        <v>1966</v>
      </c>
      <c r="K168" s="364"/>
      <c r="L168" s="364"/>
      <c r="M168" s="363" t="s">
        <v>2689</v>
      </c>
      <c r="N168" s="363" t="s">
        <v>2689</v>
      </c>
      <c r="O168" s="363" t="s">
        <v>3892</v>
      </c>
      <c r="P168" s="363" t="s">
        <v>3596</v>
      </c>
      <c r="Q168" s="363" t="s">
        <v>2692</v>
      </c>
      <c r="R168" s="383">
        <v>20</v>
      </c>
    </row>
    <row r="169" spans="2:18" ht="15" customHeight="1" x14ac:dyDescent="0.25">
      <c r="B169" s="362" t="s">
        <v>532</v>
      </c>
      <c r="C169" s="362" t="s">
        <v>2771</v>
      </c>
      <c r="D169" s="362" t="s">
        <v>533</v>
      </c>
      <c r="E169" s="363" t="s">
        <v>2304</v>
      </c>
      <c r="F169" s="363" t="s">
        <v>43</v>
      </c>
      <c r="G169" s="363" t="s">
        <v>3665</v>
      </c>
      <c r="H169" s="363" t="s">
        <v>2595</v>
      </c>
      <c r="I169" s="363" t="s">
        <v>2621</v>
      </c>
      <c r="J169" s="363">
        <v>1969</v>
      </c>
      <c r="K169" s="364"/>
      <c r="L169" s="364"/>
      <c r="M169" s="363" t="s">
        <v>2689</v>
      </c>
      <c r="N169" s="363" t="s">
        <v>2689</v>
      </c>
      <c r="O169" s="363" t="s">
        <v>3892</v>
      </c>
      <c r="P169" s="363" t="s">
        <v>3596</v>
      </c>
      <c r="Q169" s="363" t="s">
        <v>2692</v>
      </c>
      <c r="R169" s="383">
        <v>55</v>
      </c>
    </row>
    <row r="170" spans="2:18" ht="15" customHeight="1" x14ac:dyDescent="0.25">
      <c r="B170" s="362" t="s">
        <v>534</v>
      </c>
      <c r="C170" s="362" t="s">
        <v>2771</v>
      </c>
      <c r="D170" s="362" t="s">
        <v>535</v>
      </c>
      <c r="E170" s="363" t="s">
        <v>2304</v>
      </c>
      <c r="F170" s="363" t="s">
        <v>43</v>
      </c>
      <c r="G170" s="363" t="s">
        <v>3665</v>
      </c>
      <c r="H170" s="363" t="s">
        <v>2595</v>
      </c>
      <c r="I170" s="363" t="s">
        <v>2621</v>
      </c>
      <c r="J170" s="363">
        <v>1969</v>
      </c>
      <c r="K170" s="364"/>
      <c r="L170" s="364"/>
      <c r="M170" s="363" t="s">
        <v>2689</v>
      </c>
      <c r="N170" s="363" t="s">
        <v>2689</v>
      </c>
      <c r="O170" s="363" t="s">
        <v>3892</v>
      </c>
      <c r="P170" s="363" t="s">
        <v>3596</v>
      </c>
      <c r="Q170" s="363" t="s">
        <v>2692</v>
      </c>
      <c r="R170" s="383">
        <v>110</v>
      </c>
    </row>
    <row r="171" spans="2:18" ht="15" customHeight="1" x14ac:dyDescent="0.25">
      <c r="B171" s="362" t="s">
        <v>536</v>
      </c>
      <c r="C171" s="362" t="s">
        <v>2772</v>
      </c>
      <c r="D171" s="362" t="s">
        <v>537</v>
      </c>
      <c r="E171" s="363" t="s">
        <v>2305</v>
      </c>
      <c r="F171" s="363" t="s">
        <v>43</v>
      </c>
      <c r="G171" s="363" t="s">
        <v>3665</v>
      </c>
      <c r="H171" s="363" t="s">
        <v>2595</v>
      </c>
      <c r="I171" s="363" t="s">
        <v>2615</v>
      </c>
      <c r="J171" s="363">
        <v>1976</v>
      </c>
      <c r="K171" s="364"/>
      <c r="L171" s="364"/>
      <c r="M171" s="363" t="s">
        <v>2689</v>
      </c>
      <c r="N171" s="363" t="s">
        <v>2689</v>
      </c>
      <c r="O171" s="363" t="s">
        <v>3892</v>
      </c>
      <c r="P171" s="363" t="s">
        <v>3596</v>
      </c>
      <c r="Q171" s="363" t="s">
        <v>2692</v>
      </c>
      <c r="R171" s="383">
        <v>20</v>
      </c>
    </row>
    <row r="172" spans="2:18" ht="15" customHeight="1" x14ac:dyDescent="0.25">
      <c r="B172" s="362" t="s">
        <v>538</v>
      </c>
      <c r="C172" s="362" t="s">
        <v>2772</v>
      </c>
      <c r="D172" s="362" t="s">
        <v>539</v>
      </c>
      <c r="E172" s="363" t="s">
        <v>2305</v>
      </c>
      <c r="F172" s="363" t="s">
        <v>43</v>
      </c>
      <c r="G172" s="363" t="s">
        <v>3665</v>
      </c>
      <c r="H172" s="363" t="s">
        <v>2595</v>
      </c>
      <c r="I172" s="363" t="s">
        <v>2615</v>
      </c>
      <c r="J172" s="363">
        <v>1966</v>
      </c>
      <c r="K172" s="364"/>
      <c r="L172" s="364"/>
      <c r="M172" s="363" t="s">
        <v>2689</v>
      </c>
      <c r="N172" s="363" t="s">
        <v>2689</v>
      </c>
      <c r="O172" s="363" t="s">
        <v>3892</v>
      </c>
      <c r="P172" s="363" t="s">
        <v>3596</v>
      </c>
      <c r="Q172" s="363" t="s">
        <v>2692</v>
      </c>
      <c r="R172" s="383">
        <v>41</v>
      </c>
    </row>
    <row r="173" spans="2:18" ht="15" customHeight="1" x14ac:dyDescent="0.25">
      <c r="B173" s="362" t="s">
        <v>540</v>
      </c>
      <c r="C173" s="362" t="s">
        <v>2773</v>
      </c>
      <c r="D173" s="362" t="s">
        <v>541</v>
      </c>
      <c r="E173" s="363" t="s">
        <v>2306</v>
      </c>
      <c r="F173" s="363" t="s">
        <v>43</v>
      </c>
      <c r="G173" s="363" t="s">
        <v>3665</v>
      </c>
      <c r="H173" s="363" t="s">
        <v>2596</v>
      </c>
      <c r="I173" s="363" t="s">
        <v>2704</v>
      </c>
      <c r="J173" s="363">
        <v>1995</v>
      </c>
      <c r="K173" s="364"/>
      <c r="L173" s="364"/>
      <c r="M173" s="363" t="s">
        <v>2689</v>
      </c>
      <c r="N173" s="363" t="s">
        <v>2689</v>
      </c>
      <c r="O173" s="363" t="s">
        <v>3892</v>
      </c>
      <c r="P173" s="363" t="s">
        <v>3596</v>
      </c>
      <c r="Q173" s="363" t="s">
        <v>2692</v>
      </c>
      <c r="R173" s="383">
        <v>4</v>
      </c>
    </row>
    <row r="174" spans="2:18" ht="15" customHeight="1" x14ac:dyDescent="0.25">
      <c r="B174" s="362" t="s">
        <v>542</v>
      </c>
      <c r="C174" s="362" t="s">
        <v>2773</v>
      </c>
      <c r="D174" s="362" t="s">
        <v>543</v>
      </c>
      <c r="E174" s="363" t="s">
        <v>2306</v>
      </c>
      <c r="F174" s="363" t="s">
        <v>43</v>
      </c>
      <c r="G174" s="363" t="s">
        <v>3665</v>
      </c>
      <c r="H174" s="363" t="s">
        <v>2596</v>
      </c>
      <c r="I174" s="363" t="s">
        <v>2704</v>
      </c>
      <c r="J174" s="363">
        <v>1996</v>
      </c>
      <c r="K174" s="364"/>
      <c r="L174" s="364"/>
      <c r="M174" s="363" t="s">
        <v>2689</v>
      </c>
      <c r="N174" s="363" t="s">
        <v>2689</v>
      </c>
      <c r="O174" s="363" t="s">
        <v>3892</v>
      </c>
      <c r="P174" s="363" t="s">
        <v>3596</v>
      </c>
      <c r="Q174" s="363" t="s">
        <v>2692</v>
      </c>
      <c r="R174" s="383">
        <v>37.6</v>
      </c>
    </row>
    <row r="175" spans="2:18" ht="15" customHeight="1" x14ac:dyDescent="0.25">
      <c r="B175" s="362" t="s">
        <v>544</v>
      </c>
      <c r="C175" s="362" t="s">
        <v>2774</v>
      </c>
      <c r="D175" s="362" t="s">
        <v>545</v>
      </c>
      <c r="E175" s="363" t="s">
        <v>2307</v>
      </c>
      <c r="F175" s="363" t="s">
        <v>43</v>
      </c>
      <c r="G175" s="363" t="s">
        <v>3665</v>
      </c>
      <c r="H175" s="363" t="s">
        <v>2596</v>
      </c>
      <c r="I175" s="363" t="s">
        <v>72</v>
      </c>
      <c r="J175" s="363">
        <v>1958</v>
      </c>
      <c r="K175" s="364"/>
      <c r="L175" s="364"/>
      <c r="M175" s="363" t="s">
        <v>2689</v>
      </c>
      <c r="N175" s="363" t="s">
        <v>2689</v>
      </c>
      <c r="O175" s="363" t="s">
        <v>3892</v>
      </c>
      <c r="P175" s="363" t="s">
        <v>3596</v>
      </c>
      <c r="Q175" s="363" t="s">
        <v>2692</v>
      </c>
      <c r="R175" s="383">
        <v>57</v>
      </c>
    </row>
    <row r="176" spans="2:18" ht="15" customHeight="1" x14ac:dyDescent="0.25">
      <c r="B176" s="362" t="s">
        <v>546</v>
      </c>
      <c r="C176" s="362" t="s">
        <v>2774</v>
      </c>
      <c r="D176" s="362" t="s">
        <v>547</v>
      </c>
      <c r="E176" s="363" t="s">
        <v>2307</v>
      </c>
      <c r="F176" s="363" t="s">
        <v>43</v>
      </c>
      <c r="G176" s="363" t="s">
        <v>3665</v>
      </c>
      <c r="H176" s="363" t="s">
        <v>2596</v>
      </c>
      <c r="I176" s="363" t="s">
        <v>72</v>
      </c>
      <c r="J176" s="363">
        <v>1958</v>
      </c>
      <c r="K176" s="364"/>
      <c r="L176" s="364"/>
      <c r="M176" s="363" t="s">
        <v>2689</v>
      </c>
      <c r="N176" s="363" t="s">
        <v>2689</v>
      </c>
      <c r="O176" s="363" t="s">
        <v>3893</v>
      </c>
      <c r="P176" s="363" t="s">
        <v>3596</v>
      </c>
      <c r="Q176" s="363" t="s">
        <v>2692</v>
      </c>
      <c r="R176" s="383">
        <v>57</v>
      </c>
    </row>
    <row r="177" spans="2:18" ht="15" customHeight="1" x14ac:dyDescent="0.25">
      <c r="B177" s="362" t="s">
        <v>548</v>
      </c>
      <c r="C177" s="362" t="s">
        <v>2774</v>
      </c>
      <c r="D177" s="362" t="s">
        <v>549</v>
      </c>
      <c r="E177" s="363" t="s">
        <v>2307</v>
      </c>
      <c r="F177" s="363" t="s">
        <v>43</v>
      </c>
      <c r="G177" s="363" t="s">
        <v>3665</v>
      </c>
      <c r="H177" s="363" t="s">
        <v>2596</v>
      </c>
      <c r="I177" s="363" t="s">
        <v>72</v>
      </c>
      <c r="J177" s="363">
        <v>1958</v>
      </c>
      <c r="K177" s="364"/>
      <c r="L177" s="364"/>
      <c r="M177" s="363" t="s">
        <v>2689</v>
      </c>
      <c r="N177" s="363" t="s">
        <v>2689</v>
      </c>
      <c r="O177" s="363" t="s">
        <v>3893</v>
      </c>
      <c r="P177" s="363" t="s">
        <v>3596</v>
      </c>
      <c r="Q177" s="363" t="s">
        <v>2692</v>
      </c>
      <c r="R177" s="383">
        <v>57</v>
      </c>
    </row>
    <row r="178" spans="2:18" ht="15" customHeight="1" x14ac:dyDescent="0.25">
      <c r="B178" s="362" t="s">
        <v>550</v>
      </c>
      <c r="C178" s="362" t="s">
        <v>2774</v>
      </c>
      <c r="D178" s="362" t="s">
        <v>551</v>
      </c>
      <c r="E178" s="363" t="s">
        <v>2307</v>
      </c>
      <c r="F178" s="363" t="s">
        <v>43</v>
      </c>
      <c r="G178" s="363" t="s">
        <v>3665</v>
      </c>
      <c r="H178" s="363" t="s">
        <v>2596</v>
      </c>
      <c r="I178" s="363" t="s">
        <v>72</v>
      </c>
      <c r="J178" s="363">
        <v>1959</v>
      </c>
      <c r="K178" s="364"/>
      <c r="L178" s="364"/>
      <c r="M178" s="363" t="s">
        <v>2689</v>
      </c>
      <c r="N178" s="363" t="s">
        <v>2689</v>
      </c>
      <c r="O178" s="363" t="s">
        <v>3893</v>
      </c>
      <c r="P178" s="363" t="s">
        <v>3596</v>
      </c>
      <c r="Q178" s="363" t="s">
        <v>2692</v>
      </c>
      <c r="R178" s="383">
        <v>12.8</v>
      </c>
    </row>
    <row r="179" spans="2:18" ht="15" customHeight="1" x14ac:dyDescent="0.25">
      <c r="B179" s="362" t="s">
        <v>552</v>
      </c>
      <c r="C179" s="362" t="s">
        <v>2774</v>
      </c>
      <c r="D179" s="362" t="s">
        <v>553</v>
      </c>
      <c r="E179" s="363" t="s">
        <v>2307</v>
      </c>
      <c r="F179" s="363" t="s">
        <v>43</v>
      </c>
      <c r="G179" s="363" t="s">
        <v>3665</v>
      </c>
      <c r="H179" s="363" t="s">
        <v>2596</v>
      </c>
      <c r="I179" s="363" t="s">
        <v>72</v>
      </c>
      <c r="J179" s="363">
        <v>1962</v>
      </c>
      <c r="K179" s="364"/>
      <c r="L179" s="364"/>
      <c r="M179" s="363" t="s">
        <v>2689</v>
      </c>
      <c r="N179" s="363" t="s">
        <v>2689</v>
      </c>
      <c r="O179" s="363" t="s">
        <v>3891</v>
      </c>
      <c r="P179" s="363" t="s">
        <v>3596</v>
      </c>
      <c r="Q179" s="363" t="s">
        <v>2692</v>
      </c>
      <c r="R179" s="383">
        <v>105</v>
      </c>
    </row>
    <row r="180" spans="2:18" ht="15" customHeight="1" x14ac:dyDescent="0.25">
      <c r="B180" s="362" t="s">
        <v>554</v>
      </c>
      <c r="C180" s="362" t="s">
        <v>2775</v>
      </c>
      <c r="D180" s="362" t="s">
        <v>555</v>
      </c>
      <c r="E180" s="363" t="s">
        <v>2308</v>
      </c>
      <c r="F180" s="363" t="s">
        <v>43</v>
      </c>
      <c r="G180" s="363" t="s">
        <v>3665</v>
      </c>
      <c r="H180" s="363" t="s">
        <v>2596</v>
      </c>
      <c r="I180" s="363" t="s">
        <v>72</v>
      </c>
      <c r="J180" s="363">
        <v>1996</v>
      </c>
      <c r="K180" s="364"/>
      <c r="L180" s="364"/>
      <c r="M180" s="363" t="s">
        <v>2689</v>
      </c>
      <c r="N180" s="363" t="s">
        <v>2689</v>
      </c>
      <c r="O180" s="363" t="s">
        <v>3893</v>
      </c>
      <c r="P180" s="363" t="s">
        <v>3596</v>
      </c>
      <c r="Q180" s="363" t="s">
        <v>2692</v>
      </c>
      <c r="R180" s="383">
        <v>55</v>
      </c>
    </row>
    <row r="181" spans="2:18" ht="15" customHeight="1" x14ac:dyDescent="0.25">
      <c r="B181" s="362" t="s">
        <v>556</v>
      </c>
      <c r="C181" s="362" t="s">
        <v>2775</v>
      </c>
      <c r="D181" s="362" t="s">
        <v>557</v>
      </c>
      <c r="E181" s="363" t="s">
        <v>2308</v>
      </c>
      <c r="F181" s="363" t="s">
        <v>43</v>
      </c>
      <c r="G181" s="363" t="s">
        <v>3665</v>
      </c>
      <c r="H181" s="363" t="s">
        <v>2596</v>
      </c>
      <c r="I181" s="363" t="s">
        <v>72</v>
      </c>
      <c r="J181" s="363">
        <v>1957</v>
      </c>
      <c r="K181" s="364"/>
      <c r="L181" s="364"/>
      <c r="M181" s="363" t="s">
        <v>2689</v>
      </c>
      <c r="N181" s="363" t="s">
        <v>2689</v>
      </c>
      <c r="O181" s="363" t="s">
        <v>3892</v>
      </c>
      <c r="P181" s="363" t="s">
        <v>3596</v>
      </c>
      <c r="Q181" s="363" t="s">
        <v>2694</v>
      </c>
      <c r="R181" s="383">
        <v>55</v>
      </c>
    </row>
    <row r="182" spans="2:18" ht="15" customHeight="1" x14ac:dyDescent="0.25">
      <c r="B182" s="362" t="s">
        <v>558</v>
      </c>
      <c r="C182" s="362" t="s">
        <v>2775</v>
      </c>
      <c r="D182" s="362" t="s">
        <v>559</v>
      </c>
      <c r="E182" s="363" t="s">
        <v>2308</v>
      </c>
      <c r="F182" s="363" t="s">
        <v>43</v>
      </c>
      <c r="G182" s="363" t="s">
        <v>3665</v>
      </c>
      <c r="H182" s="363" t="s">
        <v>2596</v>
      </c>
      <c r="I182" s="363" t="s">
        <v>72</v>
      </c>
      <c r="J182" s="363">
        <v>1998</v>
      </c>
      <c r="K182" s="364"/>
      <c r="L182" s="364"/>
      <c r="M182" s="363" t="s">
        <v>2689</v>
      </c>
      <c r="N182" s="363" t="s">
        <v>2689</v>
      </c>
      <c r="O182" s="363" t="s">
        <v>3893</v>
      </c>
      <c r="P182" s="363" t="s">
        <v>3596</v>
      </c>
      <c r="Q182" s="363" t="s">
        <v>2692</v>
      </c>
      <c r="R182" s="383">
        <v>55</v>
      </c>
    </row>
    <row r="183" spans="2:18" ht="15" customHeight="1" x14ac:dyDescent="0.25">
      <c r="B183" s="362" t="s">
        <v>560</v>
      </c>
      <c r="C183" s="362" t="s">
        <v>2776</v>
      </c>
      <c r="D183" s="362" t="s">
        <v>561</v>
      </c>
      <c r="E183" s="363" t="s">
        <v>2309</v>
      </c>
      <c r="F183" s="363" t="s">
        <v>43</v>
      </c>
      <c r="G183" s="363" t="s">
        <v>3665</v>
      </c>
      <c r="H183" s="363" t="s">
        <v>2596</v>
      </c>
      <c r="I183" s="363" t="s">
        <v>2616</v>
      </c>
      <c r="J183" s="363">
        <v>1938</v>
      </c>
      <c r="K183" s="363">
        <v>2011</v>
      </c>
      <c r="L183" s="364"/>
      <c r="M183" s="363" t="s">
        <v>2689</v>
      </c>
      <c r="N183" s="363" t="s">
        <v>2689</v>
      </c>
      <c r="O183" s="363" t="s">
        <v>3892</v>
      </c>
      <c r="P183" s="363" t="s">
        <v>3896</v>
      </c>
      <c r="Q183" s="363" t="s">
        <v>2691</v>
      </c>
      <c r="R183" s="383">
        <v>5.25</v>
      </c>
    </row>
    <row r="184" spans="2:18" ht="15" customHeight="1" x14ac:dyDescent="0.25">
      <c r="B184" s="362" t="s">
        <v>562</v>
      </c>
      <c r="C184" s="362" t="s">
        <v>2776</v>
      </c>
      <c r="D184" s="362" t="s">
        <v>563</v>
      </c>
      <c r="E184" s="363" t="s">
        <v>2309</v>
      </c>
      <c r="F184" s="363" t="s">
        <v>43</v>
      </c>
      <c r="G184" s="363" t="s">
        <v>3665</v>
      </c>
      <c r="H184" s="363" t="s">
        <v>2596</v>
      </c>
      <c r="I184" s="363" t="s">
        <v>2616</v>
      </c>
      <c r="J184" s="363">
        <v>1996</v>
      </c>
      <c r="K184" s="364"/>
      <c r="L184" s="364"/>
      <c r="M184" s="363" t="s">
        <v>2689</v>
      </c>
      <c r="N184" s="363" t="s">
        <v>2689</v>
      </c>
      <c r="O184" s="363" t="s">
        <v>3892</v>
      </c>
      <c r="P184" s="363" t="s">
        <v>3596</v>
      </c>
      <c r="Q184" s="363" t="s">
        <v>2694</v>
      </c>
      <c r="R184" s="383">
        <v>6</v>
      </c>
    </row>
    <row r="185" spans="2:18" ht="15" customHeight="1" x14ac:dyDescent="0.25">
      <c r="B185" s="362" t="s">
        <v>564</v>
      </c>
      <c r="C185" s="362" t="s">
        <v>2776</v>
      </c>
      <c r="D185" s="362" t="s">
        <v>565</v>
      </c>
      <c r="E185" s="363" t="s">
        <v>2309</v>
      </c>
      <c r="F185" s="363" t="s">
        <v>43</v>
      </c>
      <c r="G185" s="363" t="s">
        <v>3665</v>
      </c>
      <c r="H185" s="363" t="s">
        <v>2596</v>
      </c>
      <c r="I185" s="363" t="s">
        <v>2616</v>
      </c>
      <c r="J185" s="363">
        <v>2001</v>
      </c>
      <c r="K185" s="364"/>
      <c r="L185" s="364"/>
      <c r="M185" s="363" t="s">
        <v>2689</v>
      </c>
      <c r="N185" s="363" t="s">
        <v>2689</v>
      </c>
      <c r="O185" s="363" t="s">
        <v>3892</v>
      </c>
      <c r="P185" s="363" t="s">
        <v>3596</v>
      </c>
      <c r="Q185" s="363" t="s">
        <v>2692</v>
      </c>
      <c r="R185" s="383">
        <v>25</v>
      </c>
    </row>
    <row r="186" spans="2:18" ht="15" customHeight="1" x14ac:dyDescent="0.25">
      <c r="B186" s="362" t="s">
        <v>566</v>
      </c>
      <c r="C186" s="362" t="s">
        <v>2776</v>
      </c>
      <c r="D186" s="362" t="s">
        <v>567</v>
      </c>
      <c r="E186" s="363" t="s">
        <v>2309</v>
      </c>
      <c r="F186" s="363" t="s">
        <v>43</v>
      </c>
      <c r="G186" s="363" t="s">
        <v>3665</v>
      </c>
      <c r="H186" s="363" t="s">
        <v>2596</v>
      </c>
      <c r="I186" s="363" t="s">
        <v>2616</v>
      </c>
      <c r="J186" s="363">
        <v>2001</v>
      </c>
      <c r="K186" s="364"/>
      <c r="L186" s="364"/>
      <c r="M186" s="363" t="s">
        <v>2689</v>
      </c>
      <c r="N186" s="363" t="s">
        <v>2689</v>
      </c>
      <c r="O186" s="363" t="s">
        <v>3892</v>
      </c>
      <c r="P186" s="363" t="s">
        <v>3596</v>
      </c>
      <c r="Q186" s="363" t="s">
        <v>2692</v>
      </c>
      <c r="R186" s="383">
        <v>30</v>
      </c>
    </row>
    <row r="187" spans="2:18" ht="15" customHeight="1" x14ac:dyDescent="0.25">
      <c r="B187" s="362" t="s">
        <v>568</v>
      </c>
      <c r="C187" s="362" t="s">
        <v>2777</v>
      </c>
      <c r="D187" s="362" t="s">
        <v>569</v>
      </c>
      <c r="E187" s="363" t="s">
        <v>2310</v>
      </c>
      <c r="F187" s="363" t="s">
        <v>43</v>
      </c>
      <c r="G187" s="363" t="s">
        <v>3665</v>
      </c>
      <c r="H187" s="363" t="s">
        <v>2596</v>
      </c>
      <c r="I187" s="363" t="s">
        <v>67</v>
      </c>
      <c r="J187" s="363">
        <v>1960</v>
      </c>
      <c r="K187" s="364"/>
      <c r="L187" s="364"/>
      <c r="M187" s="363" t="s">
        <v>2689</v>
      </c>
      <c r="N187" s="363" t="s">
        <v>2689</v>
      </c>
      <c r="O187" s="363" t="s">
        <v>3892</v>
      </c>
      <c r="P187" s="363" t="s">
        <v>3596</v>
      </c>
      <c r="Q187" s="363" t="s">
        <v>2692</v>
      </c>
      <c r="R187" s="383">
        <v>31.5</v>
      </c>
    </row>
    <row r="188" spans="2:18" ht="15" customHeight="1" x14ac:dyDescent="0.25">
      <c r="B188" s="362" t="s">
        <v>570</v>
      </c>
      <c r="C188" s="362" t="s">
        <v>2777</v>
      </c>
      <c r="D188" s="362" t="s">
        <v>571</v>
      </c>
      <c r="E188" s="363" t="s">
        <v>2310</v>
      </c>
      <c r="F188" s="363" t="s">
        <v>43</v>
      </c>
      <c r="G188" s="363" t="s">
        <v>3665</v>
      </c>
      <c r="H188" s="363" t="s">
        <v>2596</v>
      </c>
      <c r="I188" s="363" t="s">
        <v>67</v>
      </c>
      <c r="J188" s="363">
        <v>1984</v>
      </c>
      <c r="K188" s="364"/>
      <c r="L188" s="364"/>
      <c r="M188" s="363" t="s">
        <v>2689</v>
      </c>
      <c r="N188" s="363" t="s">
        <v>2689</v>
      </c>
      <c r="O188" s="363" t="s">
        <v>3892</v>
      </c>
      <c r="P188" s="363" t="s">
        <v>3596</v>
      </c>
      <c r="Q188" s="363" t="s">
        <v>2692</v>
      </c>
      <c r="R188" s="383">
        <v>32.5</v>
      </c>
    </row>
    <row r="189" spans="2:18" ht="15" customHeight="1" x14ac:dyDescent="0.25">
      <c r="B189" s="362" t="s">
        <v>572</v>
      </c>
      <c r="C189" s="362" t="s">
        <v>2777</v>
      </c>
      <c r="D189" s="362" t="s">
        <v>573</v>
      </c>
      <c r="E189" s="363" t="s">
        <v>2310</v>
      </c>
      <c r="F189" s="363" t="s">
        <v>43</v>
      </c>
      <c r="G189" s="363" t="s">
        <v>3665</v>
      </c>
      <c r="H189" s="363" t="s">
        <v>2596</v>
      </c>
      <c r="I189" s="363" t="s">
        <v>67</v>
      </c>
      <c r="J189" s="363">
        <v>1997</v>
      </c>
      <c r="K189" s="364"/>
      <c r="L189" s="364"/>
      <c r="M189" s="363" t="s">
        <v>2689</v>
      </c>
      <c r="N189" s="363" t="s">
        <v>2689</v>
      </c>
      <c r="O189" s="363" t="s">
        <v>3892</v>
      </c>
      <c r="P189" s="363" t="s">
        <v>3596</v>
      </c>
      <c r="Q189" s="363" t="s">
        <v>2692</v>
      </c>
      <c r="R189" s="383">
        <v>26</v>
      </c>
    </row>
    <row r="190" spans="2:18" ht="15" customHeight="1" x14ac:dyDescent="0.25">
      <c r="B190" s="362" t="s">
        <v>574</v>
      </c>
      <c r="C190" s="362" t="s">
        <v>2778</v>
      </c>
      <c r="D190" s="362" t="s">
        <v>575</v>
      </c>
      <c r="E190" s="363" t="s">
        <v>2311</v>
      </c>
      <c r="F190" s="363" t="s">
        <v>43</v>
      </c>
      <c r="G190" s="363" t="s">
        <v>3665</v>
      </c>
      <c r="H190" s="363" t="s">
        <v>2595</v>
      </c>
      <c r="I190" s="363" t="s">
        <v>2622</v>
      </c>
      <c r="J190" s="363">
        <v>1970</v>
      </c>
      <c r="K190" s="364"/>
      <c r="L190" s="364"/>
      <c r="M190" s="363" t="s">
        <v>2689</v>
      </c>
      <c r="N190" s="363" t="s">
        <v>2689</v>
      </c>
      <c r="O190" s="363" t="s">
        <v>3892</v>
      </c>
      <c r="P190" s="363" t="s">
        <v>3596</v>
      </c>
      <c r="Q190" s="363" t="s">
        <v>2692</v>
      </c>
      <c r="R190" s="383">
        <v>9.3000000000000007</v>
      </c>
    </row>
    <row r="191" spans="2:18" ht="15" customHeight="1" x14ac:dyDescent="0.25">
      <c r="B191" s="362" t="s">
        <v>576</v>
      </c>
      <c r="C191" s="362" t="s">
        <v>2778</v>
      </c>
      <c r="D191" s="362" t="s">
        <v>577</v>
      </c>
      <c r="E191" s="363" t="s">
        <v>2311</v>
      </c>
      <c r="F191" s="363" t="s">
        <v>43</v>
      </c>
      <c r="G191" s="363" t="s">
        <v>3665</v>
      </c>
      <c r="H191" s="363" t="s">
        <v>2595</v>
      </c>
      <c r="I191" s="363" t="s">
        <v>2622</v>
      </c>
      <c r="J191" s="363">
        <v>1970</v>
      </c>
      <c r="K191" s="364"/>
      <c r="L191" s="364"/>
      <c r="M191" s="363" t="s">
        <v>2689</v>
      </c>
      <c r="N191" s="363" t="s">
        <v>2689</v>
      </c>
      <c r="O191" s="363" t="s">
        <v>3892</v>
      </c>
      <c r="P191" s="363" t="s">
        <v>3596</v>
      </c>
      <c r="Q191" s="363" t="s">
        <v>2692</v>
      </c>
      <c r="R191" s="383">
        <v>9.3000000000000007</v>
      </c>
    </row>
    <row r="192" spans="2:18" ht="15" customHeight="1" x14ac:dyDescent="0.25">
      <c r="B192" s="362" t="s">
        <v>578</v>
      </c>
      <c r="C192" s="362" t="s">
        <v>2779</v>
      </c>
      <c r="D192" s="362" t="s">
        <v>579</v>
      </c>
      <c r="E192" s="363" t="s">
        <v>579</v>
      </c>
      <c r="F192" s="363" t="s">
        <v>43</v>
      </c>
      <c r="G192" s="363" t="s">
        <v>3665</v>
      </c>
      <c r="H192" s="363" t="s">
        <v>2595</v>
      </c>
      <c r="I192" s="363" t="s">
        <v>2615</v>
      </c>
      <c r="J192" s="363">
        <v>1970</v>
      </c>
      <c r="K192" s="363">
        <v>2008</v>
      </c>
      <c r="L192" s="364"/>
      <c r="M192" s="363" t="s">
        <v>2689</v>
      </c>
      <c r="N192" s="363" t="s">
        <v>2689</v>
      </c>
      <c r="O192" s="363" t="s">
        <v>3892</v>
      </c>
      <c r="P192" s="363" t="s">
        <v>3896</v>
      </c>
      <c r="Q192" s="363" t="s">
        <v>2691</v>
      </c>
      <c r="R192" s="383">
        <v>30</v>
      </c>
    </row>
    <row r="193" spans="2:18" ht="15" customHeight="1" x14ac:dyDescent="0.25">
      <c r="B193" s="362" t="s">
        <v>580</v>
      </c>
      <c r="C193" s="362" t="s">
        <v>2780</v>
      </c>
      <c r="D193" s="362" t="s">
        <v>581</v>
      </c>
      <c r="E193" s="363" t="s">
        <v>2312</v>
      </c>
      <c r="F193" s="363" t="s">
        <v>43</v>
      </c>
      <c r="G193" s="363" t="s">
        <v>3665</v>
      </c>
      <c r="H193" s="363" t="s">
        <v>2596</v>
      </c>
      <c r="I193" s="363" t="s">
        <v>72</v>
      </c>
      <c r="J193" s="363">
        <v>1974</v>
      </c>
      <c r="K193" s="364"/>
      <c r="L193" s="364"/>
      <c r="M193" s="363" t="s">
        <v>2689</v>
      </c>
      <c r="N193" s="363" t="s">
        <v>2689</v>
      </c>
      <c r="O193" s="363" t="s">
        <v>3893</v>
      </c>
      <c r="P193" s="363" t="s">
        <v>3596</v>
      </c>
      <c r="Q193" s="363" t="s">
        <v>2692</v>
      </c>
      <c r="R193" s="383">
        <v>1</v>
      </c>
    </row>
    <row r="194" spans="2:18" ht="15" customHeight="1" x14ac:dyDescent="0.25">
      <c r="B194" s="362" t="s">
        <v>582</v>
      </c>
      <c r="C194" s="362" t="s">
        <v>2780</v>
      </c>
      <c r="D194" s="362" t="s">
        <v>583</v>
      </c>
      <c r="E194" s="363" t="s">
        <v>2312</v>
      </c>
      <c r="F194" s="363" t="s">
        <v>43</v>
      </c>
      <c r="G194" s="363" t="s">
        <v>3665</v>
      </c>
      <c r="H194" s="363" t="s">
        <v>2596</v>
      </c>
      <c r="I194" s="363" t="s">
        <v>72</v>
      </c>
      <c r="J194" s="363">
        <v>1974</v>
      </c>
      <c r="K194" s="364"/>
      <c r="L194" s="364"/>
      <c r="M194" s="363" t="s">
        <v>2689</v>
      </c>
      <c r="N194" s="363" t="s">
        <v>2689</v>
      </c>
      <c r="O194" s="363" t="s">
        <v>3893</v>
      </c>
      <c r="P194" s="363" t="s">
        <v>3596</v>
      </c>
      <c r="Q194" s="363" t="s">
        <v>2692</v>
      </c>
      <c r="R194" s="383">
        <v>16</v>
      </c>
    </row>
    <row r="195" spans="2:18" ht="15" customHeight="1" x14ac:dyDescent="0.25">
      <c r="B195" s="362" t="s">
        <v>584</v>
      </c>
      <c r="C195" s="362" t="s">
        <v>2780</v>
      </c>
      <c r="D195" s="362" t="s">
        <v>585</v>
      </c>
      <c r="E195" s="363" t="s">
        <v>2312</v>
      </c>
      <c r="F195" s="363" t="s">
        <v>43</v>
      </c>
      <c r="G195" s="363" t="s">
        <v>3665</v>
      </c>
      <c r="H195" s="363" t="s">
        <v>2596</v>
      </c>
      <c r="I195" s="363" t="s">
        <v>72</v>
      </c>
      <c r="J195" s="363">
        <v>1974</v>
      </c>
      <c r="K195" s="364"/>
      <c r="L195" s="364"/>
      <c r="M195" s="363" t="s">
        <v>2689</v>
      </c>
      <c r="N195" s="363" t="s">
        <v>2689</v>
      </c>
      <c r="O195" s="363" t="s">
        <v>3893</v>
      </c>
      <c r="P195" s="363" t="s">
        <v>3596</v>
      </c>
      <c r="Q195" s="363" t="s">
        <v>2692</v>
      </c>
      <c r="R195" s="383">
        <v>20</v>
      </c>
    </row>
    <row r="196" spans="2:18" ht="15" customHeight="1" x14ac:dyDescent="0.25">
      <c r="B196" s="362" t="s">
        <v>586</v>
      </c>
      <c r="C196" s="362" t="s">
        <v>2780</v>
      </c>
      <c r="D196" s="362" t="s">
        <v>587</v>
      </c>
      <c r="E196" s="363" t="s">
        <v>2312</v>
      </c>
      <c r="F196" s="363" t="s">
        <v>43</v>
      </c>
      <c r="G196" s="363" t="s">
        <v>3665</v>
      </c>
      <c r="H196" s="363" t="s">
        <v>2596</v>
      </c>
      <c r="I196" s="363" t="s">
        <v>72</v>
      </c>
      <c r="J196" s="363">
        <v>1974</v>
      </c>
      <c r="K196" s="364"/>
      <c r="L196" s="364"/>
      <c r="M196" s="363" t="s">
        <v>2689</v>
      </c>
      <c r="N196" s="363" t="s">
        <v>2689</v>
      </c>
      <c r="O196" s="363" t="s">
        <v>3893</v>
      </c>
      <c r="P196" s="363" t="s">
        <v>3596</v>
      </c>
      <c r="Q196" s="363" t="s">
        <v>2692</v>
      </c>
      <c r="R196" s="383">
        <v>20</v>
      </c>
    </row>
    <row r="197" spans="2:18" ht="15" customHeight="1" x14ac:dyDescent="0.25">
      <c r="B197" s="362" t="s">
        <v>588</v>
      </c>
      <c r="C197" s="362" t="s">
        <v>2780</v>
      </c>
      <c r="D197" s="362" t="s">
        <v>589</v>
      </c>
      <c r="E197" s="363" t="s">
        <v>2312</v>
      </c>
      <c r="F197" s="363" t="s">
        <v>43</v>
      </c>
      <c r="G197" s="363" t="s">
        <v>3665</v>
      </c>
      <c r="H197" s="363" t="s">
        <v>2596</v>
      </c>
      <c r="I197" s="363" t="s">
        <v>72</v>
      </c>
      <c r="J197" s="363">
        <v>1974</v>
      </c>
      <c r="K197" s="364"/>
      <c r="L197" s="364"/>
      <c r="M197" s="363" t="s">
        <v>2689</v>
      </c>
      <c r="N197" s="363" t="s">
        <v>2689</v>
      </c>
      <c r="O197" s="363" t="s">
        <v>3893</v>
      </c>
      <c r="P197" s="363" t="s">
        <v>3596</v>
      </c>
      <c r="Q197" s="363" t="s">
        <v>2692</v>
      </c>
      <c r="R197" s="383">
        <v>16</v>
      </c>
    </row>
    <row r="198" spans="2:18" ht="15" customHeight="1" x14ac:dyDescent="0.25">
      <c r="B198" s="362" t="s">
        <v>590</v>
      </c>
      <c r="C198" s="362" t="s">
        <v>2780</v>
      </c>
      <c r="D198" s="362" t="s">
        <v>591</v>
      </c>
      <c r="E198" s="363" t="s">
        <v>2312</v>
      </c>
      <c r="F198" s="363" t="s">
        <v>43</v>
      </c>
      <c r="G198" s="363" t="s">
        <v>3665</v>
      </c>
      <c r="H198" s="363" t="s">
        <v>2596</v>
      </c>
      <c r="I198" s="363" t="s">
        <v>72</v>
      </c>
      <c r="J198" s="363">
        <v>1974</v>
      </c>
      <c r="K198" s="364"/>
      <c r="L198" s="364"/>
      <c r="M198" s="363" t="s">
        <v>2689</v>
      </c>
      <c r="N198" s="363" t="s">
        <v>2689</v>
      </c>
      <c r="O198" s="363" t="s">
        <v>3893</v>
      </c>
      <c r="P198" s="363" t="s">
        <v>3596</v>
      </c>
      <c r="Q198" s="363" t="s">
        <v>2692</v>
      </c>
      <c r="R198" s="383">
        <v>16</v>
      </c>
    </row>
    <row r="199" spans="2:18" ht="15" customHeight="1" x14ac:dyDescent="0.25">
      <c r="B199" s="362" t="s">
        <v>592</v>
      </c>
      <c r="C199" s="362" t="s">
        <v>2781</v>
      </c>
      <c r="D199" s="362" t="s">
        <v>593</v>
      </c>
      <c r="E199" s="363" t="s">
        <v>2313</v>
      </c>
      <c r="F199" s="363" t="s">
        <v>43</v>
      </c>
      <c r="G199" s="363" t="s">
        <v>3665</v>
      </c>
      <c r="H199" s="363" t="s">
        <v>2596</v>
      </c>
      <c r="I199" s="363" t="s">
        <v>2705</v>
      </c>
      <c r="J199" s="363">
        <v>1995</v>
      </c>
      <c r="K199" s="364"/>
      <c r="L199" s="364"/>
      <c r="M199" s="363" t="s">
        <v>2689</v>
      </c>
      <c r="N199" s="363" t="s">
        <v>2689</v>
      </c>
      <c r="O199" s="363" t="s">
        <v>3892</v>
      </c>
      <c r="P199" s="363" t="s">
        <v>3596</v>
      </c>
      <c r="Q199" s="363" t="s">
        <v>2692</v>
      </c>
      <c r="R199" s="383">
        <v>200</v>
      </c>
    </row>
    <row r="200" spans="2:18" ht="15" customHeight="1" x14ac:dyDescent="0.25">
      <c r="B200" s="362" t="s">
        <v>594</v>
      </c>
      <c r="C200" s="362" t="s">
        <v>2781</v>
      </c>
      <c r="D200" s="362" t="s">
        <v>595</v>
      </c>
      <c r="E200" s="363" t="s">
        <v>2313</v>
      </c>
      <c r="F200" s="363" t="s">
        <v>43</v>
      </c>
      <c r="G200" s="363" t="s">
        <v>3665</v>
      </c>
      <c r="H200" s="363" t="s">
        <v>2596</v>
      </c>
      <c r="I200" s="363" t="s">
        <v>2705</v>
      </c>
      <c r="J200" s="363">
        <v>1996</v>
      </c>
      <c r="K200" s="364"/>
      <c r="L200" s="364"/>
      <c r="M200" s="363" t="s">
        <v>2689</v>
      </c>
      <c r="N200" s="363" t="s">
        <v>2689</v>
      </c>
      <c r="O200" s="363" t="s">
        <v>3892</v>
      </c>
      <c r="P200" s="363" t="s">
        <v>3596</v>
      </c>
      <c r="Q200" s="363" t="s">
        <v>2692</v>
      </c>
      <c r="R200" s="383">
        <v>200</v>
      </c>
    </row>
    <row r="201" spans="2:18" ht="15" customHeight="1" x14ac:dyDescent="0.25">
      <c r="B201" s="362" t="s">
        <v>596</v>
      </c>
      <c r="C201" s="362" t="s">
        <v>2782</v>
      </c>
      <c r="D201" s="362" t="s">
        <v>597</v>
      </c>
      <c r="E201" s="363" t="s">
        <v>2314</v>
      </c>
      <c r="F201" s="363" t="s">
        <v>33</v>
      </c>
      <c r="G201" s="363" t="s">
        <v>3665</v>
      </c>
      <c r="H201" s="363" t="s">
        <v>2595</v>
      </c>
      <c r="I201" s="363" t="s">
        <v>74</v>
      </c>
      <c r="J201" s="363">
        <v>1985</v>
      </c>
      <c r="K201" s="364"/>
      <c r="L201" s="364"/>
      <c r="M201" s="363" t="s">
        <v>2689</v>
      </c>
      <c r="N201" s="363" t="s">
        <v>2689</v>
      </c>
      <c r="O201" s="363" t="s">
        <v>3892</v>
      </c>
      <c r="P201" s="363" t="s">
        <v>3596</v>
      </c>
      <c r="Q201" s="363" t="s">
        <v>2692</v>
      </c>
      <c r="R201" s="383">
        <v>379</v>
      </c>
    </row>
    <row r="202" spans="2:18" ht="15" customHeight="1" x14ac:dyDescent="0.25">
      <c r="B202" s="362" t="s">
        <v>598</v>
      </c>
      <c r="C202" s="362" t="s">
        <v>2782</v>
      </c>
      <c r="D202" s="362" t="s">
        <v>599</v>
      </c>
      <c r="E202" s="363" t="s">
        <v>2314</v>
      </c>
      <c r="F202" s="363" t="s">
        <v>33</v>
      </c>
      <c r="G202" s="363" t="s">
        <v>3665</v>
      </c>
      <c r="H202" s="363" t="s">
        <v>2595</v>
      </c>
      <c r="I202" s="363" t="s">
        <v>74</v>
      </c>
      <c r="J202" s="363">
        <v>1997</v>
      </c>
      <c r="K202" s="364"/>
      <c r="L202" s="364"/>
      <c r="M202" s="363" t="s">
        <v>2689</v>
      </c>
      <c r="N202" s="363" t="s">
        <v>2689</v>
      </c>
      <c r="O202" s="363" t="s">
        <v>3892</v>
      </c>
      <c r="P202" s="363" t="s">
        <v>3596</v>
      </c>
      <c r="Q202" s="363" t="s">
        <v>2692</v>
      </c>
      <c r="R202" s="383">
        <v>476</v>
      </c>
    </row>
    <row r="203" spans="2:18" ht="15" customHeight="1" x14ac:dyDescent="0.25">
      <c r="B203" s="362" t="s">
        <v>600</v>
      </c>
      <c r="C203" s="362" t="s">
        <v>2783</v>
      </c>
      <c r="D203" s="362" t="s">
        <v>601</v>
      </c>
      <c r="E203" s="363" t="s">
        <v>124</v>
      </c>
      <c r="F203" s="363" t="s">
        <v>33</v>
      </c>
      <c r="G203" s="363" t="s">
        <v>3665</v>
      </c>
      <c r="H203" s="363" t="s">
        <v>2596</v>
      </c>
      <c r="I203" s="363" t="s">
        <v>65</v>
      </c>
      <c r="J203" s="363">
        <v>1963</v>
      </c>
      <c r="K203" s="363">
        <v>2012</v>
      </c>
      <c r="L203" s="364"/>
      <c r="M203" s="363" t="s">
        <v>2689</v>
      </c>
      <c r="N203" s="363" t="s">
        <v>2689</v>
      </c>
      <c r="O203" s="363" t="s">
        <v>3891</v>
      </c>
      <c r="P203" s="363" t="s">
        <v>3896</v>
      </c>
      <c r="Q203" s="363" t="s">
        <v>2691</v>
      </c>
      <c r="R203" s="383">
        <v>135.86956521739128</v>
      </c>
    </row>
    <row r="204" spans="2:18" ht="15" customHeight="1" x14ac:dyDescent="0.25">
      <c r="B204" s="362" t="s">
        <v>602</v>
      </c>
      <c r="C204" s="362" t="s">
        <v>2783</v>
      </c>
      <c r="D204" s="362" t="s">
        <v>603</v>
      </c>
      <c r="E204" s="363" t="s">
        <v>124</v>
      </c>
      <c r="F204" s="363" t="s">
        <v>33</v>
      </c>
      <c r="G204" s="363" t="s">
        <v>3665</v>
      </c>
      <c r="H204" s="363" t="s">
        <v>2596</v>
      </c>
      <c r="I204" s="363" t="s">
        <v>65</v>
      </c>
      <c r="J204" s="363">
        <v>1963</v>
      </c>
      <c r="K204" s="363">
        <v>2012</v>
      </c>
      <c r="L204" s="364"/>
      <c r="M204" s="363" t="s">
        <v>2689</v>
      </c>
      <c r="N204" s="363" t="s">
        <v>2689</v>
      </c>
      <c r="O204" s="363" t="s">
        <v>3891</v>
      </c>
      <c r="P204" s="363" t="s">
        <v>3896</v>
      </c>
      <c r="Q204" s="363" t="s">
        <v>2691</v>
      </c>
      <c r="R204" s="383">
        <v>135.86956521739128</v>
      </c>
    </row>
    <row r="205" spans="2:18" ht="15" customHeight="1" x14ac:dyDescent="0.25">
      <c r="B205" s="362" t="s">
        <v>604</v>
      </c>
      <c r="C205" s="362" t="s">
        <v>2783</v>
      </c>
      <c r="D205" s="362" t="s">
        <v>605</v>
      </c>
      <c r="E205" s="363" t="s">
        <v>124</v>
      </c>
      <c r="F205" s="363" t="s">
        <v>33</v>
      </c>
      <c r="G205" s="363" t="s">
        <v>3665</v>
      </c>
      <c r="H205" s="363" t="s">
        <v>2596</v>
      </c>
      <c r="I205" s="363" t="s">
        <v>65</v>
      </c>
      <c r="J205" s="363">
        <v>1965</v>
      </c>
      <c r="K205" s="364"/>
      <c r="L205" s="364"/>
      <c r="M205" s="363" t="s">
        <v>2689</v>
      </c>
      <c r="N205" s="363" t="s">
        <v>2689</v>
      </c>
      <c r="O205" s="363" t="s">
        <v>3891</v>
      </c>
      <c r="P205" s="363" t="s">
        <v>3596</v>
      </c>
      <c r="Q205" s="363" t="s">
        <v>2692</v>
      </c>
      <c r="R205" s="383">
        <v>335</v>
      </c>
    </row>
    <row r="206" spans="2:18" ht="15" customHeight="1" x14ac:dyDescent="0.25">
      <c r="B206" s="362" t="s">
        <v>606</v>
      </c>
      <c r="C206" s="362" t="s">
        <v>2783</v>
      </c>
      <c r="D206" s="362" t="s">
        <v>607</v>
      </c>
      <c r="E206" s="363" t="s">
        <v>124</v>
      </c>
      <c r="F206" s="363" t="s">
        <v>33</v>
      </c>
      <c r="G206" s="363" t="s">
        <v>3665</v>
      </c>
      <c r="H206" s="363" t="s">
        <v>2596</v>
      </c>
      <c r="I206" s="363" t="s">
        <v>65</v>
      </c>
      <c r="J206" s="363">
        <v>1968</v>
      </c>
      <c r="K206" s="364"/>
      <c r="L206" s="364"/>
      <c r="M206" s="363" t="s">
        <v>2689</v>
      </c>
      <c r="N206" s="363" t="s">
        <v>2689</v>
      </c>
      <c r="O206" s="363" t="s">
        <v>3891</v>
      </c>
      <c r="P206" s="363" t="s">
        <v>3596</v>
      </c>
      <c r="Q206" s="363" t="s">
        <v>2692</v>
      </c>
      <c r="R206" s="383">
        <v>320</v>
      </c>
    </row>
    <row r="207" spans="2:18" ht="15" customHeight="1" x14ac:dyDescent="0.25">
      <c r="B207" s="362" t="s">
        <v>608</v>
      </c>
      <c r="C207" s="362" t="s">
        <v>2783</v>
      </c>
      <c r="D207" s="362" t="s">
        <v>609</v>
      </c>
      <c r="E207" s="363" t="s">
        <v>124</v>
      </c>
      <c r="F207" s="363" t="s">
        <v>33</v>
      </c>
      <c r="G207" s="363" t="s">
        <v>3665</v>
      </c>
      <c r="H207" s="363" t="s">
        <v>2596</v>
      </c>
      <c r="I207" s="363" t="s">
        <v>65</v>
      </c>
      <c r="J207" s="363">
        <v>1970</v>
      </c>
      <c r="K207" s="363">
        <v>2022</v>
      </c>
      <c r="L207" s="365">
        <v>42667</v>
      </c>
      <c r="M207" s="363" t="s">
        <v>2690</v>
      </c>
      <c r="N207" s="363" t="s">
        <v>2689</v>
      </c>
      <c r="O207" s="363" t="s">
        <v>3891</v>
      </c>
      <c r="P207" s="363" t="s">
        <v>3596</v>
      </c>
      <c r="Q207" s="363" t="s">
        <v>2692</v>
      </c>
      <c r="R207" s="383">
        <v>315</v>
      </c>
    </row>
    <row r="208" spans="2:18" ht="15" customHeight="1" x14ac:dyDescent="0.25">
      <c r="B208" s="362" t="s">
        <v>610</v>
      </c>
      <c r="C208" s="362" t="s">
        <v>2783</v>
      </c>
      <c r="D208" s="362" t="s">
        <v>611</v>
      </c>
      <c r="E208" s="363" t="s">
        <v>124</v>
      </c>
      <c r="F208" s="363" t="s">
        <v>33</v>
      </c>
      <c r="G208" s="363" t="s">
        <v>3665</v>
      </c>
      <c r="H208" s="363" t="s">
        <v>2596</v>
      </c>
      <c r="I208" s="363" t="s">
        <v>65</v>
      </c>
      <c r="J208" s="363">
        <v>1971</v>
      </c>
      <c r="K208" s="363">
        <v>2022</v>
      </c>
      <c r="L208" s="365">
        <v>42667</v>
      </c>
      <c r="M208" s="363" t="s">
        <v>2690</v>
      </c>
      <c r="N208" s="363" t="s">
        <v>2689</v>
      </c>
      <c r="O208" s="363" t="s">
        <v>3891</v>
      </c>
      <c r="P208" s="363" t="s">
        <v>3596</v>
      </c>
      <c r="Q208" s="363" t="s">
        <v>2692</v>
      </c>
      <c r="R208" s="383">
        <v>320</v>
      </c>
    </row>
    <row r="209" spans="2:18" ht="15" customHeight="1" x14ac:dyDescent="0.25">
      <c r="B209" s="362" t="s">
        <v>612</v>
      </c>
      <c r="C209" s="362" t="s">
        <v>2783</v>
      </c>
      <c r="D209" s="362" t="s">
        <v>613</v>
      </c>
      <c r="E209" s="363" t="s">
        <v>124</v>
      </c>
      <c r="F209" s="363" t="s">
        <v>33</v>
      </c>
      <c r="G209" s="363" t="s">
        <v>3665</v>
      </c>
      <c r="H209" s="363" t="s">
        <v>2596</v>
      </c>
      <c r="I209" s="363" t="s">
        <v>65</v>
      </c>
      <c r="J209" s="363">
        <v>1974</v>
      </c>
      <c r="K209" s="364"/>
      <c r="L209" s="364"/>
      <c r="M209" s="363" t="s">
        <v>2689</v>
      </c>
      <c r="N209" s="363" t="s">
        <v>2689</v>
      </c>
      <c r="O209" s="363" t="s">
        <v>3892</v>
      </c>
      <c r="P209" s="363" t="s">
        <v>3596</v>
      </c>
      <c r="Q209" s="363" t="s">
        <v>2692</v>
      </c>
      <c r="R209" s="383">
        <v>687</v>
      </c>
    </row>
    <row r="210" spans="2:18" ht="15" customHeight="1" x14ac:dyDescent="0.25">
      <c r="B210" s="362" t="s">
        <v>614</v>
      </c>
      <c r="C210" s="362" t="s">
        <v>2783</v>
      </c>
      <c r="D210" s="362" t="s">
        <v>615</v>
      </c>
      <c r="E210" s="363" t="s">
        <v>124</v>
      </c>
      <c r="F210" s="363" t="s">
        <v>33</v>
      </c>
      <c r="G210" s="363" t="s">
        <v>3665</v>
      </c>
      <c r="H210" s="363" t="s">
        <v>2596</v>
      </c>
      <c r="I210" s="363" t="s">
        <v>65</v>
      </c>
      <c r="J210" s="363">
        <v>1974</v>
      </c>
      <c r="K210" s="364"/>
      <c r="L210" s="364"/>
      <c r="M210" s="363" t="s">
        <v>2689</v>
      </c>
      <c r="N210" s="363" t="s">
        <v>2689</v>
      </c>
      <c r="O210" s="363" t="s">
        <v>3891</v>
      </c>
      <c r="P210" s="363" t="s">
        <v>3596</v>
      </c>
      <c r="Q210" s="363" t="s">
        <v>2692</v>
      </c>
      <c r="R210" s="383">
        <v>687</v>
      </c>
    </row>
    <row r="211" spans="2:18" ht="15" customHeight="1" x14ac:dyDescent="0.25">
      <c r="B211" s="362" t="s">
        <v>616</v>
      </c>
      <c r="C211" s="362" t="s">
        <v>2783</v>
      </c>
      <c r="D211" s="362" t="s">
        <v>617</v>
      </c>
      <c r="E211" s="363" t="s">
        <v>124</v>
      </c>
      <c r="F211" s="363" t="s">
        <v>33</v>
      </c>
      <c r="G211" s="363" t="s">
        <v>3665</v>
      </c>
      <c r="H211" s="363" t="s">
        <v>2596</v>
      </c>
      <c r="I211" s="363" t="s">
        <v>65</v>
      </c>
      <c r="J211" s="363">
        <v>2002</v>
      </c>
      <c r="K211" s="364"/>
      <c r="L211" s="364"/>
      <c r="M211" s="363" t="s">
        <v>2689</v>
      </c>
      <c r="N211" s="363" t="s">
        <v>2689</v>
      </c>
      <c r="O211" s="363" t="s">
        <v>3891</v>
      </c>
      <c r="P211" s="363" t="s">
        <v>3596</v>
      </c>
      <c r="Q211" s="363" t="s">
        <v>2692</v>
      </c>
      <c r="R211" s="383">
        <v>1012</v>
      </c>
    </row>
    <row r="212" spans="2:18" ht="15" customHeight="1" x14ac:dyDescent="0.25">
      <c r="B212" s="362" t="s">
        <v>618</v>
      </c>
      <c r="C212" s="362" t="s">
        <v>2784</v>
      </c>
      <c r="D212" s="362" t="s">
        <v>619</v>
      </c>
      <c r="E212" s="363" t="s">
        <v>2315</v>
      </c>
      <c r="F212" s="363" t="s">
        <v>33</v>
      </c>
      <c r="G212" s="363" t="s">
        <v>3665</v>
      </c>
      <c r="H212" s="363" t="s">
        <v>2595</v>
      </c>
      <c r="I212" s="363" t="s">
        <v>65</v>
      </c>
      <c r="J212" s="363">
        <v>1981</v>
      </c>
      <c r="K212" s="364"/>
      <c r="L212" s="364"/>
      <c r="M212" s="363" t="s">
        <v>2689</v>
      </c>
      <c r="N212" s="363" t="s">
        <v>2689</v>
      </c>
      <c r="O212" s="363" t="s">
        <v>3892</v>
      </c>
      <c r="P212" s="363" t="s">
        <v>3596</v>
      </c>
      <c r="Q212" s="363" t="s">
        <v>2692</v>
      </c>
      <c r="R212" s="383">
        <v>780</v>
      </c>
    </row>
    <row r="213" spans="2:18" ht="15" customHeight="1" x14ac:dyDescent="0.25">
      <c r="B213" s="362" t="s">
        <v>620</v>
      </c>
      <c r="C213" s="362" t="s">
        <v>2785</v>
      </c>
      <c r="D213" s="362" t="s">
        <v>621</v>
      </c>
      <c r="E213" s="363" t="s">
        <v>2316</v>
      </c>
      <c r="F213" s="363" t="s">
        <v>33</v>
      </c>
      <c r="G213" s="363" t="s">
        <v>3665</v>
      </c>
      <c r="H213" s="363" t="s">
        <v>2595</v>
      </c>
      <c r="I213" s="363" t="s">
        <v>75</v>
      </c>
      <c r="J213" s="363">
        <v>1990</v>
      </c>
      <c r="K213" s="363">
        <v>2030</v>
      </c>
      <c r="L213" s="365">
        <v>43027</v>
      </c>
      <c r="M213" s="363" t="s">
        <v>2690</v>
      </c>
      <c r="N213" s="363" t="s">
        <v>2689</v>
      </c>
      <c r="O213" s="363" t="s">
        <v>3892</v>
      </c>
      <c r="P213" s="363" t="s">
        <v>3596</v>
      </c>
      <c r="Q213" s="363" t="s">
        <v>2692</v>
      </c>
      <c r="R213" s="383">
        <v>100</v>
      </c>
    </row>
    <row r="214" spans="2:18" ht="15" customHeight="1" x14ac:dyDescent="0.25">
      <c r="B214" s="362" t="s">
        <v>622</v>
      </c>
      <c r="C214" s="362" t="s">
        <v>2786</v>
      </c>
      <c r="D214" s="362" t="s">
        <v>623</v>
      </c>
      <c r="E214" s="363" t="s">
        <v>623</v>
      </c>
      <c r="F214" s="363" t="s">
        <v>33</v>
      </c>
      <c r="G214" s="363" t="s">
        <v>3665</v>
      </c>
      <c r="H214" s="363" t="s">
        <v>2596</v>
      </c>
      <c r="I214" s="363" t="s">
        <v>75</v>
      </c>
      <c r="J214" s="363">
        <v>1986</v>
      </c>
      <c r="K214" s="363">
        <v>2017</v>
      </c>
      <c r="L214" s="365">
        <v>42640</v>
      </c>
      <c r="M214" s="363" t="s">
        <v>2689</v>
      </c>
      <c r="N214" s="363" t="s">
        <v>2689</v>
      </c>
      <c r="O214" s="363" t="s">
        <v>3893</v>
      </c>
      <c r="P214" s="363" t="s">
        <v>3896</v>
      </c>
      <c r="Q214" s="363" t="s">
        <v>2691</v>
      </c>
      <c r="R214" s="383">
        <v>188</v>
      </c>
    </row>
    <row r="215" spans="2:18" ht="15" customHeight="1" x14ac:dyDescent="0.25">
      <c r="B215" s="362" t="s">
        <v>624</v>
      </c>
      <c r="C215" s="362" t="s">
        <v>2787</v>
      </c>
      <c r="D215" s="362" t="s">
        <v>625</v>
      </c>
      <c r="E215" s="363" t="s">
        <v>2317</v>
      </c>
      <c r="F215" s="363" t="s">
        <v>33</v>
      </c>
      <c r="G215" s="363" t="s">
        <v>3665</v>
      </c>
      <c r="H215" s="363" t="s">
        <v>2595</v>
      </c>
      <c r="I215" s="363" t="s">
        <v>75</v>
      </c>
      <c r="J215" s="363">
        <v>1969</v>
      </c>
      <c r="K215" s="363">
        <v>2030</v>
      </c>
      <c r="L215" s="365">
        <v>43027</v>
      </c>
      <c r="M215" s="363" t="s">
        <v>2690</v>
      </c>
      <c r="N215" s="363" t="s">
        <v>2689</v>
      </c>
      <c r="O215" s="363" t="s">
        <v>3892</v>
      </c>
      <c r="P215" s="363" t="s">
        <v>3596</v>
      </c>
      <c r="Q215" s="363" t="s">
        <v>2692</v>
      </c>
      <c r="R215" s="383">
        <v>132</v>
      </c>
    </row>
    <row r="216" spans="2:18" ht="15" customHeight="1" x14ac:dyDescent="0.25">
      <c r="B216" s="362" t="s">
        <v>626</v>
      </c>
      <c r="C216" s="362" t="s">
        <v>2788</v>
      </c>
      <c r="D216" s="362" t="s">
        <v>627</v>
      </c>
      <c r="E216" s="363" t="s">
        <v>2318</v>
      </c>
      <c r="F216" s="363" t="s">
        <v>33</v>
      </c>
      <c r="G216" s="363" t="s">
        <v>3665</v>
      </c>
      <c r="H216" s="363" t="s">
        <v>2595</v>
      </c>
      <c r="I216" s="363" t="s">
        <v>75</v>
      </c>
      <c r="J216" s="363">
        <v>1987</v>
      </c>
      <c r="K216" s="363">
        <v>2030</v>
      </c>
      <c r="L216" s="365">
        <v>43027</v>
      </c>
      <c r="M216" s="363" t="s">
        <v>2690</v>
      </c>
      <c r="N216" s="363" t="s">
        <v>2689</v>
      </c>
      <c r="O216" s="363" t="s">
        <v>3892</v>
      </c>
      <c r="P216" s="363" t="s">
        <v>3596</v>
      </c>
      <c r="Q216" s="363" t="s">
        <v>2692</v>
      </c>
      <c r="R216" s="383">
        <v>300</v>
      </c>
    </row>
    <row r="217" spans="2:18" ht="15" customHeight="1" x14ac:dyDescent="0.25">
      <c r="B217" s="362" t="s">
        <v>628</v>
      </c>
      <c r="C217" s="362" t="s">
        <v>2788</v>
      </c>
      <c r="D217" s="362" t="s">
        <v>629</v>
      </c>
      <c r="E217" s="363" t="s">
        <v>2318</v>
      </c>
      <c r="F217" s="363" t="s">
        <v>33</v>
      </c>
      <c r="G217" s="363" t="s">
        <v>3665</v>
      </c>
      <c r="H217" s="363" t="s">
        <v>2595</v>
      </c>
      <c r="I217" s="363" t="s">
        <v>75</v>
      </c>
      <c r="J217" s="363">
        <v>1988</v>
      </c>
      <c r="K217" s="363">
        <v>2030</v>
      </c>
      <c r="L217" s="365">
        <v>43027</v>
      </c>
      <c r="M217" s="363" t="s">
        <v>2690</v>
      </c>
      <c r="N217" s="363" t="s">
        <v>2689</v>
      </c>
      <c r="O217" s="363" t="s">
        <v>3892</v>
      </c>
      <c r="P217" s="363" t="s">
        <v>3596</v>
      </c>
      <c r="Q217" s="363" t="s">
        <v>2692</v>
      </c>
      <c r="R217" s="383">
        <v>300</v>
      </c>
    </row>
    <row r="218" spans="2:18" ht="15" customHeight="1" x14ac:dyDescent="0.25">
      <c r="B218" s="362" t="s">
        <v>630</v>
      </c>
      <c r="C218" s="362" t="s">
        <v>2789</v>
      </c>
      <c r="D218" s="362" t="s">
        <v>631</v>
      </c>
      <c r="E218" s="363" t="s">
        <v>631</v>
      </c>
      <c r="F218" s="363" t="s">
        <v>33</v>
      </c>
      <c r="G218" s="363" t="s">
        <v>3665</v>
      </c>
      <c r="H218" s="363" t="s">
        <v>2595</v>
      </c>
      <c r="I218" s="363" t="s">
        <v>71</v>
      </c>
      <c r="J218" s="363">
        <v>1983</v>
      </c>
      <c r="K218" s="364"/>
      <c r="L218" s="364"/>
      <c r="M218" s="363" t="s">
        <v>2689</v>
      </c>
      <c r="N218" s="363" t="s">
        <v>2689</v>
      </c>
      <c r="O218" s="363" t="s">
        <v>3891</v>
      </c>
      <c r="P218" s="363" t="s">
        <v>3596</v>
      </c>
      <c r="Q218" s="363" t="s">
        <v>2692</v>
      </c>
      <c r="R218" s="383">
        <v>780</v>
      </c>
    </row>
    <row r="219" spans="2:18" ht="15" customHeight="1" x14ac:dyDescent="0.25">
      <c r="B219" s="362" t="s">
        <v>632</v>
      </c>
      <c r="C219" s="362" t="s">
        <v>2790</v>
      </c>
      <c r="D219" s="362" t="s">
        <v>633</v>
      </c>
      <c r="E219" s="363" t="s">
        <v>2319</v>
      </c>
      <c r="F219" s="363" t="s">
        <v>33</v>
      </c>
      <c r="G219" s="363" t="s">
        <v>3665</v>
      </c>
      <c r="H219" s="363" t="s">
        <v>2595</v>
      </c>
      <c r="I219" s="363" t="s">
        <v>2623</v>
      </c>
      <c r="J219" s="363">
        <v>1980</v>
      </c>
      <c r="K219" s="363">
        <v>2012</v>
      </c>
      <c r="L219" s="364"/>
      <c r="M219" s="363" t="s">
        <v>2689</v>
      </c>
      <c r="N219" s="363" t="s">
        <v>2689</v>
      </c>
      <c r="O219" s="363" t="s">
        <v>3892</v>
      </c>
      <c r="P219" s="363" t="s">
        <v>3896</v>
      </c>
      <c r="Q219" s="363" t="s">
        <v>2691</v>
      </c>
      <c r="R219" s="383">
        <v>12</v>
      </c>
    </row>
    <row r="220" spans="2:18" ht="15" customHeight="1" x14ac:dyDescent="0.25">
      <c r="B220" s="362" t="s">
        <v>634</v>
      </c>
      <c r="C220" s="362" t="s">
        <v>2790</v>
      </c>
      <c r="D220" s="362" t="s">
        <v>635</v>
      </c>
      <c r="E220" s="363" t="s">
        <v>2319</v>
      </c>
      <c r="F220" s="363" t="s">
        <v>33</v>
      </c>
      <c r="G220" s="363" t="s">
        <v>3665</v>
      </c>
      <c r="H220" s="363" t="s">
        <v>2595</v>
      </c>
      <c r="I220" s="363" t="s">
        <v>2623</v>
      </c>
      <c r="J220" s="363">
        <v>1980</v>
      </c>
      <c r="K220" s="363">
        <v>2012</v>
      </c>
      <c r="L220" s="364"/>
      <c r="M220" s="363" t="s">
        <v>2689</v>
      </c>
      <c r="N220" s="363" t="s">
        <v>2689</v>
      </c>
      <c r="O220" s="363" t="s">
        <v>3892</v>
      </c>
      <c r="P220" s="363" t="s">
        <v>3896</v>
      </c>
      <c r="Q220" s="363" t="s">
        <v>2691</v>
      </c>
      <c r="R220" s="383">
        <v>17</v>
      </c>
    </row>
    <row r="221" spans="2:18" ht="15" customHeight="1" x14ac:dyDescent="0.25">
      <c r="B221" s="362" t="s">
        <v>636</v>
      </c>
      <c r="C221" s="362" t="s">
        <v>2790</v>
      </c>
      <c r="D221" s="362" t="s">
        <v>637</v>
      </c>
      <c r="E221" s="363" t="s">
        <v>2319</v>
      </c>
      <c r="F221" s="363" t="s">
        <v>33</v>
      </c>
      <c r="G221" s="363" t="s">
        <v>3665</v>
      </c>
      <c r="H221" s="363" t="s">
        <v>2595</v>
      </c>
      <c r="I221" s="363" t="s">
        <v>2623</v>
      </c>
      <c r="J221" s="363">
        <v>1980</v>
      </c>
      <c r="K221" s="363">
        <v>2012</v>
      </c>
      <c r="L221" s="364"/>
      <c r="M221" s="363" t="s">
        <v>2689</v>
      </c>
      <c r="N221" s="363" t="s">
        <v>2689</v>
      </c>
      <c r="O221" s="363" t="s">
        <v>3892</v>
      </c>
      <c r="P221" s="363" t="s">
        <v>3896</v>
      </c>
      <c r="Q221" s="363" t="s">
        <v>2691</v>
      </c>
      <c r="R221" s="383">
        <v>25</v>
      </c>
    </row>
    <row r="222" spans="2:18" ht="15" customHeight="1" x14ac:dyDescent="0.25">
      <c r="B222" s="362" t="s">
        <v>638</v>
      </c>
      <c r="C222" s="362" t="s">
        <v>2791</v>
      </c>
      <c r="D222" s="362" t="s">
        <v>639</v>
      </c>
      <c r="E222" s="363" t="s">
        <v>2320</v>
      </c>
      <c r="F222" s="363" t="s">
        <v>33</v>
      </c>
      <c r="G222" s="363" t="s">
        <v>3665</v>
      </c>
      <c r="H222" s="363" t="s">
        <v>2596</v>
      </c>
      <c r="I222" s="363" t="s">
        <v>3768</v>
      </c>
      <c r="J222" s="363">
        <v>2000</v>
      </c>
      <c r="K222" s="364"/>
      <c r="L222" s="364"/>
      <c r="M222" s="363" t="s">
        <v>2689</v>
      </c>
      <c r="N222" s="363" t="s">
        <v>2689</v>
      </c>
      <c r="O222" s="363" t="s">
        <v>3892</v>
      </c>
      <c r="P222" s="363" t="s">
        <v>3596</v>
      </c>
      <c r="Q222" s="363" t="s">
        <v>2692</v>
      </c>
      <c r="R222" s="383">
        <v>933.6</v>
      </c>
    </row>
    <row r="223" spans="2:18" ht="15" customHeight="1" x14ac:dyDescent="0.25">
      <c r="B223" s="362" t="s">
        <v>640</v>
      </c>
      <c r="C223" s="362" t="s">
        <v>2791</v>
      </c>
      <c r="D223" s="362" t="s">
        <v>641</v>
      </c>
      <c r="E223" s="363" t="s">
        <v>2320</v>
      </c>
      <c r="F223" s="363" t="s">
        <v>33</v>
      </c>
      <c r="G223" s="363" t="s">
        <v>3665</v>
      </c>
      <c r="H223" s="363" t="s">
        <v>2596</v>
      </c>
      <c r="I223" s="363" t="s">
        <v>3768</v>
      </c>
      <c r="J223" s="363">
        <v>1999</v>
      </c>
      <c r="K223" s="364"/>
      <c r="L223" s="364"/>
      <c r="M223" s="363" t="s">
        <v>2689</v>
      </c>
      <c r="N223" s="363" t="s">
        <v>2689</v>
      </c>
      <c r="O223" s="363" t="s">
        <v>3892</v>
      </c>
      <c r="P223" s="363" t="s">
        <v>3596</v>
      </c>
      <c r="Q223" s="363" t="s">
        <v>2692</v>
      </c>
      <c r="R223" s="383">
        <v>933.6</v>
      </c>
    </row>
    <row r="224" spans="2:18" ht="15" customHeight="1" x14ac:dyDescent="0.25">
      <c r="B224" s="362" t="s">
        <v>642</v>
      </c>
      <c r="C224" s="362" t="s">
        <v>2792</v>
      </c>
      <c r="D224" s="362" t="s">
        <v>643</v>
      </c>
      <c r="E224" s="363" t="s">
        <v>2321</v>
      </c>
      <c r="F224" s="363" t="s">
        <v>33</v>
      </c>
      <c r="G224" s="363" t="s">
        <v>3665</v>
      </c>
      <c r="H224" s="363" t="s">
        <v>2596</v>
      </c>
      <c r="I224" s="363" t="s">
        <v>67</v>
      </c>
      <c r="J224" s="363">
        <v>1979</v>
      </c>
      <c r="K224" s="364"/>
      <c r="L224" s="364"/>
      <c r="M224" s="363" t="s">
        <v>2689</v>
      </c>
      <c r="N224" s="363" t="s">
        <v>2689</v>
      </c>
      <c r="O224" s="363" t="s">
        <v>3892</v>
      </c>
      <c r="P224" s="363" t="s">
        <v>3596</v>
      </c>
      <c r="Q224" s="363" t="s">
        <v>2692</v>
      </c>
      <c r="R224" s="383">
        <v>500</v>
      </c>
    </row>
    <row r="225" spans="2:18" ht="15" customHeight="1" x14ac:dyDescent="0.25">
      <c r="B225" s="362" t="s">
        <v>644</v>
      </c>
      <c r="C225" s="362" t="s">
        <v>2792</v>
      </c>
      <c r="D225" s="362" t="s">
        <v>645</v>
      </c>
      <c r="E225" s="363" t="s">
        <v>2321</v>
      </c>
      <c r="F225" s="363" t="s">
        <v>33</v>
      </c>
      <c r="G225" s="363" t="s">
        <v>3665</v>
      </c>
      <c r="H225" s="363" t="s">
        <v>2596</v>
      </c>
      <c r="I225" s="363" t="s">
        <v>67</v>
      </c>
      <c r="J225" s="363">
        <v>1980</v>
      </c>
      <c r="K225" s="364"/>
      <c r="L225" s="364"/>
      <c r="M225" s="363" t="s">
        <v>2689</v>
      </c>
      <c r="N225" s="363" t="s">
        <v>2689</v>
      </c>
      <c r="O225" s="363" t="s">
        <v>3892</v>
      </c>
      <c r="P225" s="363" t="s">
        <v>3596</v>
      </c>
      <c r="Q225" s="363" t="s">
        <v>2692</v>
      </c>
      <c r="R225" s="383">
        <v>500</v>
      </c>
    </row>
    <row r="226" spans="2:18" ht="15" customHeight="1" x14ac:dyDescent="0.25">
      <c r="B226" s="362" t="s">
        <v>646</v>
      </c>
      <c r="C226" s="362" t="s">
        <v>2792</v>
      </c>
      <c r="D226" s="362" t="s">
        <v>647</v>
      </c>
      <c r="E226" s="363" t="s">
        <v>2321</v>
      </c>
      <c r="F226" s="363" t="s">
        <v>33</v>
      </c>
      <c r="G226" s="363" t="s">
        <v>3665</v>
      </c>
      <c r="H226" s="363" t="s">
        <v>2596</v>
      </c>
      <c r="I226" s="363" t="s">
        <v>67</v>
      </c>
      <c r="J226" s="363">
        <v>2000</v>
      </c>
      <c r="K226" s="364"/>
      <c r="L226" s="364"/>
      <c r="M226" s="363" t="s">
        <v>2689</v>
      </c>
      <c r="N226" s="363" t="s">
        <v>2689</v>
      </c>
      <c r="O226" s="363" t="s">
        <v>3892</v>
      </c>
      <c r="P226" s="363" t="s">
        <v>3596</v>
      </c>
      <c r="Q226" s="363" t="s">
        <v>2692</v>
      </c>
      <c r="R226" s="383">
        <v>907</v>
      </c>
    </row>
    <row r="227" spans="2:18" ht="15" customHeight="1" x14ac:dyDescent="0.25">
      <c r="B227" s="362" t="s">
        <v>648</v>
      </c>
      <c r="C227" s="362" t="s">
        <v>2792</v>
      </c>
      <c r="D227" s="362" t="s">
        <v>649</v>
      </c>
      <c r="E227" s="363" t="s">
        <v>2321</v>
      </c>
      <c r="F227" s="363" t="s">
        <v>33</v>
      </c>
      <c r="G227" s="363" t="s">
        <v>3665</v>
      </c>
      <c r="H227" s="363" t="s">
        <v>2596</v>
      </c>
      <c r="I227" s="363" t="s">
        <v>67</v>
      </c>
      <c r="J227" s="363">
        <v>2012</v>
      </c>
      <c r="K227" s="364"/>
      <c r="L227" s="364"/>
      <c r="M227" s="363" t="s">
        <v>2689</v>
      </c>
      <c r="N227" s="363" t="s">
        <v>2689</v>
      </c>
      <c r="O227" s="363" t="s">
        <v>3891</v>
      </c>
      <c r="P227" s="363" t="s">
        <v>3596</v>
      </c>
      <c r="Q227" s="363" t="s">
        <v>2692</v>
      </c>
      <c r="R227" s="383">
        <v>675</v>
      </c>
    </row>
    <row r="228" spans="2:18" ht="15" customHeight="1" x14ac:dyDescent="0.25">
      <c r="B228" s="362" t="s">
        <v>650</v>
      </c>
      <c r="C228" s="362" t="s">
        <v>2793</v>
      </c>
      <c r="D228" s="362" t="s">
        <v>651</v>
      </c>
      <c r="E228" s="363" t="s">
        <v>2322</v>
      </c>
      <c r="F228" s="363" t="s">
        <v>33</v>
      </c>
      <c r="G228" s="363" t="s">
        <v>3665</v>
      </c>
      <c r="H228" s="363" t="s">
        <v>2595</v>
      </c>
      <c r="I228" s="363" t="s">
        <v>2615</v>
      </c>
      <c r="J228" s="363">
        <v>1984</v>
      </c>
      <c r="K228" s="364"/>
      <c r="L228" s="364"/>
      <c r="M228" s="363" t="s">
        <v>2689</v>
      </c>
      <c r="N228" s="363" t="s">
        <v>2689</v>
      </c>
      <c r="O228" s="363" t="s">
        <v>3893</v>
      </c>
      <c r="P228" s="363" t="s">
        <v>3596</v>
      </c>
      <c r="Q228" s="363" t="s">
        <v>2692</v>
      </c>
      <c r="R228" s="383">
        <v>78</v>
      </c>
    </row>
    <row r="229" spans="2:18" ht="15" customHeight="1" x14ac:dyDescent="0.25">
      <c r="B229" s="362" t="s">
        <v>652</v>
      </c>
      <c r="C229" s="362" t="s">
        <v>2794</v>
      </c>
      <c r="D229" s="362" t="s">
        <v>653</v>
      </c>
      <c r="E229" s="363" t="s">
        <v>2323</v>
      </c>
      <c r="F229" s="363" t="s">
        <v>33</v>
      </c>
      <c r="G229" s="363" t="s">
        <v>3665</v>
      </c>
      <c r="H229" s="363" t="s">
        <v>2595</v>
      </c>
      <c r="I229" s="363" t="s">
        <v>2624</v>
      </c>
      <c r="J229" s="363">
        <v>1968</v>
      </c>
      <c r="K229" s="363">
        <v>2016</v>
      </c>
      <c r="L229" s="364"/>
      <c r="M229" s="363" t="s">
        <v>2689</v>
      </c>
      <c r="N229" s="363" t="s">
        <v>2689</v>
      </c>
      <c r="O229" s="363" t="s">
        <v>3892</v>
      </c>
      <c r="P229" s="363" t="s">
        <v>3896</v>
      </c>
      <c r="Q229" s="363" t="s">
        <v>2691</v>
      </c>
      <c r="R229" s="383">
        <v>337</v>
      </c>
    </row>
    <row r="230" spans="2:18" ht="15" customHeight="1" x14ac:dyDescent="0.25">
      <c r="B230" s="362" t="s">
        <v>654</v>
      </c>
      <c r="C230" s="362" t="s">
        <v>2794</v>
      </c>
      <c r="D230" s="362" t="s">
        <v>655</v>
      </c>
      <c r="E230" s="363" t="s">
        <v>2323</v>
      </c>
      <c r="F230" s="363" t="s">
        <v>33</v>
      </c>
      <c r="G230" s="363" t="s">
        <v>3665</v>
      </c>
      <c r="H230" s="363" t="s">
        <v>2595</v>
      </c>
      <c r="I230" s="363" t="s">
        <v>2624</v>
      </c>
      <c r="J230" s="363">
        <v>1979</v>
      </c>
      <c r="K230" s="364"/>
      <c r="L230" s="364"/>
      <c r="M230" s="363" t="s">
        <v>2689</v>
      </c>
      <c r="N230" s="363" t="s">
        <v>2689</v>
      </c>
      <c r="O230" s="363" t="s">
        <v>3892</v>
      </c>
      <c r="P230" s="363" t="s">
        <v>3596</v>
      </c>
      <c r="Q230" s="363" t="s">
        <v>2692</v>
      </c>
      <c r="R230" s="383">
        <v>326.08695652173913</v>
      </c>
    </row>
    <row r="231" spans="2:18" ht="15" customHeight="1" x14ac:dyDescent="0.25">
      <c r="B231" s="362" t="s">
        <v>656</v>
      </c>
      <c r="C231" s="362" t="s">
        <v>2795</v>
      </c>
      <c r="D231" s="362" t="s">
        <v>657</v>
      </c>
      <c r="E231" s="363" t="s">
        <v>657</v>
      </c>
      <c r="F231" s="363" t="s">
        <v>33</v>
      </c>
      <c r="G231" s="363" t="s">
        <v>3665</v>
      </c>
      <c r="H231" s="363" t="s">
        <v>2595</v>
      </c>
      <c r="I231" s="363" t="s">
        <v>73</v>
      </c>
      <c r="J231" s="363">
        <v>1969</v>
      </c>
      <c r="K231" s="364"/>
      <c r="L231" s="364"/>
      <c r="M231" s="363" t="s">
        <v>2689</v>
      </c>
      <c r="N231" s="363" t="s">
        <v>2689</v>
      </c>
      <c r="O231" s="363" t="s">
        <v>3891</v>
      </c>
      <c r="P231" s="363" t="s">
        <v>3596</v>
      </c>
      <c r="Q231" s="363" t="s">
        <v>2692</v>
      </c>
      <c r="R231" s="383">
        <v>380.43478260869563</v>
      </c>
    </row>
    <row r="232" spans="2:18" ht="15" customHeight="1" x14ac:dyDescent="0.25">
      <c r="B232" s="362" t="s">
        <v>658</v>
      </c>
      <c r="C232" s="362" t="s">
        <v>2796</v>
      </c>
      <c r="D232" s="362" t="s">
        <v>659</v>
      </c>
      <c r="E232" s="363" t="s">
        <v>2324</v>
      </c>
      <c r="F232" s="363" t="s">
        <v>33</v>
      </c>
      <c r="G232" s="363" t="s">
        <v>3665</v>
      </c>
      <c r="H232" s="363" t="s">
        <v>2595</v>
      </c>
      <c r="I232" s="363" t="s">
        <v>2624</v>
      </c>
      <c r="J232" s="363">
        <v>1989</v>
      </c>
      <c r="K232" s="364"/>
      <c r="L232" s="364"/>
      <c r="M232" s="363" t="s">
        <v>2689</v>
      </c>
      <c r="N232" s="363" t="s">
        <v>2689</v>
      </c>
      <c r="O232" s="363" t="s">
        <v>3892</v>
      </c>
      <c r="P232" s="363" t="s">
        <v>3596</v>
      </c>
      <c r="Q232" s="363" t="s">
        <v>2692</v>
      </c>
      <c r="R232" s="383">
        <v>129.3478260869565</v>
      </c>
    </row>
    <row r="233" spans="2:18" ht="15" customHeight="1" x14ac:dyDescent="0.25">
      <c r="B233" s="362" t="s">
        <v>660</v>
      </c>
      <c r="C233" s="362" t="s">
        <v>2797</v>
      </c>
      <c r="D233" s="362" t="s">
        <v>661</v>
      </c>
      <c r="E233" s="363" t="s">
        <v>2325</v>
      </c>
      <c r="F233" s="363" t="s">
        <v>33</v>
      </c>
      <c r="G233" s="363" t="s">
        <v>3665</v>
      </c>
      <c r="H233" s="363" t="s">
        <v>2596</v>
      </c>
      <c r="I233" s="363" t="s">
        <v>2625</v>
      </c>
      <c r="J233" s="363">
        <v>1988</v>
      </c>
      <c r="K233" s="364"/>
      <c r="L233" s="364"/>
      <c r="M233" s="363" t="s">
        <v>2689</v>
      </c>
      <c r="N233" s="363" t="s">
        <v>2689</v>
      </c>
      <c r="O233" s="363" t="s">
        <v>3892</v>
      </c>
      <c r="P233" s="363" t="s">
        <v>3596</v>
      </c>
      <c r="Q233" s="363" t="s">
        <v>2692</v>
      </c>
      <c r="R233" s="383">
        <v>67</v>
      </c>
    </row>
    <row r="234" spans="2:18" ht="15" customHeight="1" x14ac:dyDescent="0.25">
      <c r="B234" s="362" t="s">
        <v>662</v>
      </c>
      <c r="C234" s="362" t="s">
        <v>2797</v>
      </c>
      <c r="D234" s="362" t="s">
        <v>663</v>
      </c>
      <c r="E234" s="363" t="s">
        <v>2325</v>
      </c>
      <c r="F234" s="363" t="s">
        <v>33</v>
      </c>
      <c r="G234" s="363" t="s">
        <v>3665</v>
      </c>
      <c r="H234" s="363" t="s">
        <v>2596</v>
      </c>
      <c r="I234" s="363" t="s">
        <v>2625</v>
      </c>
      <c r="J234" s="363">
        <v>1990</v>
      </c>
      <c r="K234" s="364"/>
      <c r="L234" s="364"/>
      <c r="M234" s="363" t="s">
        <v>2689</v>
      </c>
      <c r="N234" s="363" t="s">
        <v>2689</v>
      </c>
      <c r="O234" s="363" t="s">
        <v>3892</v>
      </c>
      <c r="P234" s="363" t="s">
        <v>3596</v>
      </c>
      <c r="Q234" s="363" t="s">
        <v>2692</v>
      </c>
      <c r="R234" s="383">
        <v>100</v>
      </c>
    </row>
    <row r="235" spans="2:18" ht="15" customHeight="1" x14ac:dyDescent="0.25">
      <c r="B235" s="362" t="s">
        <v>664</v>
      </c>
      <c r="C235" s="362" t="s">
        <v>2798</v>
      </c>
      <c r="D235" s="362" t="s">
        <v>665</v>
      </c>
      <c r="E235" s="363" t="s">
        <v>2326</v>
      </c>
      <c r="F235" s="363" t="s">
        <v>33</v>
      </c>
      <c r="G235" s="363" t="s">
        <v>3665</v>
      </c>
      <c r="H235" s="363" t="s">
        <v>2596</v>
      </c>
      <c r="I235" s="363" t="s">
        <v>2626</v>
      </c>
      <c r="J235" s="363">
        <v>1999</v>
      </c>
      <c r="K235" s="363">
        <v>2022</v>
      </c>
      <c r="L235" s="364"/>
      <c r="M235" s="363" t="s">
        <v>2690</v>
      </c>
      <c r="N235" s="363" t="s">
        <v>2689</v>
      </c>
      <c r="O235" s="363" t="s">
        <v>3892</v>
      </c>
      <c r="P235" s="363" t="s">
        <v>3596</v>
      </c>
      <c r="Q235" s="363" t="s">
        <v>2692</v>
      </c>
      <c r="R235" s="383">
        <v>81.7</v>
      </c>
    </row>
    <row r="236" spans="2:18" ht="15" customHeight="1" x14ac:dyDescent="0.25">
      <c r="B236" s="362" t="s">
        <v>666</v>
      </c>
      <c r="C236" s="362" t="s">
        <v>2799</v>
      </c>
      <c r="D236" s="362" t="s">
        <v>667</v>
      </c>
      <c r="E236" s="363" t="s">
        <v>2327</v>
      </c>
      <c r="F236" s="363" t="s">
        <v>33</v>
      </c>
      <c r="G236" s="363" t="s">
        <v>3665</v>
      </c>
      <c r="H236" s="363" t="s">
        <v>2595</v>
      </c>
      <c r="I236" s="363" t="s">
        <v>70</v>
      </c>
      <c r="J236" s="363">
        <v>1964</v>
      </c>
      <c r="K236" s="363">
        <v>2013</v>
      </c>
      <c r="L236" s="364"/>
      <c r="M236" s="363" t="s">
        <v>2689</v>
      </c>
      <c r="N236" s="363" t="s">
        <v>2689</v>
      </c>
      <c r="O236" s="363" t="s">
        <v>3892</v>
      </c>
      <c r="P236" s="363" t="s">
        <v>3896</v>
      </c>
      <c r="Q236" s="363" t="s">
        <v>2691</v>
      </c>
      <c r="R236" s="383">
        <v>100</v>
      </c>
    </row>
    <row r="237" spans="2:18" ht="15" customHeight="1" x14ac:dyDescent="0.25">
      <c r="B237" s="362" t="s">
        <v>668</v>
      </c>
      <c r="C237" s="362" t="s">
        <v>2799</v>
      </c>
      <c r="D237" s="362" t="s">
        <v>669</v>
      </c>
      <c r="E237" s="363" t="s">
        <v>2327</v>
      </c>
      <c r="F237" s="363" t="s">
        <v>33</v>
      </c>
      <c r="G237" s="363" t="s">
        <v>3665</v>
      </c>
      <c r="H237" s="363" t="s">
        <v>2595</v>
      </c>
      <c r="I237" s="363" t="s">
        <v>70</v>
      </c>
      <c r="J237" s="363">
        <v>1964</v>
      </c>
      <c r="K237" s="363">
        <v>2013</v>
      </c>
      <c r="L237" s="364"/>
      <c r="M237" s="363" t="s">
        <v>2689</v>
      </c>
      <c r="N237" s="363" t="s">
        <v>2689</v>
      </c>
      <c r="O237" s="363" t="s">
        <v>3892</v>
      </c>
      <c r="P237" s="363" t="s">
        <v>3896</v>
      </c>
      <c r="Q237" s="363" t="s">
        <v>2691</v>
      </c>
      <c r="R237" s="383">
        <v>100</v>
      </c>
    </row>
    <row r="238" spans="2:18" ht="15" customHeight="1" x14ac:dyDescent="0.25">
      <c r="B238" s="362" t="s">
        <v>670</v>
      </c>
      <c r="C238" s="362" t="s">
        <v>2799</v>
      </c>
      <c r="D238" s="362" t="s">
        <v>671</v>
      </c>
      <c r="E238" s="363" t="s">
        <v>2327</v>
      </c>
      <c r="F238" s="363" t="s">
        <v>33</v>
      </c>
      <c r="G238" s="363" t="s">
        <v>3665</v>
      </c>
      <c r="H238" s="363" t="s">
        <v>2595</v>
      </c>
      <c r="I238" s="363" t="s">
        <v>70</v>
      </c>
      <c r="J238" s="363">
        <v>1969</v>
      </c>
      <c r="K238" s="363">
        <v>2013</v>
      </c>
      <c r="L238" s="364"/>
      <c r="M238" s="363" t="s">
        <v>2689</v>
      </c>
      <c r="N238" s="363" t="s">
        <v>2689</v>
      </c>
      <c r="O238" s="363" t="s">
        <v>3891</v>
      </c>
      <c r="P238" s="363" t="s">
        <v>3896</v>
      </c>
      <c r="Q238" s="363" t="s">
        <v>2691</v>
      </c>
      <c r="R238" s="383">
        <v>119.2</v>
      </c>
    </row>
    <row r="239" spans="2:18" ht="15" customHeight="1" x14ac:dyDescent="0.25">
      <c r="B239" s="362" t="s">
        <v>672</v>
      </c>
      <c r="C239" s="362" t="s">
        <v>2799</v>
      </c>
      <c r="D239" s="362" t="s">
        <v>673</v>
      </c>
      <c r="E239" s="363" t="s">
        <v>2327</v>
      </c>
      <c r="F239" s="363" t="s">
        <v>33</v>
      </c>
      <c r="G239" s="363" t="s">
        <v>3665</v>
      </c>
      <c r="H239" s="363" t="s">
        <v>2595</v>
      </c>
      <c r="I239" s="363" t="s">
        <v>70</v>
      </c>
      <c r="J239" s="363">
        <v>2020</v>
      </c>
      <c r="K239" s="364"/>
      <c r="L239" s="364"/>
      <c r="M239" s="363" t="s">
        <v>2689</v>
      </c>
      <c r="N239" s="363" t="s">
        <v>2689</v>
      </c>
      <c r="O239" s="363" t="s">
        <v>3892</v>
      </c>
      <c r="P239" s="363" t="s">
        <v>19</v>
      </c>
      <c r="Q239" s="363" t="s">
        <v>2698</v>
      </c>
      <c r="R239" s="383">
        <v>1100</v>
      </c>
    </row>
    <row r="240" spans="2:18" ht="15" customHeight="1" x14ac:dyDescent="0.25">
      <c r="B240" s="362" t="s">
        <v>674</v>
      </c>
      <c r="C240" s="362" t="s">
        <v>2800</v>
      </c>
      <c r="D240" s="362" t="s">
        <v>675</v>
      </c>
      <c r="E240" s="363" t="s">
        <v>675</v>
      </c>
      <c r="F240" s="363" t="s">
        <v>33</v>
      </c>
      <c r="G240" s="363" t="s">
        <v>3665</v>
      </c>
      <c r="H240" s="363" t="s">
        <v>2596</v>
      </c>
      <c r="I240" s="363" t="s">
        <v>2627</v>
      </c>
      <c r="J240" s="363">
        <v>1996</v>
      </c>
      <c r="K240" s="364"/>
      <c r="L240" s="364"/>
      <c r="M240" s="363" t="s">
        <v>2689</v>
      </c>
      <c r="N240" s="363" t="s">
        <v>2689</v>
      </c>
      <c r="O240" s="363" t="s">
        <v>3892</v>
      </c>
      <c r="P240" s="363" t="s">
        <v>3596</v>
      </c>
      <c r="Q240" s="363" t="s">
        <v>2692</v>
      </c>
      <c r="R240" s="383">
        <v>53.260869565217391</v>
      </c>
    </row>
    <row r="241" spans="2:18" ht="15" customHeight="1" x14ac:dyDescent="0.25">
      <c r="B241" s="362" t="s">
        <v>676</v>
      </c>
      <c r="C241" s="362" t="s">
        <v>2801</v>
      </c>
      <c r="D241" s="362" t="s">
        <v>677</v>
      </c>
      <c r="E241" s="363" t="s">
        <v>2328</v>
      </c>
      <c r="F241" s="363" t="s">
        <v>33</v>
      </c>
      <c r="G241" s="363" t="s">
        <v>3665</v>
      </c>
      <c r="H241" s="363" t="s">
        <v>2595</v>
      </c>
      <c r="I241" s="363" t="s">
        <v>70</v>
      </c>
      <c r="J241" s="363">
        <v>1971</v>
      </c>
      <c r="K241" s="363">
        <v>2014</v>
      </c>
      <c r="L241" s="364"/>
      <c r="M241" s="363" t="s">
        <v>2689</v>
      </c>
      <c r="N241" s="363" t="s">
        <v>2689</v>
      </c>
      <c r="O241" s="363" t="s">
        <v>3892</v>
      </c>
      <c r="P241" s="363" t="s">
        <v>3896</v>
      </c>
      <c r="Q241" s="363" t="s">
        <v>2691</v>
      </c>
      <c r="R241" s="383">
        <v>363.9</v>
      </c>
    </row>
    <row r="242" spans="2:18" ht="15" customHeight="1" x14ac:dyDescent="0.25">
      <c r="B242" s="362" t="s">
        <v>678</v>
      </c>
      <c r="C242" s="362" t="s">
        <v>2802</v>
      </c>
      <c r="D242" s="362" t="s">
        <v>679</v>
      </c>
      <c r="E242" s="363" t="s">
        <v>2329</v>
      </c>
      <c r="F242" s="363" t="s">
        <v>33</v>
      </c>
      <c r="G242" s="363" t="s">
        <v>3665</v>
      </c>
      <c r="H242" s="363" t="s">
        <v>2595</v>
      </c>
      <c r="I242" s="363" t="s">
        <v>2628</v>
      </c>
      <c r="J242" s="363">
        <v>1985</v>
      </c>
      <c r="K242" s="363">
        <v>2018</v>
      </c>
      <c r="L242" s="364"/>
      <c r="M242" s="363" t="s">
        <v>2689</v>
      </c>
      <c r="N242" s="363" t="s">
        <v>2689</v>
      </c>
      <c r="O242" s="363" t="s">
        <v>3892</v>
      </c>
      <c r="P242" s="363" t="s">
        <v>3896</v>
      </c>
      <c r="Q242" s="363" t="s">
        <v>2691</v>
      </c>
      <c r="R242" s="383">
        <v>102</v>
      </c>
    </row>
    <row r="243" spans="2:18" ht="15" customHeight="1" x14ac:dyDescent="0.25">
      <c r="B243" s="362" t="s">
        <v>680</v>
      </c>
      <c r="C243" s="362" t="s">
        <v>2802</v>
      </c>
      <c r="D243" s="362" t="s">
        <v>681</v>
      </c>
      <c r="E243" s="363" t="s">
        <v>2329</v>
      </c>
      <c r="F243" s="363" t="s">
        <v>33</v>
      </c>
      <c r="G243" s="363" t="s">
        <v>3665</v>
      </c>
      <c r="H243" s="363" t="s">
        <v>2595</v>
      </c>
      <c r="I243" s="363" t="s">
        <v>2628</v>
      </c>
      <c r="J243" s="363">
        <v>1965</v>
      </c>
      <c r="K243" s="363">
        <v>2012</v>
      </c>
      <c r="L243" s="364"/>
      <c r="M243" s="363" t="s">
        <v>2689</v>
      </c>
      <c r="N243" s="363" t="s">
        <v>2689</v>
      </c>
      <c r="O243" s="363" t="s">
        <v>3892</v>
      </c>
      <c r="P243" s="363" t="s">
        <v>3896</v>
      </c>
      <c r="Q243" s="363" t="s">
        <v>2691</v>
      </c>
      <c r="R243" s="383">
        <v>144.56521739130434</v>
      </c>
    </row>
    <row r="244" spans="2:18" ht="15" customHeight="1" x14ac:dyDescent="0.25">
      <c r="B244" s="362" t="s">
        <v>682</v>
      </c>
      <c r="C244" s="362" t="s">
        <v>2803</v>
      </c>
      <c r="D244" s="362" t="s">
        <v>683</v>
      </c>
      <c r="E244" s="363" t="s">
        <v>2330</v>
      </c>
      <c r="F244" s="363" t="s">
        <v>33</v>
      </c>
      <c r="G244" s="363" t="s">
        <v>3665</v>
      </c>
      <c r="H244" s="363" t="s">
        <v>2595</v>
      </c>
      <c r="I244" s="363" t="s">
        <v>71</v>
      </c>
      <c r="J244" s="363">
        <v>1959</v>
      </c>
      <c r="K244" s="363">
        <v>2014</v>
      </c>
      <c r="L244" s="364"/>
      <c r="M244" s="363" t="s">
        <v>2689</v>
      </c>
      <c r="N244" s="363" t="s">
        <v>2689</v>
      </c>
      <c r="O244" s="363" t="s">
        <v>3891</v>
      </c>
      <c r="P244" s="363" t="s">
        <v>3896</v>
      </c>
      <c r="Q244" s="363" t="s">
        <v>2691</v>
      </c>
      <c r="R244" s="383">
        <v>140.21739130434781</v>
      </c>
    </row>
    <row r="245" spans="2:18" ht="15" customHeight="1" x14ac:dyDescent="0.25">
      <c r="B245" s="362" t="s">
        <v>684</v>
      </c>
      <c r="C245" s="362" t="s">
        <v>2803</v>
      </c>
      <c r="D245" s="362" t="s">
        <v>685</v>
      </c>
      <c r="E245" s="363" t="s">
        <v>2330</v>
      </c>
      <c r="F245" s="363" t="s">
        <v>33</v>
      </c>
      <c r="G245" s="363" t="s">
        <v>3665</v>
      </c>
      <c r="H245" s="363" t="s">
        <v>2595</v>
      </c>
      <c r="I245" s="363" t="s">
        <v>71</v>
      </c>
      <c r="J245" s="363">
        <v>1988</v>
      </c>
      <c r="K245" s="364"/>
      <c r="L245" s="364"/>
      <c r="M245" s="363" t="s">
        <v>2689</v>
      </c>
      <c r="N245" s="363" t="s">
        <v>2689</v>
      </c>
      <c r="O245" s="363" t="s">
        <v>3892</v>
      </c>
      <c r="P245" s="363" t="s">
        <v>3596</v>
      </c>
      <c r="Q245" s="363" t="s">
        <v>2692</v>
      </c>
      <c r="R245" s="383">
        <v>410</v>
      </c>
    </row>
    <row r="246" spans="2:18" ht="15" customHeight="1" x14ac:dyDescent="0.25">
      <c r="B246" s="362" t="s">
        <v>686</v>
      </c>
      <c r="C246" s="362" t="s">
        <v>2803</v>
      </c>
      <c r="D246" s="362" t="s">
        <v>687</v>
      </c>
      <c r="E246" s="363" t="s">
        <v>2330</v>
      </c>
      <c r="F246" s="363" t="s">
        <v>33</v>
      </c>
      <c r="G246" s="363" t="s">
        <v>3665</v>
      </c>
      <c r="H246" s="363" t="s">
        <v>2595</v>
      </c>
      <c r="I246" s="363" t="s">
        <v>71</v>
      </c>
      <c r="J246" s="363">
        <v>2013</v>
      </c>
      <c r="K246" s="364"/>
      <c r="L246" s="364"/>
      <c r="M246" s="363" t="s">
        <v>2689</v>
      </c>
      <c r="N246" s="363" t="s">
        <v>2689</v>
      </c>
      <c r="O246" s="363" t="s">
        <v>3891</v>
      </c>
      <c r="P246" s="363" t="s">
        <v>3596</v>
      </c>
      <c r="Q246" s="363" t="s">
        <v>2692</v>
      </c>
      <c r="R246" s="383">
        <v>790</v>
      </c>
    </row>
    <row r="247" spans="2:18" ht="15" customHeight="1" x14ac:dyDescent="0.25">
      <c r="B247" s="362" t="s">
        <v>688</v>
      </c>
      <c r="C247" s="362" t="s">
        <v>2804</v>
      </c>
      <c r="D247" s="362" t="s">
        <v>689</v>
      </c>
      <c r="E247" s="363" t="s">
        <v>2331</v>
      </c>
      <c r="F247" s="363" t="s">
        <v>33</v>
      </c>
      <c r="G247" s="363" t="s">
        <v>3665</v>
      </c>
      <c r="H247" s="363" t="s">
        <v>2595</v>
      </c>
      <c r="I247" s="363" t="s">
        <v>65</v>
      </c>
      <c r="J247" s="363">
        <v>1963</v>
      </c>
      <c r="K247" s="363">
        <v>2017</v>
      </c>
      <c r="L247" s="365">
        <v>42900</v>
      </c>
      <c r="M247" s="363" t="s">
        <v>2689</v>
      </c>
      <c r="N247" s="363" t="s">
        <v>2689</v>
      </c>
      <c r="O247" s="363" t="s">
        <v>3892</v>
      </c>
      <c r="P247" s="363" t="s">
        <v>3896</v>
      </c>
      <c r="Q247" s="363" t="s">
        <v>2691</v>
      </c>
      <c r="R247" s="383">
        <v>120</v>
      </c>
    </row>
    <row r="248" spans="2:18" ht="15" customHeight="1" x14ac:dyDescent="0.25">
      <c r="B248" s="362" t="s">
        <v>690</v>
      </c>
      <c r="C248" s="362" t="s">
        <v>2804</v>
      </c>
      <c r="D248" s="362" t="s">
        <v>691</v>
      </c>
      <c r="E248" s="363" t="s">
        <v>2331</v>
      </c>
      <c r="F248" s="363" t="s">
        <v>33</v>
      </c>
      <c r="G248" s="363" t="s">
        <v>3665</v>
      </c>
      <c r="H248" s="363" t="s">
        <v>2595</v>
      </c>
      <c r="I248" s="363" t="s">
        <v>65</v>
      </c>
      <c r="J248" s="363">
        <v>1971</v>
      </c>
      <c r="K248" s="363">
        <v>2017</v>
      </c>
      <c r="L248" s="365">
        <v>42900</v>
      </c>
      <c r="M248" s="363" t="s">
        <v>2689</v>
      </c>
      <c r="N248" s="363" t="s">
        <v>2689</v>
      </c>
      <c r="O248" s="363" t="s">
        <v>3891</v>
      </c>
      <c r="P248" s="363" t="s">
        <v>3896</v>
      </c>
      <c r="Q248" s="363" t="s">
        <v>2691</v>
      </c>
      <c r="R248" s="383">
        <v>310</v>
      </c>
    </row>
    <row r="249" spans="2:18" ht="15" customHeight="1" x14ac:dyDescent="0.25">
      <c r="B249" s="362" t="s">
        <v>692</v>
      </c>
      <c r="C249" s="362" t="s">
        <v>2805</v>
      </c>
      <c r="D249" s="362" t="s">
        <v>693</v>
      </c>
      <c r="E249" s="363" t="s">
        <v>2332</v>
      </c>
      <c r="F249" s="363" t="s">
        <v>33</v>
      </c>
      <c r="G249" s="363" t="s">
        <v>3665</v>
      </c>
      <c r="H249" s="363" t="s">
        <v>2595</v>
      </c>
      <c r="I249" s="363" t="s">
        <v>2629</v>
      </c>
      <c r="J249" s="363">
        <v>1980</v>
      </c>
      <c r="K249" s="364"/>
      <c r="L249" s="364"/>
      <c r="M249" s="363" t="s">
        <v>2689</v>
      </c>
      <c r="N249" s="363" t="s">
        <v>2689</v>
      </c>
      <c r="O249" s="363" t="s">
        <v>3892</v>
      </c>
      <c r="P249" s="363" t="s">
        <v>3596</v>
      </c>
      <c r="Q249" s="363" t="s">
        <v>2692</v>
      </c>
      <c r="R249" s="383">
        <v>18</v>
      </c>
    </row>
    <row r="250" spans="2:18" ht="15" customHeight="1" x14ac:dyDescent="0.25">
      <c r="B250" s="362" t="s">
        <v>694</v>
      </c>
      <c r="C250" s="362" t="s">
        <v>2806</v>
      </c>
      <c r="D250" s="362" t="s">
        <v>695</v>
      </c>
      <c r="E250" s="363" t="s">
        <v>2333</v>
      </c>
      <c r="F250" s="363" t="s">
        <v>33</v>
      </c>
      <c r="G250" s="363" t="s">
        <v>3665</v>
      </c>
      <c r="H250" s="363" t="s">
        <v>2596</v>
      </c>
      <c r="I250" s="363" t="s">
        <v>65</v>
      </c>
      <c r="J250" s="363">
        <v>1955</v>
      </c>
      <c r="K250" s="363">
        <v>2012</v>
      </c>
      <c r="L250" s="364"/>
      <c r="M250" s="363" t="s">
        <v>2689</v>
      </c>
      <c r="N250" s="363" t="s">
        <v>2689</v>
      </c>
      <c r="O250" s="363" t="s">
        <v>3892</v>
      </c>
      <c r="P250" s="363" t="s">
        <v>3896</v>
      </c>
      <c r="Q250" s="363" t="s">
        <v>2691</v>
      </c>
      <c r="R250" s="383">
        <v>133.69565217391303</v>
      </c>
    </row>
    <row r="251" spans="2:18" ht="15" customHeight="1" x14ac:dyDescent="0.25">
      <c r="B251" s="362" t="s">
        <v>696</v>
      </c>
      <c r="C251" s="362" t="s">
        <v>2806</v>
      </c>
      <c r="D251" s="362" t="s">
        <v>697</v>
      </c>
      <c r="E251" s="363" t="s">
        <v>2333</v>
      </c>
      <c r="F251" s="363" t="s">
        <v>33</v>
      </c>
      <c r="G251" s="363" t="s">
        <v>3665</v>
      </c>
      <c r="H251" s="363" t="s">
        <v>2596</v>
      </c>
      <c r="I251" s="363" t="s">
        <v>65</v>
      </c>
      <c r="J251" s="363">
        <v>1959</v>
      </c>
      <c r="K251" s="363">
        <v>2012</v>
      </c>
      <c r="L251" s="364"/>
      <c r="M251" s="363" t="s">
        <v>2689</v>
      </c>
      <c r="N251" s="363" t="s">
        <v>2689</v>
      </c>
      <c r="O251" s="363" t="s">
        <v>3891</v>
      </c>
      <c r="P251" s="363" t="s">
        <v>3896</v>
      </c>
      <c r="Q251" s="363" t="s">
        <v>2691</v>
      </c>
      <c r="R251" s="383">
        <v>146.7391304347826</v>
      </c>
    </row>
    <row r="252" spans="2:18" ht="15" customHeight="1" x14ac:dyDescent="0.25">
      <c r="B252" s="362" t="s">
        <v>698</v>
      </c>
      <c r="C252" s="362" t="s">
        <v>2806</v>
      </c>
      <c r="D252" s="362" t="s">
        <v>699</v>
      </c>
      <c r="E252" s="363" t="s">
        <v>2333</v>
      </c>
      <c r="F252" s="363" t="s">
        <v>33</v>
      </c>
      <c r="G252" s="363" t="s">
        <v>3665</v>
      </c>
      <c r="H252" s="363" t="s">
        <v>2596</v>
      </c>
      <c r="I252" s="363" t="s">
        <v>65</v>
      </c>
      <c r="J252" s="363">
        <v>1965</v>
      </c>
      <c r="K252" s="364"/>
      <c r="L252" s="364"/>
      <c r="M252" s="363" t="s">
        <v>2689</v>
      </c>
      <c r="N252" s="363" t="s">
        <v>2689</v>
      </c>
      <c r="O252" s="363" t="s">
        <v>3891</v>
      </c>
      <c r="P252" s="363" t="s">
        <v>3596</v>
      </c>
      <c r="Q252" s="363" t="s">
        <v>2692</v>
      </c>
      <c r="R252" s="383">
        <v>363</v>
      </c>
    </row>
    <row r="253" spans="2:18" ht="15" customHeight="1" x14ac:dyDescent="0.25">
      <c r="B253" s="362" t="s">
        <v>700</v>
      </c>
      <c r="C253" s="362" t="s">
        <v>2806</v>
      </c>
      <c r="D253" s="362" t="s">
        <v>701</v>
      </c>
      <c r="E253" s="363" t="s">
        <v>2333</v>
      </c>
      <c r="F253" s="363" t="s">
        <v>33</v>
      </c>
      <c r="G253" s="363" t="s">
        <v>3665</v>
      </c>
      <c r="H253" s="363" t="s">
        <v>2596</v>
      </c>
      <c r="I253" s="363" t="s">
        <v>65</v>
      </c>
      <c r="J253" s="363">
        <v>1967</v>
      </c>
      <c r="K253" s="364"/>
      <c r="L253" s="364"/>
      <c r="M253" s="363" t="s">
        <v>2689</v>
      </c>
      <c r="N253" s="363" t="s">
        <v>2689</v>
      </c>
      <c r="O253" s="363" t="s">
        <v>3891</v>
      </c>
      <c r="P253" s="363" t="s">
        <v>3596</v>
      </c>
      <c r="Q253" s="363" t="s">
        <v>2692</v>
      </c>
      <c r="R253" s="383">
        <v>340</v>
      </c>
    </row>
    <row r="254" spans="2:18" ht="15" customHeight="1" x14ac:dyDescent="0.25">
      <c r="B254" s="362" t="s">
        <v>702</v>
      </c>
      <c r="C254" s="362" t="s">
        <v>2806</v>
      </c>
      <c r="D254" s="362" t="s">
        <v>703</v>
      </c>
      <c r="E254" s="363" t="s">
        <v>2333</v>
      </c>
      <c r="F254" s="363" t="s">
        <v>33</v>
      </c>
      <c r="G254" s="363" t="s">
        <v>3665</v>
      </c>
      <c r="H254" s="363" t="s">
        <v>2596</v>
      </c>
      <c r="I254" s="363" t="s">
        <v>65</v>
      </c>
      <c r="J254" s="363">
        <v>1974</v>
      </c>
      <c r="K254" s="364"/>
      <c r="L254" s="364"/>
      <c r="M254" s="363" t="s">
        <v>2689</v>
      </c>
      <c r="N254" s="363" t="s">
        <v>2689</v>
      </c>
      <c r="O254" s="363" t="s">
        <v>3892</v>
      </c>
      <c r="P254" s="363" t="s">
        <v>3596</v>
      </c>
      <c r="Q254" s="363" t="s">
        <v>2692</v>
      </c>
      <c r="R254" s="383">
        <v>630</v>
      </c>
    </row>
    <row r="255" spans="2:18" ht="15" customHeight="1" x14ac:dyDescent="0.25">
      <c r="B255" s="362" t="s">
        <v>704</v>
      </c>
      <c r="C255" s="362" t="s">
        <v>2806</v>
      </c>
      <c r="D255" s="362" t="s">
        <v>705</v>
      </c>
      <c r="E255" s="363" t="s">
        <v>2333</v>
      </c>
      <c r="F255" s="363" t="s">
        <v>33</v>
      </c>
      <c r="G255" s="363" t="s">
        <v>3665</v>
      </c>
      <c r="H255" s="363" t="s">
        <v>2596</v>
      </c>
      <c r="I255" s="363" t="s">
        <v>65</v>
      </c>
      <c r="J255" s="363">
        <v>1975</v>
      </c>
      <c r="K255" s="364"/>
      <c r="L255" s="364"/>
      <c r="M255" s="363" t="s">
        <v>2689</v>
      </c>
      <c r="N255" s="363" t="s">
        <v>2689</v>
      </c>
      <c r="O255" s="363" t="s">
        <v>3892</v>
      </c>
      <c r="P255" s="363" t="s">
        <v>3596</v>
      </c>
      <c r="Q255" s="363" t="s">
        <v>2692</v>
      </c>
      <c r="R255" s="383">
        <v>625</v>
      </c>
    </row>
    <row r="256" spans="2:18" ht="15" customHeight="1" x14ac:dyDescent="0.25">
      <c r="B256" s="362" t="s">
        <v>706</v>
      </c>
      <c r="C256" s="362" t="s">
        <v>2807</v>
      </c>
      <c r="D256" s="362" t="s">
        <v>707</v>
      </c>
      <c r="E256" s="363" t="s">
        <v>2334</v>
      </c>
      <c r="F256" s="363" t="s">
        <v>33</v>
      </c>
      <c r="G256" s="363" t="s">
        <v>3665</v>
      </c>
      <c r="H256" s="363" t="s">
        <v>2595</v>
      </c>
      <c r="I256" s="363" t="s">
        <v>2630</v>
      </c>
      <c r="J256" s="363">
        <v>1978</v>
      </c>
      <c r="K256" s="363">
        <v>2016</v>
      </c>
      <c r="L256" s="364"/>
      <c r="M256" s="363" t="s">
        <v>2689</v>
      </c>
      <c r="N256" s="363" t="s">
        <v>2689</v>
      </c>
      <c r="O256" s="363" t="s">
        <v>3892</v>
      </c>
      <c r="P256" s="363" t="s">
        <v>3896</v>
      </c>
      <c r="Q256" s="363" t="s">
        <v>2691</v>
      </c>
      <c r="R256" s="383">
        <v>26</v>
      </c>
    </row>
    <row r="257" spans="2:18" ht="15" customHeight="1" x14ac:dyDescent="0.25">
      <c r="B257" s="362" t="s">
        <v>708</v>
      </c>
      <c r="C257" s="362" t="s">
        <v>2807</v>
      </c>
      <c r="D257" s="362" t="s">
        <v>709</v>
      </c>
      <c r="E257" s="363" t="s">
        <v>2334</v>
      </c>
      <c r="F257" s="363" t="s">
        <v>33</v>
      </c>
      <c r="G257" s="363" t="s">
        <v>3665</v>
      </c>
      <c r="H257" s="363" t="s">
        <v>2595</v>
      </c>
      <c r="I257" s="363" t="s">
        <v>2630</v>
      </c>
      <c r="J257" s="363">
        <v>1982</v>
      </c>
      <c r="K257" s="363">
        <v>2016</v>
      </c>
      <c r="L257" s="364"/>
      <c r="M257" s="363" t="s">
        <v>2689</v>
      </c>
      <c r="N257" s="363" t="s">
        <v>2689</v>
      </c>
      <c r="O257" s="363" t="s">
        <v>3892</v>
      </c>
      <c r="P257" s="363" t="s">
        <v>3896</v>
      </c>
      <c r="Q257" s="363" t="s">
        <v>2691</v>
      </c>
      <c r="R257" s="383">
        <v>38</v>
      </c>
    </row>
    <row r="258" spans="2:18" ht="15" customHeight="1" x14ac:dyDescent="0.25">
      <c r="B258" s="362" t="s">
        <v>710</v>
      </c>
      <c r="C258" s="362" t="s">
        <v>2807</v>
      </c>
      <c r="D258" s="362" t="s">
        <v>711</v>
      </c>
      <c r="E258" s="363" t="s">
        <v>2334</v>
      </c>
      <c r="F258" s="363" t="s">
        <v>33</v>
      </c>
      <c r="G258" s="363" t="s">
        <v>3665</v>
      </c>
      <c r="H258" s="363" t="s">
        <v>2595</v>
      </c>
      <c r="I258" s="363" t="s">
        <v>2630</v>
      </c>
      <c r="J258" s="363">
        <v>1985</v>
      </c>
      <c r="K258" s="364"/>
      <c r="L258" s="364"/>
      <c r="M258" s="363" t="s">
        <v>2689</v>
      </c>
      <c r="N258" s="363" t="s">
        <v>2689</v>
      </c>
      <c r="O258" s="363" t="s">
        <v>3892</v>
      </c>
      <c r="P258" s="363" t="s">
        <v>3596</v>
      </c>
      <c r="Q258" s="363" t="s">
        <v>2692</v>
      </c>
      <c r="R258" s="383">
        <v>36</v>
      </c>
    </row>
    <row r="259" spans="2:18" ht="15" customHeight="1" x14ac:dyDescent="0.25">
      <c r="B259" s="362" t="s">
        <v>712</v>
      </c>
      <c r="C259" s="362" t="s">
        <v>2807</v>
      </c>
      <c r="D259" s="362" t="s">
        <v>713</v>
      </c>
      <c r="E259" s="363" t="s">
        <v>2334</v>
      </c>
      <c r="F259" s="363" t="s">
        <v>33</v>
      </c>
      <c r="G259" s="363" t="s">
        <v>3665</v>
      </c>
      <c r="H259" s="363" t="s">
        <v>2595</v>
      </c>
      <c r="I259" s="363" t="s">
        <v>2630</v>
      </c>
      <c r="J259" s="363">
        <v>1988</v>
      </c>
      <c r="K259" s="364"/>
      <c r="L259" s="364"/>
      <c r="M259" s="363" t="s">
        <v>2689</v>
      </c>
      <c r="N259" s="363" t="s">
        <v>2689</v>
      </c>
      <c r="O259" s="363" t="s">
        <v>3892</v>
      </c>
      <c r="P259" s="363" t="s">
        <v>3596</v>
      </c>
      <c r="Q259" s="363" t="s">
        <v>2692</v>
      </c>
      <c r="R259" s="383">
        <v>33</v>
      </c>
    </row>
    <row r="260" spans="2:18" ht="15" customHeight="1" x14ac:dyDescent="0.25">
      <c r="B260" s="362" t="s">
        <v>714</v>
      </c>
      <c r="C260" s="362" t="s">
        <v>2807</v>
      </c>
      <c r="D260" s="362" t="s">
        <v>715</v>
      </c>
      <c r="E260" s="363" t="s">
        <v>2334</v>
      </c>
      <c r="F260" s="363" t="s">
        <v>33</v>
      </c>
      <c r="G260" s="363" t="s">
        <v>3665</v>
      </c>
      <c r="H260" s="363" t="s">
        <v>2595</v>
      </c>
      <c r="I260" s="363" t="s">
        <v>2630</v>
      </c>
      <c r="J260" s="363">
        <v>1992</v>
      </c>
      <c r="K260" s="364"/>
      <c r="L260" s="364"/>
      <c r="M260" s="363" t="s">
        <v>2689</v>
      </c>
      <c r="N260" s="363" t="s">
        <v>2689</v>
      </c>
      <c r="O260" s="363" t="s">
        <v>3892</v>
      </c>
      <c r="P260" s="363" t="s">
        <v>3596</v>
      </c>
      <c r="Q260" s="363" t="s">
        <v>2692</v>
      </c>
      <c r="R260" s="383">
        <v>31</v>
      </c>
    </row>
    <row r="261" spans="2:18" ht="15" customHeight="1" x14ac:dyDescent="0.25">
      <c r="B261" s="362" t="s">
        <v>716</v>
      </c>
      <c r="C261" s="362" t="s">
        <v>2808</v>
      </c>
      <c r="D261" s="362" t="s">
        <v>717</v>
      </c>
      <c r="E261" s="363" t="s">
        <v>2335</v>
      </c>
      <c r="F261" s="363" t="s">
        <v>33</v>
      </c>
      <c r="G261" s="363" t="s">
        <v>3665</v>
      </c>
      <c r="H261" s="363" t="s">
        <v>2595</v>
      </c>
      <c r="I261" s="363" t="s">
        <v>2631</v>
      </c>
      <c r="J261" s="363">
        <v>1989</v>
      </c>
      <c r="K261" s="364"/>
      <c r="L261" s="364"/>
      <c r="M261" s="363" t="s">
        <v>2689</v>
      </c>
      <c r="N261" s="363" t="s">
        <v>2689</v>
      </c>
      <c r="O261" s="363" t="s">
        <v>3892</v>
      </c>
      <c r="P261" s="363" t="s">
        <v>3596</v>
      </c>
      <c r="Q261" s="363" t="s">
        <v>2692</v>
      </c>
      <c r="R261" s="383">
        <v>72</v>
      </c>
    </row>
    <row r="262" spans="2:18" ht="15" customHeight="1" x14ac:dyDescent="0.25">
      <c r="B262" s="362" t="s">
        <v>718</v>
      </c>
      <c r="C262" s="362" t="s">
        <v>2808</v>
      </c>
      <c r="D262" s="362" t="s">
        <v>719</v>
      </c>
      <c r="E262" s="363" t="s">
        <v>2335</v>
      </c>
      <c r="F262" s="363" t="s">
        <v>33</v>
      </c>
      <c r="G262" s="363" t="s">
        <v>3665</v>
      </c>
      <c r="H262" s="363" t="s">
        <v>2595</v>
      </c>
      <c r="I262" s="363" t="s">
        <v>2631</v>
      </c>
      <c r="J262" s="363">
        <v>1989</v>
      </c>
      <c r="K262" s="364"/>
      <c r="L262" s="364"/>
      <c r="M262" s="363" t="s">
        <v>2689</v>
      </c>
      <c r="N262" s="363" t="s">
        <v>2689</v>
      </c>
      <c r="O262" s="363" t="s">
        <v>3892</v>
      </c>
      <c r="P262" s="363" t="s">
        <v>3596</v>
      </c>
      <c r="Q262" s="363" t="s">
        <v>2692</v>
      </c>
      <c r="R262" s="383">
        <v>72</v>
      </c>
    </row>
    <row r="263" spans="2:18" ht="15" customHeight="1" x14ac:dyDescent="0.25">
      <c r="B263" s="362" t="s">
        <v>720</v>
      </c>
      <c r="C263" s="362" t="s">
        <v>2809</v>
      </c>
      <c r="D263" s="362" t="s">
        <v>721</v>
      </c>
      <c r="E263" s="363" t="s">
        <v>721</v>
      </c>
      <c r="F263" s="363" t="s">
        <v>33</v>
      </c>
      <c r="G263" s="363" t="s">
        <v>3665</v>
      </c>
      <c r="H263" s="363" t="s">
        <v>2595</v>
      </c>
      <c r="I263" s="363" t="s">
        <v>2700</v>
      </c>
      <c r="J263" s="363">
        <v>1927</v>
      </c>
      <c r="K263" s="363">
        <v>2012</v>
      </c>
      <c r="L263" s="364"/>
      <c r="M263" s="363" t="s">
        <v>2689</v>
      </c>
      <c r="N263" s="363" t="s">
        <v>2689</v>
      </c>
      <c r="O263" s="363" t="s">
        <v>3892</v>
      </c>
      <c r="P263" s="363" t="s">
        <v>3896</v>
      </c>
      <c r="Q263" s="363" t="s">
        <v>2693</v>
      </c>
      <c r="R263" s="383">
        <v>36</v>
      </c>
    </row>
    <row r="264" spans="2:18" ht="15" customHeight="1" x14ac:dyDescent="0.25">
      <c r="B264" s="362" t="s">
        <v>722</v>
      </c>
      <c r="C264" s="362" t="s">
        <v>2810</v>
      </c>
      <c r="D264" s="362" t="s">
        <v>723</v>
      </c>
      <c r="E264" s="363" t="s">
        <v>2336</v>
      </c>
      <c r="F264" s="363" t="s">
        <v>33</v>
      </c>
      <c r="G264" s="363" t="s">
        <v>3665</v>
      </c>
      <c r="H264" s="363" t="s">
        <v>2595</v>
      </c>
      <c r="I264" s="363" t="s">
        <v>70</v>
      </c>
      <c r="J264" s="363">
        <v>1968</v>
      </c>
      <c r="K264" s="364"/>
      <c r="L264" s="364"/>
      <c r="M264" s="363" t="s">
        <v>2689</v>
      </c>
      <c r="N264" s="363" t="s">
        <v>2689</v>
      </c>
      <c r="O264" s="363" t="s">
        <v>3892</v>
      </c>
      <c r="P264" s="363" t="s">
        <v>3596</v>
      </c>
      <c r="Q264" s="363" t="s">
        <v>2692</v>
      </c>
      <c r="R264" s="383">
        <v>370</v>
      </c>
    </row>
    <row r="265" spans="2:18" ht="15" customHeight="1" x14ac:dyDescent="0.25">
      <c r="B265" s="362" t="s">
        <v>724</v>
      </c>
      <c r="C265" s="362" t="s">
        <v>2810</v>
      </c>
      <c r="D265" s="362" t="s">
        <v>725</v>
      </c>
      <c r="E265" s="363" t="s">
        <v>2336</v>
      </c>
      <c r="F265" s="363" t="s">
        <v>33</v>
      </c>
      <c r="G265" s="363" t="s">
        <v>3665</v>
      </c>
      <c r="H265" s="363" t="s">
        <v>2595</v>
      </c>
      <c r="I265" s="363" t="s">
        <v>70</v>
      </c>
      <c r="J265" s="363">
        <v>1969</v>
      </c>
      <c r="K265" s="364"/>
      <c r="L265" s="364"/>
      <c r="M265" s="363" t="s">
        <v>2689</v>
      </c>
      <c r="N265" s="363" t="s">
        <v>2689</v>
      </c>
      <c r="O265" s="363" t="s">
        <v>3892</v>
      </c>
      <c r="P265" s="363" t="s">
        <v>3596</v>
      </c>
      <c r="Q265" s="363" t="s">
        <v>2692</v>
      </c>
      <c r="R265" s="383">
        <v>370</v>
      </c>
    </row>
    <row r="266" spans="2:18" ht="15" customHeight="1" x14ac:dyDescent="0.25">
      <c r="B266" s="362" t="s">
        <v>726</v>
      </c>
      <c r="C266" s="362" t="s">
        <v>2810</v>
      </c>
      <c r="D266" s="362" t="s">
        <v>727</v>
      </c>
      <c r="E266" s="363" t="s">
        <v>2336</v>
      </c>
      <c r="F266" s="363" t="s">
        <v>33</v>
      </c>
      <c r="G266" s="363" t="s">
        <v>3665</v>
      </c>
      <c r="H266" s="363" t="s">
        <v>2595</v>
      </c>
      <c r="I266" s="363" t="s">
        <v>70</v>
      </c>
      <c r="J266" s="363">
        <v>1970</v>
      </c>
      <c r="K266" s="363">
        <v>2014</v>
      </c>
      <c r="L266" s="364"/>
      <c r="M266" s="363" t="s">
        <v>2689</v>
      </c>
      <c r="N266" s="363" t="s">
        <v>2689</v>
      </c>
      <c r="O266" s="363" t="s">
        <v>3892</v>
      </c>
      <c r="P266" s="363" t="s">
        <v>3896</v>
      </c>
      <c r="Q266" s="363" t="s">
        <v>2691</v>
      </c>
      <c r="R266" s="383">
        <v>370</v>
      </c>
    </row>
    <row r="267" spans="2:18" ht="15" customHeight="1" x14ac:dyDescent="0.25">
      <c r="B267" s="362" t="s">
        <v>728</v>
      </c>
      <c r="C267" s="362" t="s">
        <v>2810</v>
      </c>
      <c r="D267" s="362" t="s">
        <v>729</v>
      </c>
      <c r="E267" s="363" t="s">
        <v>2336</v>
      </c>
      <c r="F267" s="363" t="s">
        <v>33</v>
      </c>
      <c r="G267" s="363" t="s">
        <v>3665</v>
      </c>
      <c r="H267" s="363" t="s">
        <v>2595</v>
      </c>
      <c r="I267" s="363" t="s">
        <v>70</v>
      </c>
      <c r="J267" s="363">
        <v>1971</v>
      </c>
      <c r="K267" s="363">
        <v>2014</v>
      </c>
      <c r="L267" s="364"/>
      <c r="M267" s="363" t="s">
        <v>2689</v>
      </c>
      <c r="N267" s="363" t="s">
        <v>2689</v>
      </c>
      <c r="O267" s="363" t="s">
        <v>3892</v>
      </c>
      <c r="P267" s="363" t="s">
        <v>3896</v>
      </c>
      <c r="Q267" s="363" t="s">
        <v>2691</v>
      </c>
      <c r="R267" s="383">
        <v>370</v>
      </c>
    </row>
    <row r="268" spans="2:18" ht="15" customHeight="1" x14ac:dyDescent="0.25">
      <c r="B268" s="362" t="s">
        <v>730</v>
      </c>
      <c r="C268" s="362" t="s">
        <v>2810</v>
      </c>
      <c r="D268" s="362" t="s">
        <v>731</v>
      </c>
      <c r="E268" s="363" t="s">
        <v>2336</v>
      </c>
      <c r="F268" s="363" t="s">
        <v>33</v>
      </c>
      <c r="G268" s="363" t="s">
        <v>3665</v>
      </c>
      <c r="H268" s="363" t="s">
        <v>2595</v>
      </c>
      <c r="I268" s="363" t="s">
        <v>70</v>
      </c>
      <c r="J268" s="363">
        <v>1979</v>
      </c>
      <c r="K268" s="363">
        <v>2014</v>
      </c>
      <c r="L268" s="364"/>
      <c r="M268" s="363" t="s">
        <v>2689</v>
      </c>
      <c r="N268" s="363" t="s">
        <v>2689</v>
      </c>
      <c r="O268" s="363" t="s">
        <v>3891</v>
      </c>
      <c r="P268" s="363" t="s">
        <v>3896</v>
      </c>
      <c r="Q268" s="363" t="s">
        <v>2691</v>
      </c>
      <c r="R268" s="383">
        <v>740</v>
      </c>
    </row>
    <row r="269" spans="2:18" ht="15" customHeight="1" x14ac:dyDescent="0.25">
      <c r="B269" s="362" t="s">
        <v>732</v>
      </c>
      <c r="C269" s="362" t="s">
        <v>2810</v>
      </c>
      <c r="D269" s="362" t="s">
        <v>733</v>
      </c>
      <c r="E269" s="363" t="s">
        <v>2336</v>
      </c>
      <c r="F269" s="363" t="s">
        <v>33</v>
      </c>
      <c r="G269" s="363" t="s">
        <v>3665</v>
      </c>
      <c r="H269" s="363" t="s">
        <v>2595</v>
      </c>
      <c r="I269" s="363" t="s">
        <v>70</v>
      </c>
      <c r="J269" s="363">
        <v>1985</v>
      </c>
      <c r="K269" s="364"/>
      <c r="L269" s="364"/>
      <c r="M269" s="363" t="s">
        <v>2689</v>
      </c>
      <c r="N269" s="363" t="s">
        <v>2689</v>
      </c>
      <c r="O269" s="363" t="s">
        <v>3893</v>
      </c>
      <c r="P269" s="363" t="s">
        <v>3596</v>
      </c>
      <c r="Q269" s="363" t="s">
        <v>2692</v>
      </c>
      <c r="R269" s="383">
        <v>76.086956521739125</v>
      </c>
    </row>
    <row r="270" spans="2:18" ht="15" customHeight="1" x14ac:dyDescent="0.25">
      <c r="B270" s="362" t="s">
        <v>734</v>
      </c>
      <c r="C270" s="362" t="s">
        <v>2811</v>
      </c>
      <c r="D270" s="362" t="s">
        <v>735</v>
      </c>
      <c r="E270" s="363" t="s">
        <v>2337</v>
      </c>
      <c r="F270" s="363" t="s">
        <v>33</v>
      </c>
      <c r="G270" s="363" t="s">
        <v>3665</v>
      </c>
      <c r="H270" s="363" t="s">
        <v>2596</v>
      </c>
      <c r="I270" s="363" t="s">
        <v>65</v>
      </c>
      <c r="J270" s="363">
        <v>1957</v>
      </c>
      <c r="K270" s="363">
        <v>2011</v>
      </c>
      <c r="L270" s="364"/>
      <c r="M270" s="363" t="s">
        <v>2689</v>
      </c>
      <c r="N270" s="363" t="s">
        <v>2689</v>
      </c>
      <c r="O270" s="363" t="s">
        <v>3891</v>
      </c>
      <c r="P270" s="363" t="s">
        <v>3896</v>
      </c>
      <c r="Q270" s="363" t="s">
        <v>2691</v>
      </c>
      <c r="R270" s="383">
        <v>140.21739130434781</v>
      </c>
    </row>
    <row r="271" spans="2:18" ht="15" customHeight="1" x14ac:dyDescent="0.25">
      <c r="B271" s="362" t="s">
        <v>736</v>
      </c>
      <c r="C271" s="362" t="s">
        <v>2811</v>
      </c>
      <c r="D271" s="362" t="s">
        <v>737</v>
      </c>
      <c r="E271" s="363" t="s">
        <v>2337</v>
      </c>
      <c r="F271" s="363" t="s">
        <v>33</v>
      </c>
      <c r="G271" s="363" t="s">
        <v>3665</v>
      </c>
      <c r="H271" s="363" t="s">
        <v>2596</v>
      </c>
      <c r="I271" s="363" t="s">
        <v>65</v>
      </c>
      <c r="J271" s="363">
        <v>1957</v>
      </c>
      <c r="K271" s="363">
        <v>2011</v>
      </c>
      <c r="L271" s="364"/>
      <c r="M271" s="363" t="s">
        <v>2689</v>
      </c>
      <c r="N271" s="363" t="s">
        <v>2689</v>
      </c>
      <c r="O271" s="363" t="s">
        <v>3891</v>
      </c>
      <c r="P271" s="363" t="s">
        <v>3896</v>
      </c>
      <c r="Q271" s="363" t="s">
        <v>2691</v>
      </c>
      <c r="R271" s="383">
        <v>141.30434782608694</v>
      </c>
    </row>
    <row r="272" spans="2:18" ht="15" customHeight="1" x14ac:dyDescent="0.25">
      <c r="B272" s="362" t="s">
        <v>738</v>
      </c>
      <c r="C272" s="362" t="s">
        <v>2811</v>
      </c>
      <c r="D272" s="362" t="s">
        <v>739</v>
      </c>
      <c r="E272" s="363" t="s">
        <v>2337</v>
      </c>
      <c r="F272" s="363" t="s">
        <v>33</v>
      </c>
      <c r="G272" s="363" t="s">
        <v>3665</v>
      </c>
      <c r="H272" s="363" t="s">
        <v>2596</v>
      </c>
      <c r="I272" s="363" t="s">
        <v>65</v>
      </c>
      <c r="J272" s="363">
        <v>1959</v>
      </c>
      <c r="K272" s="363">
        <v>2012</v>
      </c>
      <c r="L272" s="364"/>
      <c r="M272" s="363" t="s">
        <v>2689</v>
      </c>
      <c r="N272" s="363" t="s">
        <v>2689</v>
      </c>
      <c r="O272" s="363" t="s">
        <v>3891</v>
      </c>
      <c r="P272" s="363" t="s">
        <v>3896</v>
      </c>
      <c r="Q272" s="363" t="s">
        <v>2691</v>
      </c>
      <c r="R272" s="383">
        <v>141.30434782608694</v>
      </c>
    </row>
    <row r="273" spans="2:18" ht="15" customHeight="1" x14ac:dyDescent="0.25">
      <c r="B273" s="362" t="s">
        <v>740</v>
      </c>
      <c r="C273" s="362" t="s">
        <v>2811</v>
      </c>
      <c r="D273" s="362" t="s">
        <v>741</v>
      </c>
      <c r="E273" s="363" t="s">
        <v>2337</v>
      </c>
      <c r="F273" s="363" t="s">
        <v>33</v>
      </c>
      <c r="G273" s="363" t="s">
        <v>3665</v>
      </c>
      <c r="H273" s="363" t="s">
        <v>2596</v>
      </c>
      <c r="I273" s="363" t="s">
        <v>65</v>
      </c>
      <c r="J273" s="363">
        <v>1960</v>
      </c>
      <c r="K273" s="363">
        <v>2012</v>
      </c>
      <c r="L273" s="364"/>
      <c r="M273" s="363" t="s">
        <v>2689</v>
      </c>
      <c r="N273" s="363" t="s">
        <v>2689</v>
      </c>
      <c r="O273" s="363" t="s">
        <v>3891</v>
      </c>
      <c r="P273" s="363" t="s">
        <v>3896</v>
      </c>
      <c r="Q273" s="363" t="s">
        <v>2691</v>
      </c>
      <c r="R273" s="383">
        <v>143.47826086956522</v>
      </c>
    </row>
    <row r="274" spans="2:18" ht="15" customHeight="1" x14ac:dyDescent="0.25">
      <c r="B274" s="362" t="s">
        <v>742</v>
      </c>
      <c r="C274" s="362" t="s">
        <v>2811</v>
      </c>
      <c r="D274" s="362" t="s">
        <v>743</v>
      </c>
      <c r="E274" s="363" t="s">
        <v>2337</v>
      </c>
      <c r="F274" s="363" t="s">
        <v>33</v>
      </c>
      <c r="G274" s="363" t="s">
        <v>3665</v>
      </c>
      <c r="H274" s="363" t="s">
        <v>2596</v>
      </c>
      <c r="I274" s="363" t="s">
        <v>65</v>
      </c>
      <c r="J274" s="363">
        <v>1960</v>
      </c>
      <c r="K274" s="363">
        <v>2011</v>
      </c>
      <c r="L274" s="364"/>
      <c r="M274" s="363" t="s">
        <v>2689</v>
      </c>
      <c r="N274" s="363" t="s">
        <v>2689</v>
      </c>
      <c r="O274" s="363" t="s">
        <v>3891</v>
      </c>
      <c r="P274" s="363" t="s">
        <v>3896</v>
      </c>
      <c r="Q274" s="363" t="s">
        <v>2691</v>
      </c>
      <c r="R274" s="383">
        <v>134.78260869565216</v>
      </c>
    </row>
    <row r="275" spans="2:18" ht="15" customHeight="1" x14ac:dyDescent="0.25">
      <c r="B275" s="362" t="s">
        <v>744</v>
      </c>
      <c r="C275" s="362" t="s">
        <v>2811</v>
      </c>
      <c r="D275" s="362" t="s">
        <v>745</v>
      </c>
      <c r="E275" s="363" t="s">
        <v>2337</v>
      </c>
      <c r="F275" s="363" t="s">
        <v>33</v>
      </c>
      <c r="G275" s="363" t="s">
        <v>3665</v>
      </c>
      <c r="H275" s="363" t="s">
        <v>2596</v>
      </c>
      <c r="I275" s="363" t="s">
        <v>65</v>
      </c>
      <c r="J275" s="363">
        <v>1960</v>
      </c>
      <c r="K275" s="363">
        <v>2012</v>
      </c>
      <c r="L275" s="364"/>
      <c r="M275" s="363" t="s">
        <v>2689</v>
      </c>
      <c r="N275" s="363" t="s">
        <v>2689</v>
      </c>
      <c r="O275" s="363" t="s">
        <v>3891</v>
      </c>
      <c r="P275" s="363" t="s">
        <v>3896</v>
      </c>
      <c r="Q275" s="363" t="s">
        <v>2691</v>
      </c>
      <c r="R275" s="383">
        <v>139.13043478260869</v>
      </c>
    </row>
    <row r="276" spans="2:18" ht="15" customHeight="1" x14ac:dyDescent="0.25">
      <c r="B276" s="362" t="s">
        <v>746</v>
      </c>
      <c r="C276" s="362" t="s">
        <v>2811</v>
      </c>
      <c r="D276" s="362" t="s">
        <v>747</v>
      </c>
      <c r="E276" s="363" t="s">
        <v>2337</v>
      </c>
      <c r="F276" s="363" t="s">
        <v>33</v>
      </c>
      <c r="G276" s="363" t="s">
        <v>3665</v>
      </c>
      <c r="H276" s="363" t="s">
        <v>2596</v>
      </c>
      <c r="I276" s="363" t="s">
        <v>65</v>
      </c>
      <c r="J276" s="363">
        <v>1962</v>
      </c>
      <c r="K276" s="363">
        <v>2012</v>
      </c>
      <c r="L276" s="364"/>
      <c r="M276" s="363" t="s">
        <v>2689</v>
      </c>
      <c r="N276" s="363" t="s">
        <v>2689</v>
      </c>
      <c r="O276" s="363" t="s">
        <v>3891</v>
      </c>
      <c r="P276" s="363" t="s">
        <v>3896</v>
      </c>
      <c r="Q276" s="363" t="s">
        <v>2691</v>
      </c>
      <c r="R276" s="383">
        <v>147.82608695652175</v>
      </c>
    </row>
    <row r="277" spans="2:18" ht="15" customHeight="1" x14ac:dyDescent="0.25">
      <c r="B277" s="362" t="s">
        <v>748</v>
      </c>
      <c r="C277" s="362" t="s">
        <v>2811</v>
      </c>
      <c r="D277" s="362" t="s">
        <v>749</v>
      </c>
      <c r="E277" s="363" t="s">
        <v>2337</v>
      </c>
      <c r="F277" s="363" t="s">
        <v>33</v>
      </c>
      <c r="G277" s="363" t="s">
        <v>3665</v>
      </c>
      <c r="H277" s="363" t="s">
        <v>2596</v>
      </c>
      <c r="I277" s="363" t="s">
        <v>65</v>
      </c>
      <c r="J277" s="363">
        <v>1962</v>
      </c>
      <c r="K277" s="363">
        <v>2012</v>
      </c>
      <c r="L277" s="364"/>
      <c r="M277" s="363" t="s">
        <v>2689</v>
      </c>
      <c r="N277" s="363" t="s">
        <v>2689</v>
      </c>
      <c r="O277" s="363" t="s">
        <v>3891</v>
      </c>
      <c r="P277" s="363" t="s">
        <v>3896</v>
      </c>
      <c r="Q277" s="363" t="s">
        <v>2691</v>
      </c>
      <c r="R277" s="383">
        <v>142.39130434782606</v>
      </c>
    </row>
    <row r="278" spans="2:18" ht="15" customHeight="1" x14ac:dyDescent="0.25">
      <c r="B278" s="362" t="s">
        <v>750</v>
      </c>
      <c r="C278" s="362" t="s">
        <v>2811</v>
      </c>
      <c r="D278" s="362" t="s">
        <v>751</v>
      </c>
      <c r="E278" s="363" t="s">
        <v>2337</v>
      </c>
      <c r="F278" s="363" t="s">
        <v>33</v>
      </c>
      <c r="G278" s="363" t="s">
        <v>3665</v>
      </c>
      <c r="H278" s="363" t="s">
        <v>2596</v>
      </c>
      <c r="I278" s="363" t="s">
        <v>65</v>
      </c>
      <c r="J278" s="363">
        <v>1962</v>
      </c>
      <c r="K278" s="363">
        <v>2012</v>
      </c>
      <c r="L278" s="364"/>
      <c r="M278" s="363" t="s">
        <v>2689</v>
      </c>
      <c r="N278" s="363" t="s">
        <v>2689</v>
      </c>
      <c r="O278" s="363" t="s">
        <v>3891</v>
      </c>
      <c r="P278" s="363" t="s">
        <v>3896</v>
      </c>
      <c r="Q278" s="363" t="s">
        <v>2691</v>
      </c>
      <c r="R278" s="383">
        <v>150</v>
      </c>
    </row>
    <row r="279" spans="2:18" ht="15" customHeight="1" x14ac:dyDescent="0.25">
      <c r="B279" s="362" t="s">
        <v>752</v>
      </c>
      <c r="C279" s="362" t="s">
        <v>2811</v>
      </c>
      <c r="D279" s="362" t="s">
        <v>753</v>
      </c>
      <c r="E279" s="363" t="s">
        <v>2337</v>
      </c>
      <c r="F279" s="363" t="s">
        <v>33</v>
      </c>
      <c r="G279" s="363" t="s">
        <v>3665</v>
      </c>
      <c r="H279" s="363" t="s">
        <v>2596</v>
      </c>
      <c r="I279" s="363" t="s">
        <v>65</v>
      </c>
      <c r="J279" s="363">
        <v>1964</v>
      </c>
      <c r="K279" s="363">
        <v>2012</v>
      </c>
      <c r="L279" s="364"/>
      <c r="M279" s="363" t="s">
        <v>2689</v>
      </c>
      <c r="N279" s="363" t="s">
        <v>2689</v>
      </c>
      <c r="O279" s="363" t="s">
        <v>3891</v>
      </c>
      <c r="P279" s="363" t="s">
        <v>3896</v>
      </c>
      <c r="Q279" s="363" t="s">
        <v>2691</v>
      </c>
      <c r="R279" s="383">
        <v>146.7391304347826</v>
      </c>
    </row>
    <row r="280" spans="2:18" ht="15" customHeight="1" x14ac:dyDescent="0.25">
      <c r="B280" s="362" t="s">
        <v>754</v>
      </c>
      <c r="C280" s="362" t="s">
        <v>2811</v>
      </c>
      <c r="D280" s="362" t="s">
        <v>755</v>
      </c>
      <c r="E280" s="363" t="s">
        <v>2337</v>
      </c>
      <c r="F280" s="363" t="s">
        <v>33</v>
      </c>
      <c r="G280" s="363" t="s">
        <v>3665</v>
      </c>
      <c r="H280" s="363" t="s">
        <v>2596</v>
      </c>
      <c r="I280" s="363" t="s">
        <v>65</v>
      </c>
      <c r="J280" s="363">
        <v>1964</v>
      </c>
      <c r="K280" s="363">
        <v>2012</v>
      </c>
      <c r="L280" s="364"/>
      <c r="M280" s="363" t="s">
        <v>2689</v>
      </c>
      <c r="N280" s="363" t="s">
        <v>2689</v>
      </c>
      <c r="O280" s="363" t="s">
        <v>3891</v>
      </c>
      <c r="P280" s="363" t="s">
        <v>3896</v>
      </c>
      <c r="Q280" s="363" t="s">
        <v>2691</v>
      </c>
      <c r="R280" s="383">
        <v>144.56521739130434</v>
      </c>
    </row>
    <row r="281" spans="2:18" ht="15" customHeight="1" x14ac:dyDescent="0.25">
      <c r="B281" s="362" t="s">
        <v>756</v>
      </c>
      <c r="C281" s="362" t="s">
        <v>2811</v>
      </c>
      <c r="D281" s="362" t="s">
        <v>757</v>
      </c>
      <c r="E281" s="363" t="s">
        <v>2337</v>
      </c>
      <c r="F281" s="363" t="s">
        <v>33</v>
      </c>
      <c r="G281" s="363" t="s">
        <v>3665</v>
      </c>
      <c r="H281" s="363" t="s">
        <v>2596</v>
      </c>
      <c r="I281" s="363" t="s">
        <v>65</v>
      </c>
      <c r="J281" s="363">
        <v>1966</v>
      </c>
      <c r="K281" s="363">
        <v>2021</v>
      </c>
      <c r="L281" s="365">
        <v>42667</v>
      </c>
      <c r="M281" s="363" t="s">
        <v>2690</v>
      </c>
      <c r="N281" s="363" t="s">
        <v>2689</v>
      </c>
      <c r="O281" s="363" t="s">
        <v>3892</v>
      </c>
      <c r="P281" s="363" t="s">
        <v>3596</v>
      </c>
      <c r="Q281" s="363" t="s">
        <v>2694</v>
      </c>
      <c r="R281" s="383">
        <v>325</v>
      </c>
    </row>
    <row r="282" spans="2:18" ht="15" customHeight="1" x14ac:dyDescent="0.25">
      <c r="B282" s="362" t="s">
        <v>758</v>
      </c>
      <c r="C282" s="362" t="s">
        <v>2811</v>
      </c>
      <c r="D282" s="362" t="s">
        <v>759</v>
      </c>
      <c r="E282" s="363" t="s">
        <v>2337</v>
      </c>
      <c r="F282" s="363" t="s">
        <v>33</v>
      </c>
      <c r="G282" s="363" t="s">
        <v>3665</v>
      </c>
      <c r="H282" s="363" t="s">
        <v>2596</v>
      </c>
      <c r="I282" s="363" t="s">
        <v>65</v>
      </c>
      <c r="J282" s="363">
        <v>1970</v>
      </c>
      <c r="K282" s="363">
        <v>2021</v>
      </c>
      <c r="L282" s="365">
        <v>42667</v>
      </c>
      <c r="M282" s="363" t="s">
        <v>2690</v>
      </c>
      <c r="N282" s="363" t="s">
        <v>2689</v>
      </c>
      <c r="O282" s="363" t="s">
        <v>3891</v>
      </c>
      <c r="P282" s="363" t="s">
        <v>3596</v>
      </c>
      <c r="Q282" s="363" t="s">
        <v>2694</v>
      </c>
      <c r="R282" s="383">
        <v>310</v>
      </c>
    </row>
    <row r="283" spans="2:18" ht="15" customHeight="1" x14ac:dyDescent="0.25">
      <c r="B283" s="362" t="s">
        <v>760</v>
      </c>
      <c r="C283" s="362" t="s">
        <v>2812</v>
      </c>
      <c r="D283" s="362" t="s">
        <v>761</v>
      </c>
      <c r="E283" s="363" t="s">
        <v>2338</v>
      </c>
      <c r="F283" s="363" t="s">
        <v>33</v>
      </c>
      <c r="G283" s="363" t="s">
        <v>3665</v>
      </c>
      <c r="H283" s="363" t="s">
        <v>2596</v>
      </c>
      <c r="I283" s="363" t="s">
        <v>65</v>
      </c>
      <c r="J283" s="363">
        <v>1972</v>
      </c>
      <c r="K283" s="364"/>
      <c r="L283" s="364"/>
      <c r="M283" s="363" t="s">
        <v>2689</v>
      </c>
      <c r="N283" s="363" t="s">
        <v>2689</v>
      </c>
      <c r="O283" s="363" t="s">
        <v>3891</v>
      </c>
      <c r="P283" s="363" t="s">
        <v>3596</v>
      </c>
      <c r="Q283" s="363" t="s">
        <v>2692</v>
      </c>
      <c r="R283" s="383">
        <v>312</v>
      </c>
    </row>
    <row r="284" spans="2:18" ht="15" customHeight="1" x14ac:dyDescent="0.25">
      <c r="B284" s="362" t="s">
        <v>762</v>
      </c>
      <c r="C284" s="362" t="s">
        <v>2812</v>
      </c>
      <c r="D284" s="362" t="s">
        <v>763</v>
      </c>
      <c r="E284" s="363" t="s">
        <v>2338</v>
      </c>
      <c r="F284" s="363" t="s">
        <v>33</v>
      </c>
      <c r="G284" s="363" t="s">
        <v>3665</v>
      </c>
      <c r="H284" s="363" t="s">
        <v>2596</v>
      </c>
      <c r="I284" s="363" t="s">
        <v>65</v>
      </c>
      <c r="J284" s="363">
        <v>1972</v>
      </c>
      <c r="K284" s="364"/>
      <c r="L284" s="364"/>
      <c r="M284" s="363" t="s">
        <v>2689</v>
      </c>
      <c r="N284" s="363" t="s">
        <v>2689</v>
      </c>
      <c r="O284" s="363" t="s">
        <v>3891</v>
      </c>
      <c r="P284" s="363" t="s">
        <v>3596</v>
      </c>
      <c r="Q284" s="363" t="s">
        <v>2692</v>
      </c>
      <c r="R284" s="383">
        <v>312</v>
      </c>
    </row>
    <row r="285" spans="2:18" ht="15" customHeight="1" x14ac:dyDescent="0.25">
      <c r="B285" s="362" t="s">
        <v>764</v>
      </c>
      <c r="C285" s="362" t="s">
        <v>2812</v>
      </c>
      <c r="D285" s="362" t="s">
        <v>765</v>
      </c>
      <c r="E285" s="363" t="s">
        <v>2338</v>
      </c>
      <c r="F285" s="363" t="s">
        <v>33</v>
      </c>
      <c r="G285" s="363" t="s">
        <v>3665</v>
      </c>
      <c r="H285" s="363" t="s">
        <v>2596</v>
      </c>
      <c r="I285" s="363" t="s">
        <v>65</v>
      </c>
      <c r="J285" s="363">
        <v>1973</v>
      </c>
      <c r="K285" s="363">
        <v>2023</v>
      </c>
      <c r="L285" s="365">
        <v>42667</v>
      </c>
      <c r="M285" s="363" t="s">
        <v>2690</v>
      </c>
      <c r="N285" s="363" t="s">
        <v>2689</v>
      </c>
      <c r="O285" s="363" t="s">
        <v>3891</v>
      </c>
      <c r="P285" s="363" t="s">
        <v>3596</v>
      </c>
      <c r="Q285" s="363" t="s">
        <v>2692</v>
      </c>
      <c r="R285" s="383">
        <v>312</v>
      </c>
    </row>
    <row r="286" spans="2:18" ht="15" customHeight="1" x14ac:dyDescent="0.25">
      <c r="B286" s="362" t="s">
        <v>766</v>
      </c>
      <c r="C286" s="362" t="s">
        <v>2812</v>
      </c>
      <c r="D286" s="362" t="s">
        <v>767</v>
      </c>
      <c r="E286" s="363" t="s">
        <v>2338</v>
      </c>
      <c r="F286" s="363" t="s">
        <v>33</v>
      </c>
      <c r="G286" s="363" t="s">
        <v>3665</v>
      </c>
      <c r="H286" s="363" t="s">
        <v>2596</v>
      </c>
      <c r="I286" s="363" t="s">
        <v>65</v>
      </c>
      <c r="J286" s="363">
        <v>1975</v>
      </c>
      <c r="K286" s="364"/>
      <c r="L286" s="364"/>
      <c r="M286" s="363" t="s">
        <v>2689</v>
      </c>
      <c r="N286" s="363" t="s">
        <v>2689</v>
      </c>
      <c r="O286" s="363" t="s">
        <v>3892</v>
      </c>
      <c r="P286" s="363" t="s">
        <v>3596</v>
      </c>
      <c r="Q286" s="363" t="s">
        <v>2692</v>
      </c>
      <c r="R286" s="383">
        <v>644</v>
      </c>
    </row>
    <row r="287" spans="2:18" ht="15" customHeight="1" x14ac:dyDescent="0.25">
      <c r="B287" s="362" t="s">
        <v>768</v>
      </c>
      <c r="C287" s="362" t="s">
        <v>2812</v>
      </c>
      <c r="D287" s="362" t="s">
        <v>769</v>
      </c>
      <c r="E287" s="363" t="s">
        <v>2338</v>
      </c>
      <c r="F287" s="363" t="s">
        <v>33</v>
      </c>
      <c r="G287" s="363" t="s">
        <v>3665</v>
      </c>
      <c r="H287" s="363" t="s">
        <v>2596</v>
      </c>
      <c r="I287" s="363" t="s">
        <v>65</v>
      </c>
      <c r="J287" s="363">
        <v>1976</v>
      </c>
      <c r="K287" s="364"/>
      <c r="L287" s="364"/>
      <c r="M287" s="363" t="s">
        <v>2689</v>
      </c>
      <c r="N287" s="363" t="s">
        <v>2689</v>
      </c>
      <c r="O287" s="363" t="s">
        <v>3892</v>
      </c>
      <c r="P287" s="363" t="s">
        <v>3596</v>
      </c>
      <c r="Q287" s="363" t="s">
        <v>2692</v>
      </c>
      <c r="R287" s="383">
        <v>644</v>
      </c>
    </row>
    <row r="288" spans="2:18" ht="15" customHeight="1" x14ac:dyDescent="0.25">
      <c r="B288" s="362" t="s">
        <v>770</v>
      </c>
      <c r="C288" s="362" t="s">
        <v>2812</v>
      </c>
      <c r="D288" s="362" t="s">
        <v>771</v>
      </c>
      <c r="E288" s="363" t="s">
        <v>2338</v>
      </c>
      <c r="F288" s="363" t="s">
        <v>33</v>
      </c>
      <c r="G288" s="363" t="s">
        <v>3665</v>
      </c>
      <c r="H288" s="363" t="s">
        <v>2596</v>
      </c>
      <c r="I288" s="363" t="s">
        <v>65</v>
      </c>
      <c r="J288" s="363">
        <v>2012</v>
      </c>
      <c r="K288" s="364"/>
      <c r="L288" s="364"/>
      <c r="M288" s="363" t="s">
        <v>2689</v>
      </c>
      <c r="N288" s="363" t="s">
        <v>2689</v>
      </c>
      <c r="O288" s="363" t="s">
        <v>3891</v>
      </c>
      <c r="P288" s="363" t="s">
        <v>3596</v>
      </c>
      <c r="Q288" s="363" t="s">
        <v>2692</v>
      </c>
      <c r="R288" s="383">
        <v>1100</v>
      </c>
    </row>
    <row r="289" spans="2:18" ht="15" customHeight="1" x14ac:dyDescent="0.25">
      <c r="B289" s="362" t="s">
        <v>772</v>
      </c>
      <c r="C289" s="362" t="s">
        <v>2812</v>
      </c>
      <c r="D289" s="362" t="s">
        <v>773</v>
      </c>
      <c r="E289" s="363" t="s">
        <v>2338</v>
      </c>
      <c r="F289" s="363" t="s">
        <v>33</v>
      </c>
      <c r="G289" s="363" t="s">
        <v>3665</v>
      </c>
      <c r="H289" s="363" t="s">
        <v>2596</v>
      </c>
      <c r="I289" s="363" t="s">
        <v>65</v>
      </c>
      <c r="J289" s="363">
        <v>2012</v>
      </c>
      <c r="K289" s="364"/>
      <c r="L289" s="364"/>
      <c r="M289" s="363" t="s">
        <v>2689</v>
      </c>
      <c r="N289" s="363" t="s">
        <v>2689</v>
      </c>
      <c r="O289" s="363" t="s">
        <v>3891</v>
      </c>
      <c r="P289" s="363" t="s">
        <v>3596</v>
      </c>
      <c r="Q289" s="363" t="s">
        <v>2692</v>
      </c>
      <c r="R289" s="383">
        <v>1100</v>
      </c>
    </row>
    <row r="290" spans="2:18" ht="15" customHeight="1" x14ac:dyDescent="0.25">
      <c r="B290" s="362" t="s">
        <v>774</v>
      </c>
      <c r="C290" s="362" t="s">
        <v>2813</v>
      </c>
      <c r="D290" s="362" t="s">
        <v>775</v>
      </c>
      <c r="E290" s="363" t="s">
        <v>2339</v>
      </c>
      <c r="F290" s="363" t="s">
        <v>33</v>
      </c>
      <c r="G290" s="363" t="s">
        <v>3665</v>
      </c>
      <c r="H290" s="363" t="s">
        <v>2595</v>
      </c>
      <c r="I290" s="363" t="s">
        <v>70</v>
      </c>
      <c r="J290" s="363">
        <v>1965</v>
      </c>
      <c r="K290" s="363">
        <v>2013</v>
      </c>
      <c r="L290" s="364"/>
      <c r="M290" s="363" t="s">
        <v>2689</v>
      </c>
      <c r="N290" s="363" t="s">
        <v>2689</v>
      </c>
      <c r="O290" s="363" t="s">
        <v>3892</v>
      </c>
      <c r="P290" s="363" t="s">
        <v>3896</v>
      </c>
      <c r="Q290" s="363" t="s">
        <v>2691</v>
      </c>
      <c r="R290" s="383">
        <v>270.6521739130435</v>
      </c>
    </row>
    <row r="291" spans="2:18" ht="15" customHeight="1" x14ac:dyDescent="0.25">
      <c r="B291" s="362" t="s">
        <v>776</v>
      </c>
      <c r="C291" s="362" t="s">
        <v>2813</v>
      </c>
      <c r="D291" s="362" t="s">
        <v>777</v>
      </c>
      <c r="E291" s="363" t="s">
        <v>2339</v>
      </c>
      <c r="F291" s="363" t="s">
        <v>33</v>
      </c>
      <c r="G291" s="363" t="s">
        <v>3665</v>
      </c>
      <c r="H291" s="363" t="s">
        <v>2595</v>
      </c>
      <c r="I291" s="363" t="s">
        <v>70</v>
      </c>
      <c r="J291" s="363">
        <v>1965</v>
      </c>
      <c r="K291" s="363">
        <v>2012</v>
      </c>
      <c r="L291" s="364"/>
      <c r="M291" s="363" t="s">
        <v>2689</v>
      </c>
      <c r="N291" s="363" t="s">
        <v>2689</v>
      </c>
      <c r="O291" s="363" t="s">
        <v>3892</v>
      </c>
      <c r="P291" s="363" t="s">
        <v>3896</v>
      </c>
      <c r="Q291" s="363" t="s">
        <v>2691</v>
      </c>
      <c r="R291" s="383">
        <v>270.6521739130435</v>
      </c>
    </row>
    <row r="292" spans="2:18" ht="15" customHeight="1" x14ac:dyDescent="0.25">
      <c r="B292" s="362" t="s">
        <v>778</v>
      </c>
      <c r="C292" s="362" t="s">
        <v>2813</v>
      </c>
      <c r="D292" s="362" t="s">
        <v>779</v>
      </c>
      <c r="E292" s="363" t="s">
        <v>2339</v>
      </c>
      <c r="F292" s="363" t="s">
        <v>33</v>
      </c>
      <c r="G292" s="363" t="s">
        <v>3665</v>
      </c>
      <c r="H292" s="363" t="s">
        <v>2595</v>
      </c>
      <c r="I292" s="363" t="s">
        <v>70</v>
      </c>
      <c r="J292" s="363">
        <v>1970</v>
      </c>
      <c r="K292" s="363">
        <v>2012</v>
      </c>
      <c r="L292" s="364"/>
      <c r="M292" s="363" t="s">
        <v>2689</v>
      </c>
      <c r="N292" s="363" t="s">
        <v>2689</v>
      </c>
      <c r="O292" s="363" t="s">
        <v>3892</v>
      </c>
      <c r="P292" s="363" t="s">
        <v>3896</v>
      </c>
      <c r="Q292" s="363" t="s">
        <v>2691</v>
      </c>
      <c r="R292" s="383">
        <v>318.47826086956519</v>
      </c>
    </row>
    <row r="293" spans="2:18" ht="15" customHeight="1" x14ac:dyDescent="0.25">
      <c r="B293" s="362" t="s">
        <v>780</v>
      </c>
      <c r="C293" s="362" t="s">
        <v>2813</v>
      </c>
      <c r="D293" s="362" t="s">
        <v>781</v>
      </c>
      <c r="E293" s="363" t="s">
        <v>2339</v>
      </c>
      <c r="F293" s="363" t="s">
        <v>33</v>
      </c>
      <c r="G293" s="363" t="s">
        <v>3665</v>
      </c>
      <c r="H293" s="363" t="s">
        <v>2595</v>
      </c>
      <c r="I293" s="363" t="s">
        <v>70</v>
      </c>
      <c r="J293" s="363">
        <v>1992</v>
      </c>
      <c r="K293" s="364"/>
      <c r="L293" s="364"/>
      <c r="M293" s="363" t="s">
        <v>2689</v>
      </c>
      <c r="N293" s="363" t="s">
        <v>2689</v>
      </c>
      <c r="O293" s="363" t="s">
        <v>3892</v>
      </c>
      <c r="P293" s="363" t="s">
        <v>3596</v>
      </c>
      <c r="Q293" s="363" t="s">
        <v>2692</v>
      </c>
      <c r="R293" s="383">
        <v>553</v>
      </c>
    </row>
    <row r="294" spans="2:18" ht="15" customHeight="1" x14ac:dyDescent="0.25">
      <c r="B294" s="362" t="s">
        <v>782</v>
      </c>
      <c r="C294" s="362" t="s">
        <v>2814</v>
      </c>
      <c r="D294" s="362" t="s">
        <v>783</v>
      </c>
      <c r="E294" s="363" t="s">
        <v>2340</v>
      </c>
      <c r="F294" s="363" t="s">
        <v>33</v>
      </c>
      <c r="G294" s="363" t="s">
        <v>3665</v>
      </c>
      <c r="H294" s="363" t="s">
        <v>2595</v>
      </c>
      <c r="I294" s="363" t="s">
        <v>2632</v>
      </c>
      <c r="J294" s="363">
        <v>1972</v>
      </c>
      <c r="K294" s="363">
        <v>2005</v>
      </c>
      <c r="L294" s="364"/>
      <c r="M294" s="363" t="s">
        <v>2689</v>
      </c>
      <c r="N294" s="363" t="s">
        <v>2689</v>
      </c>
      <c r="O294" s="363" t="s">
        <v>3892</v>
      </c>
      <c r="P294" s="363" t="s">
        <v>3896</v>
      </c>
      <c r="Q294" s="363" t="s">
        <v>2691</v>
      </c>
      <c r="R294" s="383">
        <v>30</v>
      </c>
    </row>
    <row r="295" spans="2:18" ht="15" customHeight="1" x14ac:dyDescent="0.25">
      <c r="B295" s="362" t="s">
        <v>784</v>
      </c>
      <c r="C295" s="362" t="s">
        <v>2814</v>
      </c>
      <c r="D295" s="362" t="s">
        <v>785</v>
      </c>
      <c r="E295" s="363" t="s">
        <v>2340</v>
      </c>
      <c r="F295" s="363" t="s">
        <v>33</v>
      </c>
      <c r="G295" s="363" t="s">
        <v>3665</v>
      </c>
      <c r="H295" s="363" t="s">
        <v>2595</v>
      </c>
      <c r="I295" s="363" t="s">
        <v>2632</v>
      </c>
      <c r="J295" s="363">
        <v>1972</v>
      </c>
      <c r="K295" s="363">
        <v>2005</v>
      </c>
      <c r="L295" s="364"/>
      <c r="M295" s="363" t="s">
        <v>2689</v>
      </c>
      <c r="N295" s="363" t="s">
        <v>2689</v>
      </c>
      <c r="O295" s="363" t="s">
        <v>3892</v>
      </c>
      <c r="P295" s="363" t="s">
        <v>3896</v>
      </c>
      <c r="Q295" s="363" t="s">
        <v>2691</v>
      </c>
      <c r="R295" s="383">
        <v>30</v>
      </c>
    </row>
    <row r="296" spans="2:18" ht="15" customHeight="1" x14ac:dyDescent="0.25">
      <c r="B296" s="362" t="s">
        <v>786</v>
      </c>
      <c r="C296" s="362" t="s">
        <v>2815</v>
      </c>
      <c r="D296" s="362" t="s">
        <v>787</v>
      </c>
      <c r="E296" s="363" t="s">
        <v>787</v>
      </c>
      <c r="F296" s="363" t="s">
        <v>33</v>
      </c>
      <c r="G296" s="363" t="s">
        <v>3665</v>
      </c>
      <c r="H296" s="363" t="s">
        <v>2595</v>
      </c>
      <c r="I296" s="363" t="s">
        <v>75</v>
      </c>
      <c r="J296" s="363">
        <v>1993</v>
      </c>
      <c r="K296" s="364"/>
      <c r="L296" s="364"/>
      <c r="M296" s="363" t="s">
        <v>2689</v>
      </c>
      <c r="N296" s="363" t="s">
        <v>2689</v>
      </c>
      <c r="O296" s="363" t="s">
        <v>3892</v>
      </c>
      <c r="P296" s="363" t="s">
        <v>3596</v>
      </c>
      <c r="Q296" s="363" t="s">
        <v>2692</v>
      </c>
      <c r="R296" s="383">
        <v>205</v>
      </c>
    </row>
    <row r="297" spans="2:18" ht="15" customHeight="1" x14ac:dyDescent="0.25">
      <c r="B297" s="362" t="s">
        <v>788</v>
      </c>
      <c r="C297" s="362" t="s">
        <v>2816</v>
      </c>
      <c r="D297" s="362" t="s">
        <v>789</v>
      </c>
      <c r="E297" s="363" t="s">
        <v>2341</v>
      </c>
      <c r="F297" s="363" t="s">
        <v>33</v>
      </c>
      <c r="G297" s="363" t="s">
        <v>3665</v>
      </c>
      <c r="H297" s="363" t="s">
        <v>2595</v>
      </c>
      <c r="I297" s="363" t="s">
        <v>65</v>
      </c>
      <c r="J297" s="363">
        <v>1963</v>
      </c>
      <c r="K297" s="363">
        <v>2011</v>
      </c>
      <c r="L297" s="364"/>
      <c r="M297" s="363" t="s">
        <v>2689</v>
      </c>
      <c r="N297" s="363" t="s">
        <v>2689</v>
      </c>
      <c r="O297" s="363" t="s">
        <v>3891</v>
      </c>
      <c r="P297" s="363" t="s">
        <v>3896</v>
      </c>
      <c r="Q297" s="363" t="s">
        <v>2691</v>
      </c>
      <c r="R297" s="383">
        <v>165.21739130434781</v>
      </c>
    </row>
    <row r="298" spans="2:18" ht="15" customHeight="1" x14ac:dyDescent="0.25">
      <c r="B298" s="362" t="s">
        <v>790</v>
      </c>
      <c r="C298" s="362" t="s">
        <v>2816</v>
      </c>
      <c r="D298" s="362" t="s">
        <v>791</v>
      </c>
      <c r="E298" s="363" t="s">
        <v>2341</v>
      </c>
      <c r="F298" s="363" t="s">
        <v>33</v>
      </c>
      <c r="G298" s="363" t="s">
        <v>3665</v>
      </c>
      <c r="H298" s="363" t="s">
        <v>2595</v>
      </c>
      <c r="I298" s="363" t="s">
        <v>65</v>
      </c>
      <c r="J298" s="363">
        <v>1963</v>
      </c>
      <c r="K298" s="363">
        <v>2011</v>
      </c>
      <c r="L298" s="364"/>
      <c r="M298" s="363" t="s">
        <v>2689</v>
      </c>
      <c r="N298" s="363" t="s">
        <v>2689</v>
      </c>
      <c r="O298" s="363" t="s">
        <v>3891</v>
      </c>
      <c r="P298" s="363" t="s">
        <v>3896</v>
      </c>
      <c r="Q298" s="363" t="s">
        <v>2691</v>
      </c>
      <c r="R298" s="383">
        <v>165.21739130434781</v>
      </c>
    </row>
    <row r="299" spans="2:18" ht="15" customHeight="1" x14ac:dyDescent="0.25">
      <c r="B299" s="362" t="s">
        <v>792</v>
      </c>
      <c r="C299" s="362" t="s">
        <v>2816</v>
      </c>
      <c r="D299" s="362" t="s">
        <v>793</v>
      </c>
      <c r="E299" s="363" t="s">
        <v>2341</v>
      </c>
      <c r="F299" s="363" t="s">
        <v>33</v>
      </c>
      <c r="G299" s="363" t="s">
        <v>3665</v>
      </c>
      <c r="H299" s="363" t="s">
        <v>2595</v>
      </c>
      <c r="I299" s="363" t="s">
        <v>65</v>
      </c>
      <c r="J299" s="363">
        <v>1969</v>
      </c>
      <c r="K299" s="363">
        <v>2016</v>
      </c>
      <c r="L299" s="364"/>
      <c r="M299" s="363" t="s">
        <v>2689</v>
      </c>
      <c r="N299" s="363" t="s">
        <v>2689</v>
      </c>
      <c r="O299" s="363" t="s">
        <v>3891</v>
      </c>
      <c r="P299" s="363" t="s">
        <v>3896</v>
      </c>
      <c r="Q299" s="363" t="s">
        <v>2691</v>
      </c>
      <c r="R299" s="383">
        <v>305</v>
      </c>
    </row>
    <row r="300" spans="2:18" ht="15" customHeight="1" x14ac:dyDescent="0.25">
      <c r="B300" s="362" t="s">
        <v>794</v>
      </c>
      <c r="C300" s="362" t="s">
        <v>2816</v>
      </c>
      <c r="D300" s="362" t="s">
        <v>795</v>
      </c>
      <c r="E300" s="363" t="s">
        <v>2341</v>
      </c>
      <c r="F300" s="363" t="s">
        <v>33</v>
      </c>
      <c r="G300" s="363" t="s">
        <v>3665</v>
      </c>
      <c r="H300" s="363" t="s">
        <v>2595</v>
      </c>
      <c r="I300" s="363" t="s">
        <v>65</v>
      </c>
      <c r="J300" s="363">
        <v>2015</v>
      </c>
      <c r="K300" s="363">
        <v>2015</v>
      </c>
      <c r="L300" s="364"/>
      <c r="M300" s="363" t="s">
        <v>2689</v>
      </c>
      <c r="N300" s="363" t="s">
        <v>2689</v>
      </c>
      <c r="O300" s="363" t="s">
        <v>3891</v>
      </c>
      <c r="P300" s="363" t="s">
        <v>3896</v>
      </c>
      <c r="Q300" s="363" t="s">
        <v>2691</v>
      </c>
      <c r="R300" s="383">
        <v>820</v>
      </c>
    </row>
    <row r="301" spans="2:18" ht="15" customHeight="1" x14ac:dyDescent="0.25">
      <c r="B301" s="362" t="s">
        <v>796</v>
      </c>
      <c r="C301" s="362" t="s">
        <v>2816</v>
      </c>
      <c r="D301" s="362" t="s">
        <v>797</v>
      </c>
      <c r="E301" s="363" t="s">
        <v>2341</v>
      </c>
      <c r="F301" s="363" t="s">
        <v>33</v>
      </c>
      <c r="G301" s="363" t="s">
        <v>3665</v>
      </c>
      <c r="H301" s="363" t="s">
        <v>2595</v>
      </c>
      <c r="I301" s="363" t="s">
        <v>65</v>
      </c>
      <c r="J301" s="363">
        <v>2014</v>
      </c>
      <c r="K301" s="364"/>
      <c r="L301" s="364"/>
      <c r="M301" s="363" t="s">
        <v>2689</v>
      </c>
      <c r="N301" s="363" t="s">
        <v>2689</v>
      </c>
      <c r="O301" s="363" t="s">
        <v>3891</v>
      </c>
      <c r="P301" s="363" t="s">
        <v>3596</v>
      </c>
      <c r="Q301" s="363" t="s">
        <v>2692</v>
      </c>
      <c r="R301" s="383">
        <v>820</v>
      </c>
    </row>
    <row r="302" spans="2:18" ht="15" customHeight="1" x14ac:dyDescent="0.25">
      <c r="B302" s="362" t="s">
        <v>798</v>
      </c>
      <c r="C302" s="362" t="s">
        <v>2817</v>
      </c>
      <c r="D302" s="362" t="s">
        <v>799</v>
      </c>
      <c r="E302" s="363" t="s">
        <v>2342</v>
      </c>
      <c r="F302" s="363" t="s">
        <v>33</v>
      </c>
      <c r="G302" s="363" t="s">
        <v>3665</v>
      </c>
      <c r="H302" s="363" t="s">
        <v>2595</v>
      </c>
      <c r="I302" s="363" t="s">
        <v>2633</v>
      </c>
      <c r="J302" s="363">
        <v>1989</v>
      </c>
      <c r="K302" s="364"/>
      <c r="L302" s="364"/>
      <c r="M302" s="363" t="s">
        <v>2689</v>
      </c>
      <c r="N302" s="363" t="s">
        <v>2689</v>
      </c>
      <c r="O302" s="363" t="s">
        <v>3892</v>
      </c>
      <c r="P302" s="363" t="s">
        <v>3596</v>
      </c>
      <c r="Q302" s="363" t="s">
        <v>2692</v>
      </c>
      <c r="R302" s="383">
        <v>150</v>
      </c>
    </row>
    <row r="303" spans="2:18" ht="15" customHeight="1" x14ac:dyDescent="0.25">
      <c r="B303" s="362" t="s">
        <v>800</v>
      </c>
      <c r="C303" s="362" t="s">
        <v>2817</v>
      </c>
      <c r="D303" s="362" t="s">
        <v>801</v>
      </c>
      <c r="E303" s="363" t="s">
        <v>2342</v>
      </c>
      <c r="F303" s="363" t="s">
        <v>33</v>
      </c>
      <c r="G303" s="363" t="s">
        <v>3665</v>
      </c>
      <c r="H303" s="363" t="s">
        <v>2595</v>
      </c>
      <c r="I303" s="363" t="s">
        <v>2633</v>
      </c>
      <c r="J303" s="363">
        <v>1989</v>
      </c>
      <c r="K303" s="364"/>
      <c r="L303" s="364"/>
      <c r="M303" s="363" t="s">
        <v>2689</v>
      </c>
      <c r="N303" s="363" t="s">
        <v>2689</v>
      </c>
      <c r="O303" s="363" t="s">
        <v>3892</v>
      </c>
      <c r="P303" s="363" t="s">
        <v>3596</v>
      </c>
      <c r="Q303" s="363" t="s">
        <v>2692</v>
      </c>
      <c r="R303" s="383">
        <v>150</v>
      </c>
    </row>
    <row r="304" spans="2:18" ht="15" customHeight="1" x14ac:dyDescent="0.25">
      <c r="B304" s="362" t="s">
        <v>802</v>
      </c>
      <c r="C304" s="362" t="s">
        <v>2818</v>
      </c>
      <c r="D304" s="362" t="s">
        <v>803</v>
      </c>
      <c r="E304" s="363" t="s">
        <v>2343</v>
      </c>
      <c r="F304" s="363" t="s">
        <v>33</v>
      </c>
      <c r="G304" s="363" t="s">
        <v>3665</v>
      </c>
      <c r="H304" s="363" t="s">
        <v>2595</v>
      </c>
      <c r="I304" s="363" t="s">
        <v>74</v>
      </c>
      <c r="J304" s="363">
        <v>1965</v>
      </c>
      <c r="K304" s="364"/>
      <c r="L304" s="364"/>
      <c r="M304" s="363" t="s">
        <v>2689</v>
      </c>
      <c r="N304" s="363" t="s">
        <v>2689</v>
      </c>
      <c r="O304" s="363" t="s">
        <v>3892</v>
      </c>
      <c r="P304" s="363" t="s">
        <v>3596</v>
      </c>
      <c r="Q304" s="363" t="s">
        <v>2694</v>
      </c>
      <c r="R304" s="383">
        <v>125</v>
      </c>
    </row>
    <row r="305" spans="2:18" ht="15" customHeight="1" x14ac:dyDescent="0.25">
      <c r="B305" s="362" t="s">
        <v>804</v>
      </c>
      <c r="C305" s="362" t="s">
        <v>2818</v>
      </c>
      <c r="D305" s="362" t="s">
        <v>805</v>
      </c>
      <c r="E305" s="363" t="s">
        <v>2343</v>
      </c>
      <c r="F305" s="363" t="s">
        <v>33</v>
      </c>
      <c r="G305" s="363" t="s">
        <v>3665</v>
      </c>
      <c r="H305" s="363" t="s">
        <v>2595</v>
      </c>
      <c r="I305" s="363" t="s">
        <v>74</v>
      </c>
      <c r="J305" s="363">
        <v>1966</v>
      </c>
      <c r="K305" s="364"/>
      <c r="L305" s="364"/>
      <c r="M305" s="363" t="s">
        <v>2689</v>
      </c>
      <c r="N305" s="363" t="s">
        <v>2689</v>
      </c>
      <c r="O305" s="363" t="s">
        <v>3892</v>
      </c>
      <c r="P305" s="363" t="s">
        <v>3596</v>
      </c>
      <c r="Q305" s="363" t="s">
        <v>2694</v>
      </c>
      <c r="R305" s="383">
        <v>125</v>
      </c>
    </row>
    <row r="306" spans="2:18" ht="15" customHeight="1" x14ac:dyDescent="0.25">
      <c r="B306" s="362" t="s">
        <v>806</v>
      </c>
      <c r="C306" s="362" t="s">
        <v>2818</v>
      </c>
      <c r="D306" s="362" t="s">
        <v>807</v>
      </c>
      <c r="E306" s="363" t="s">
        <v>2343</v>
      </c>
      <c r="F306" s="363" t="s">
        <v>33</v>
      </c>
      <c r="G306" s="363" t="s">
        <v>3665</v>
      </c>
      <c r="H306" s="363" t="s">
        <v>2595</v>
      </c>
      <c r="I306" s="363" t="s">
        <v>74</v>
      </c>
      <c r="J306" s="363">
        <v>1985</v>
      </c>
      <c r="K306" s="364"/>
      <c r="L306" s="364"/>
      <c r="M306" s="363" t="s">
        <v>2689</v>
      </c>
      <c r="N306" s="363" t="s">
        <v>2689</v>
      </c>
      <c r="O306" s="363" t="s">
        <v>3892</v>
      </c>
      <c r="P306" s="363" t="s">
        <v>3596</v>
      </c>
      <c r="Q306" s="363" t="s">
        <v>2692</v>
      </c>
      <c r="R306" s="383">
        <v>816</v>
      </c>
    </row>
    <row r="307" spans="2:18" ht="15" customHeight="1" x14ac:dyDescent="0.25">
      <c r="B307" s="362" t="s">
        <v>808</v>
      </c>
      <c r="C307" s="362" t="s">
        <v>2819</v>
      </c>
      <c r="D307" s="362" t="s">
        <v>809</v>
      </c>
      <c r="E307" s="363" t="s">
        <v>2344</v>
      </c>
      <c r="F307" s="363" t="s">
        <v>33</v>
      </c>
      <c r="G307" s="363" t="s">
        <v>3665</v>
      </c>
      <c r="H307" s="363" t="s">
        <v>2596</v>
      </c>
      <c r="I307" s="363" t="s">
        <v>67</v>
      </c>
      <c r="J307" s="363">
        <v>1985</v>
      </c>
      <c r="K307" s="363">
        <v>2020</v>
      </c>
      <c r="L307" s="365">
        <v>42667</v>
      </c>
      <c r="M307" s="363" t="s">
        <v>2690</v>
      </c>
      <c r="N307" s="363" t="s">
        <v>2689</v>
      </c>
      <c r="O307" s="363" t="s">
        <v>3891</v>
      </c>
      <c r="P307" s="363" t="s">
        <v>3596</v>
      </c>
      <c r="Q307" s="363" t="s">
        <v>2694</v>
      </c>
      <c r="R307" s="383">
        <v>405</v>
      </c>
    </row>
    <row r="308" spans="2:18" ht="15" customHeight="1" x14ac:dyDescent="0.25">
      <c r="B308" s="362" t="s">
        <v>810</v>
      </c>
      <c r="C308" s="362" t="s">
        <v>2820</v>
      </c>
      <c r="D308" s="362" t="s">
        <v>811</v>
      </c>
      <c r="E308" s="363" t="s">
        <v>2345</v>
      </c>
      <c r="F308" s="363" t="s">
        <v>33</v>
      </c>
      <c r="G308" s="363" t="s">
        <v>3665</v>
      </c>
      <c r="H308" s="363" t="s">
        <v>2595</v>
      </c>
      <c r="I308" s="363" t="s">
        <v>71</v>
      </c>
      <c r="J308" s="363">
        <v>1963</v>
      </c>
      <c r="K308" s="363">
        <v>2014</v>
      </c>
      <c r="L308" s="364"/>
      <c r="M308" s="363" t="s">
        <v>2689</v>
      </c>
      <c r="N308" s="363" t="s">
        <v>2689</v>
      </c>
      <c r="O308" s="363" t="s">
        <v>3891</v>
      </c>
      <c r="P308" s="363" t="s">
        <v>3896</v>
      </c>
      <c r="Q308" s="363" t="s">
        <v>2691</v>
      </c>
      <c r="R308" s="383">
        <v>144.56521739130434</v>
      </c>
    </row>
    <row r="309" spans="2:18" ht="15" customHeight="1" x14ac:dyDescent="0.25">
      <c r="B309" s="362" t="s">
        <v>812</v>
      </c>
      <c r="C309" s="362" t="s">
        <v>2820</v>
      </c>
      <c r="D309" s="362" t="s">
        <v>813</v>
      </c>
      <c r="E309" s="363" t="s">
        <v>2345</v>
      </c>
      <c r="F309" s="363" t="s">
        <v>33</v>
      </c>
      <c r="G309" s="363" t="s">
        <v>3665</v>
      </c>
      <c r="H309" s="363" t="s">
        <v>2595</v>
      </c>
      <c r="I309" s="363" t="s">
        <v>71</v>
      </c>
      <c r="J309" s="363">
        <v>1966</v>
      </c>
      <c r="K309" s="363">
        <v>2017</v>
      </c>
      <c r="L309" s="365">
        <v>42755</v>
      </c>
      <c r="M309" s="363" t="s">
        <v>2689</v>
      </c>
      <c r="N309" s="363" t="s">
        <v>2689</v>
      </c>
      <c r="O309" s="363" t="s">
        <v>3892</v>
      </c>
      <c r="P309" s="363" t="s">
        <v>3896</v>
      </c>
      <c r="Q309" s="363" t="s">
        <v>2691</v>
      </c>
      <c r="R309" s="383">
        <v>310</v>
      </c>
    </row>
    <row r="310" spans="2:18" ht="15" customHeight="1" x14ac:dyDescent="0.25">
      <c r="B310" s="362" t="s">
        <v>814</v>
      </c>
      <c r="C310" s="362" t="s">
        <v>2820</v>
      </c>
      <c r="D310" s="362" t="s">
        <v>815</v>
      </c>
      <c r="E310" s="363" t="s">
        <v>2345</v>
      </c>
      <c r="F310" s="363" t="s">
        <v>33</v>
      </c>
      <c r="G310" s="363" t="s">
        <v>3665</v>
      </c>
      <c r="H310" s="363" t="s">
        <v>2595</v>
      </c>
      <c r="I310" s="363" t="s">
        <v>71</v>
      </c>
      <c r="J310" s="363">
        <v>1989</v>
      </c>
      <c r="K310" s="364"/>
      <c r="L310" s="364"/>
      <c r="M310" s="363" t="s">
        <v>2689</v>
      </c>
      <c r="N310" s="363" t="s">
        <v>2689</v>
      </c>
      <c r="O310" s="363" t="s">
        <v>3892</v>
      </c>
      <c r="P310" s="363" t="s">
        <v>3596</v>
      </c>
      <c r="Q310" s="363" t="s">
        <v>2692</v>
      </c>
      <c r="R310" s="383">
        <v>500</v>
      </c>
    </row>
    <row r="311" spans="2:18" ht="15" customHeight="1" x14ac:dyDescent="0.25">
      <c r="B311" s="362" t="s">
        <v>816</v>
      </c>
      <c r="C311" s="362" t="s">
        <v>2821</v>
      </c>
      <c r="D311" s="362" t="s">
        <v>817</v>
      </c>
      <c r="E311" s="363" t="s">
        <v>817</v>
      </c>
      <c r="F311" s="363" t="s">
        <v>33</v>
      </c>
      <c r="G311" s="363" t="s">
        <v>3665</v>
      </c>
      <c r="H311" s="363" t="s">
        <v>2595</v>
      </c>
      <c r="I311" s="363" t="s">
        <v>70</v>
      </c>
      <c r="J311" s="363">
        <v>1957</v>
      </c>
      <c r="K311" s="363">
        <v>2013</v>
      </c>
      <c r="L311" s="364"/>
      <c r="M311" s="363" t="s">
        <v>2689</v>
      </c>
      <c r="N311" s="363" t="s">
        <v>2689</v>
      </c>
      <c r="O311" s="363" t="s">
        <v>3892</v>
      </c>
      <c r="P311" s="363" t="s">
        <v>3896</v>
      </c>
      <c r="Q311" s="363" t="s">
        <v>2691</v>
      </c>
      <c r="R311" s="383">
        <v>143.47826086956522</v>
      </c>
    </row>
    <row r="312" spans="2:18" ht="15" customHeight="1" x14ac:dyDescent="0.25">
      <c r="B312" s="362" t="s">
        <v>818</v>
      </c>
      <c r="C312" s="362" t="s">
        <v>2822</v>
      </c>
      <c r="D312" s="362" t="s">
        <v>819</v>
      </c>
      <c r="E312" s="363" t="s">
        <v>2346</v>
      </c>
      <c r="F312" s="363" t="s">
        <v>33</v>
      </c>
      <c r="G312" s="363" t="s">
        <v>3665</v>
      </c>
      <c r="H312" s="363" t="s">
        <v>2595</v>
      </c>
      <c r="I312" s="363" t="s">
        <v>67</v>
      </c>
      <c r="J312" s="363">
        <v>1979</v>
      </c>
      <c r="K312" s="364"/>
      <c r="L312" s="364"/>
      <c r="M312" s="363" t="s">
        <v>2689</v>
      </c>
      <c r="N312" s="363" t="s">
        <v>2689</v>
      </c>
      <c r="O312" s="363" t="s">
        <v>3891</v>
      </c>
      <c r="P312" s="363" t="s">
        <v>3596</v>
      </c>
      <c r="Q312" s="363" t="s">
        <v>2692</v>
      </c>
      <c r="R312" s="383">
        <v>750</v>
      </c>
    </row>
    <row r="313" spans="2:18" ht="15" customHeight="1" x14ac:dyDescent="0.25">
      <c r="B313" s="362" t="s">
        <v>820</v>
      </c>
      <c r="C313" s="362" t="s">
        <v>2823</v>
      </c>
      <c r="D313" s="362" t="s">
        <v>821</v>
      </c>
      <c r="E313" s="363" t="s">
        <v>821</v>
      </c>
      <c r="F313" s="363" t="s">
        <v>33</v>
      </c>
      <c r="G313" s="363" t="s">
        <v>3665</v>
      </c>
      <c r="H313" s="363" t="s">
        <v>2596</v>
      </c>
      <c r="I313" s="363" t="s">
        <v>67</v>
      </c>
      <c r="J313" s="363">
        <v>1994</v>
      </c>
      <c r="K313" s="364"/>
      <c r="L313" s="364"/>
      <c r="M313" s="363" t="s">
        <v>2689</v>
      </c>
      <c r="N313" s="363" t="s">
        <v>2689</v>
      </c>
      <c r="O313" s="363" t="s">
        <v>3892</v>
      </c>
      <c r="P313" s="363" t="s">
        <v>3596</v>
      </c>
      <c r="Q313" s="363" t="s">
        <v>2692</v>
      </c>
      <c r="R313" s="383">
        <v>37.4</v>
      </c>
    </row>
    <row r="314" spans="2:18" ht="15" customHeight="1" x14ac:dyDescent="0.25">
      <c r="B314" s="362" t="s">
        <v>822</v>
      </c>
      <c r="C314" s="362" t="s">
        <v>2712</v>
      </c>
      <c r="D314" s="362" t="s">
        <v>823</v>
      </c>
      <c r="E314" s="363" t="s">
        <v>2347</v>
      </c>
      <c r="F314" s="363" t="s">
        <v>33</v>
      </c>
      <c r="G314" s="363" t="s">
        <v>3665</v>
      </c>
      <c r="H314" s="363" t="s">
        <v>2596</v>
      </c>
      <c r="I314" s="363" t="s">
        <v>65</v>
      </c>
      <c r="J314" s="363">
        <v>1992</v>
      </c>
      <c r="K314" s="363">
        <v>2015</v>
      </c>
      <c r="L314" s="364"/>
      <c r="M314" s="363" t="s">
        <v>2689</v>
      </c>
      <c r="N314" s="363" t="s">
        <v>2689</v>
      </c>
      <c r="O314" s="363" t="s">
        <v>3892</v>
      </c>
      <c r="P314" s="363" t="s">
        <v>3896</v>
      </c>
      <c r="Q314" s="363" t="s">
        <v>2691</v>
      </c>
      <c r="R314" s="383">
        <v>76</v>
      </c>
    </row>
    <row r="315" spans="2:18" ht="15" customHeight="1" x14ac:dyDescent="0.25">
      <c r="B315" s="362" t="s">
        <v>824</v>
      </c>
      <c r="C315" s="362" t="s">
        <v>2712</v>
      </c>
      <c r="D315" s="362" t="s">
        <v>825</v>
      </c>
      <c r="E315" s="363" t="s">
        <v>2347</v>
      </c>
      <c r="F315" s="363" t="s">
        <v>33</v>
      </c>
      <c r="G315" s="363" t="s">
        <v>3665</v>
      </c>
      <c r="H315" s="363" t="s">
        <v>2596</v>
      </c>
      <c r="I315" s="363" t="s">
        <v>65</v>
      </c>
      <c r="J315" s="363">
        <v>1993</v>
      </c>
      <c r="K315" s="363">
        <v>2015</v>
      </c>
      <c r="L315" s="364"/>
      <c r="M315" s="363" t="s">
        <v>2689</v>
      </c>
      <c r="N315" s="363" t="s">
        <v>2689</v>
      </c>
      <c r="O315" s="363" t="s">
        <v>3892</v>
      </c>
      <c r="P315" s="363" t="s">
        <v>3896</v>
      </c>
      <c r="Q315" s="363" t="s">
        <v>2691</v>
      </c>
      <c r="R315" s="383">
        <v>95</v>
      </c>
    </row>
    <row r="316" spans="2:18" ht="15" customHeight="1" x14ac:dyDescent="0.25">
      <c r="B316" s="362" t="s">
        <v>826</v>
      </c>
      <c r="C316" s="362" t="s">
        <v>2824</v>
      </c>
      <c r="D316" s="362" t="s">
        <v>827</v>
      </c>
      <c r="E316" s="363" t="s">
        <v>2348</v>
      </c>
      <c r="F316" s="363" t="s">
        <v>33</v>
      </c>
      <c r="G316" s="363" t="s">
        <v>3665</v>
      </c>
      <c r="H316" s="363" t="s">
        <v>2595</v>
      </c>
      <c r="I316" s="363" t="s">
        <v>65</v>
      </c>
      <c r="J316" s="363">
        <v>1985</v>
      </c>
      <c r="K316" s="364"/>
      <c r="L316" s="364"/>
      <c r="M316" s="363" t="s">
        <v>2689</v>
      </c>
      <c r="N316" s="363" t="s">
        <v>2689</v>
      </c>
      <c r="O316" s="363" t="s">
        <v>3892</v>
      </c>
      <c r="P316" s="363" t="s">
        <v>3596</v>
      </c>
      <c r="Q316" s="363" t="s">
        <v>2692</v>
      </c>
      <c r="R316" s="383">
        <v>838</v>
      </c>
    </row>
    <row r="317" spans="2:18" ht="15" customHeight="1" x14ac:dyDescent="0.25">
      <c r="B317" s="362" t="s">
        <v>828</v>
      </c>
      <c r="C317" s="362" t="s">
        <v>2825</v>
      </c>
      <c r="D317" s="362" t="s">
        <v>829</v>
      </c>
      <c r="E317" s="363" t="s">
        <v>2349</v>
      </c>
      <c r="F317" s="363" t="s">
        <v>33</v>
      </c>
      <c r="G317" s="363" t="s">
        <v>3665</v>
      </c>
      <c r="H317" s="363" t="s">
        <v>2595</v>
      </c>
      <c r="I317" s="363" t="s">
        <v>2634</v>
      </c>
      <c r="J317" s="363">
        <v>1996</v>
      </c>
      <c r="K317" s="364"/>
      <c r="L317" s="364"/>
      <c r="M317" s="363" t="s">
        <v>2689</v>
      </c>
      <c r="N317" s="363" t="s">
        <v>2689</v>
      </c>
      <c r="O317" s="363" t="s">
        <v>3893</v>
      </c>
      <c r="P317" s="363" t="s">
        <v>3596</v>
      </c>
      <c r="Q317" s="363" t="s">
        <v>2692</v>
      </c>
      <c r="R317" s="383">
        <v>14.565217391304348</v>
      </c>
    </row>
    <row r="318" spans="2:18" ht="15" customHeight="1" x14ac:dyDescent="0.25">
      <c r="B318" s="362" t="s">
        <v>830</v>
      </c>
      <c r="C318" s="362" t="s">
        <v>2826</v>
      </c>
      <c r="D318" s="362" t="s">
        <v>831</v>
      </c>
      <c r="E318" s="363" t="s">
        <v>2350</v>
      </c>
      <c r="F318" s="363" t="s">
        <v>33</v>
      </c>
      <c r="G318" s="363" t="s">
        <v>3665</v>
      </c>
      <c r="H318" s="363" t="s">
        <v>2595</v>
      </c>
      <c r="I318" s="363" t="s">
        <v>74</v>
      </c>
      <c r="J318" s="363">
        <v>1985</v>
      </c>
      <c r="K318" s="364"/>
      <c r="L318" s="364"/>
      <c r="M318" s="363" t="s">
        <v>2689</v>
      </c>
      <c r="N318" s="363" t="s">
        <v>2689</v>
      </c>
      <c r="O318" s="363" t="s">
        <v>3892</v>
      </c>
      <c r="P318" s="363" t="s">
        <v>3596</v>
      </c>
      <c r="Q318" s="363" t="s">
        <v>2692</v>
      </c>
      <c r="R318" s="383">
        <v>550</v>
      </c>
    </row>
    <row r="319" spans="2:18" ht="15" customHeight="1" x14ac:dyDescent="0.25">
      <c r="B319" s="362" t="s">
        <v>832</v>
      </c>
      <c r="C319" s="362" t="s">
        <v>2826</v>
      </c>
      <c r="D319" s="362" t="s">
        <v>833</v>
      </c>
      <c r="E319" s="363" t="s">
        <v>2350</v>
      </c>
      <c r="F319" s="363" t="s">
        <v>33</v>
      </c>
      <c r="G319" s="363" t="s">
        <v>3665</v>
      </c>
      <c r="H319" s="363" t="s">
        <v>2595</v>
      </c>
      <c r="I319" s="363" t="s">
        <v>74</v>
      </c>
      <c r="J319" s="363">
        <v>2014</v>
      </c>
      <c r="K319" s="364"/>
      <c r="L319" s="364"/>
      <c r="M319" s="363" t="s">
        <v>2689</v>
      </c>
      <c r="N319" s="363" t="s">
        <v>2689</v>
      </c>
      <c r="O319" s="363" t="s">
        <v>3892</v>
      </c>
      <c r="P319" s="363" t="s">
        <v>3596</v>
      </c>
      <c r="Q319" s="363" t="s">
        <v>2692</v>
      </c>
      <c r="R319" s="383">
        <v>912</v>
      </c>
    </row>
    <row r="320" spans="2:18" ht="15" customHeight="1" x14ac:dyDescent="0.25">
      <c r="B320" s="362" t="s">
        <v>834</v>
      </c>
      <c r="C320" s="362" t="s">
        <v>2827</v>
      </c>
      <c r="D320" s="362" t="s">
        <v>835</v>
      </c>
      <c r="E320" s="363" t="s">
        <v>835</v>
      </c>
      <c r="F320" s="363" t="s">
        <v>33</v>
      </c>
      <c r="G320" s="363" t="s">
        <v>3665</v>
      </c>
      <c r="H320" s="363" t="s">
        <v>2596</v>
      </c>
      <c r="I320" s="363" t="s">
        <v>2635</v>
      </c>
      <c r="J320" s="363">
        <v>1988</v>
      </c>
      <c r="K320" s="364"/>
      <c r="L320" s="364"/>
      <c r="M320" s="363" t="s">
        <v>2689</v>
      </c>
      <c r="N320" s="363" t="s">
        <v>2689</v>
      </c>
      <c r="O320" s="363" t="s">
        <v>3892</v>
      </c>
      <c r="P320" s="363" t="s">
        <v>3596</v>
      </c>
      <c r="Q320" s="363" t="s">
        <v>2692</v>
      </c>
      <c r="R320" s="383">
        <v>38</v>
      </c>
    </row>
    <row r="321" spans="2:18" ht="15" customHeight="1" x14ac:dyDescent="0.25">
      <c r="B321" s="362" t="s">
        <v>836</v>
      </c>
      <c r="C321" s="362" t="s">
        <v>2828</v>
      </c>
      <c r="D321" s="362" t="s">
        <v>837</v>
      </c>
      <c r="E321" s="363" t="s">
        <v>837</v>
      </c>
      <c r="F321" s="363" t="s">
        <v>33</v>
      </c>
      <c r="G321" s="363" t="s">
        <v>3665</v>
      </c>
      <c r="H321" s="363" t="s">
        <v>2595</v>
      </c>
      <c r="I321" s="363" t="s">
        <v>70</v>
      </c>
      <c r="J321" s="363">
        <v>1970</v>
      </c>
      <c r="K321" s="363">
        <v>2019</v>
      </c>
      <c r="L321" s="365">
        <v>43153</v>
      </c>
      <c r="M321" s="363" t="s">
        <v>2690</v>
      </c>
      <c r="N321" s="363" t="s">
        <v>2689</v>
      </c>
      <c r="O321" s="363" t="s">
        <v>3892</v>
      </c>
      <c r="P321" s="363" t="s">
        <v>3596</v>
      </c>
      <c r="Q321" s="363" t="s">
        <v>2692</v>
      </c>
      <c r="R321" s="383">
        <v>354</v>
      </c>
    </row>
    <row r="322" spans="2:18" ht="15" customHeight="1" x14ac:dyDescent="0.25">
      <c r="B322" s="362" t="s">
        <v>838</v>
      </c>
      <c r="C322" s="362" t="s">
        <v>2829</v>
      </c>
      <c r="D322" s="362" t="s">
        <v>839</v>
      </c>
      <c r="E322" s="363" t="s">
        <v>2351</v>
      </c>
      <c r="F322" s="363" t="s">
        <v>33</v>
      </c>
      <c r="G322" s="363" t="s">
        <v>3665</v>
      </c>
      <c r="H322" s="363" t="s">
        <v>2596</v>
      </c>
      <c r="I322" s="363" t="s">
        <v>2636</v>
      </c>
      <c r="J322" s="363">
        <v>2010</v>
      </c>
      <c r="K322" s="364"/>
      <c r="L322" s="364"/>
      <c r="M322" s="363" t="s">
        <v>2689</v>
      </c>
      <c r="N322" s="363" t="s">
        <v>2689</v>
      </c>
      <c r="O322" s="363" t="s">
        <v>3893</v>
      </c>
      <c r="P322" s="363" t="s">
        <v>3596</v>
      </c>
      <c r="Q322" s="363" t="s">
        <v>2692</v>
      </c>
      <c r="R322" s="383">
        <v>85</v>
      </c>
    </row>
    <row r="323" spans="2:18" ht="15" customHeight="1" x14ac:dyDescent="0.25">
      <c r="B323" s="362" t="s">
        <v>840</v>
      </c>
      <c r="C323" s="362" t="s">
        <v>2830</v>
      </c>
      <c r="D323" s="362" t="s">
        <v>841</v>
      </c>
      <c r="E323" s="363" t="s">
        <v>2352</v>
      </c>
      <c r="F323" s="363" t="s">
        <v>33</v>
      </c>
      <c r="G323" s="363" t="s">
        <v>3665</v>
      </c>
      <c r="H323" s="363" t="s">
        <v>2595</v>
      </c>
      <c r="I323" s="363" t="s">
        <v>2637</v>
      </c>
      <c r="J323" s="363">
        <v>1962</v>
      </c>
      <c r="K323" s="364"/>
      <c r="L323" s="364"/>
      <c r="M323" s="363" t="s">
        <v>2689</v>
      </c>
      <c r="N323" s="363" t="s">
        <v>2689</v>
      </c>
      <c r="O323" s="363" t="s">
        <v>3894</v>
      </c>
      <c r="P323" s="363" t="s">
        <v>3596</v>
      </c>
      <c r="Q323" s="363" t="s">
        <v>2692</v>
      </c>
      <c r="R323" s="383">
        <v>111.95652173913044</v>
      </c>
    </row>
    <row r="324" spans="2:18" ht="15" customHeight="1" x14ac:dyDescent="0.25">
      <c r="B324" s="362" t="s">
        <v>842</v>
      </c>
      <c r="C324" s="362" t="s">
        <v>2831</v>
      </c>
      <c r="D324" s="362" t="s">
        <v>843</v>
      </c>
      <c r="E324" s="363" t="s">
        <v>2353</v>
      </c>
      <c r="F324" s="363" t="s">
        <v>33</v>
      </c>
      <c r="G324" s="363" t="s">
        <v>3665</v>
      </c>
      <c r="H324" s="363" t="s">
        <v>2595</v>
      </c>
      <c r="I324" s="363" t="s">
        <v>71</v>
      </c>
      <c r="J324" s="363">
        <v>1962</v>
      </c>
      <c r="K324" s="364"/>
      <c r="L324" s="364"/>
      <c r="M324" s="363" t="s">
        <v>2689</v>
      </c>
      <c r="N324" s="363" t="s">
        <v>2689</v>
      </c>
      <c r="O324" s="363" t="s">
        <v>3891</v>
      </c>
      <c r="P324" s="363" t="s">
        <v>3596</v>
      </c>
      <c r="Q324" s="363" t="s">
        <v>2692</v>
      </c>
      <c r="R324" s="383">
        <v>170</v>
      </c>
    </row>
    <row r="325" spans="2:18" ht="15" customHeight="1" x14ac:dyDescent="0.25">
      <c r="B325" s="362" t="s">
        <v>844</v>
      </c>
      <c r="C325" s="362" t="s">
        <v>2831</v>
      </c>
      <c r="D325" s="362" t="s">
        <v>845</v>
      </c>
      <c r="E325" s="363" t="s">
        <v>2353</v>
      </c>
      <c r="F325" s="363" t="s">
        <v>33</v>
      </c>
      <c r="G325" s="363" t="s">
        <v>3665</v>
      </c>
      <c r="H325" s="363" t="s">
        <v>2595</v>
      </c>
      <c r="I325" s="363" t="s">
        <v>71</v>
      </c>
      <c r="J325" s="363">
        <v>1969</v>
      </c>
      <c r="K325" s="364"/>
      <c r="L325" s="364"/>
      <c r="M325" s="363" t="s">
        <v>2689</v>
      </c>
      <c r="N325" s="363" t="s">
        <v>2689</v>
      </c>
      <c r="O325" s="363" t="s">
        <v>3892</v>
      </c>
      <c r="P325" s="363" t="s">
        <v>3596</v>
      </c>
      <c r="Q325" s="363" t="s">
        <v>2692</v>
      </c>
      <c r="R325" s="383">
        <v>350</v>
      </c>
    </row>
    <row r="326" spans="2:18" ht="15" customHeight="1" x14ac:dyDescent="0.25">
      <c r="B326" s="362" t="s">
        <v>846</v>
      </c>
      <c r="C326" s="362" t="s">
        <v>2832</v>
      </c>
      <c r="D326" s="362" t="s">
        <v>847</v>
      </c>
      <c r="E326" s="363" t="s">
        <v>847</v>
      </c>
      <c r="F326" s="363" t="s">
        <v>33</v>
      </c>
      <c r="G326" s="363" t="s">
        <v>3665</v>
      </c>
      <c r="H326" s="363" t="s">
        <v>2595</v>
      </c>
      <c r="I326" s="363" t="s">
        <v>4013</v>
      </c>
      <c r="J326" s="363">
        <v>2013</v>
      </c>
      <c r="K326" s="364"/>
      <c r="L326" s="364"/>
      <c r="M326" s="363" t="s">
        <v>2689</v>
      </c>
      <c r="N326" s="363" t="s">
        <v>2689</v>
      </c>
      <c r="O326" s="363" t="s">
        <v>3892</v>
      </c>
      <c r="P326" s="363" t="s">
        <v>3596</v>
      </c>
      <c r="Q326" s="363" t="s">
        <v>2692</v>
      </c>
      <c r="R326" s="383">
        <v>820</v>
      </c>
    </row>
    <row r="327" spans="2:18" ht="15" customHeight="1" x14ac:dyDescent="0.25">
      <c r="B327" s="362" t="s">
        <v>848</v>
      </c>
      <c r="C327" s="362" t="s">
        <v>2833</v>
      </c>
      <c r="D327" s="362" t="s">
        <v>849</v>
      </c>
      <c r="E327" s="363" t="s">
        <v>2354</v>
      </c>
      <c r="F327" s="363" t="s">
        <v>33</v>
      </c>
      <c r="G327" s="363" t="s">
        <v>3665</v>
      </c>
      <c r="H327" s="363" t="s">
        <v>2595</v>
      </c>
      <c r="I327" s="363" t="s">
        <v>65</v>
      </c>
      <c r="J327" s="363">
        <v>1966</v>
      </c>
      <c r="K327" s="363">
        <v>2015</v>
      </c>
      <c r="L327" s="364"/>
      <c r="M327" s="363" t="s">
        <v>2689</v>
      </c>
      <c r="N327" s="363" t="s">
        <v>2689</v>
      </c>
      <c r="O327" s="363" t="s">
        <v>3892</v>
      </c>
      <c r="P327" s="363" t="s">
        <v>3896</v>
      </c>
      <c r="Q327" s="363" t="s">
        <v>2691</v>
      </c>
      <c r="R327" s="383">
        <v>220.10869565217388</v>
      </c>
    </row>
    <row r="328" spans="2:18" ht="15" customHeight="1" x14ac:dyDescent="0.25">
      <c r="B328" s="362" t="s">
        <v>850</v>
      </c>
      <c r="C328" s="362" t="s">
        <v>2833</v>
      </c>
      <c r="D328" s="362" t="s">
        <v>851</v>
      </c>
      <c r="E328" s="363" t="s">
        <v>2354</v>
      </c>
      <c r="F328" s="363" t="s">
        <v>33</v>
      </c>
      <c r="G328" s="363" t="s">
        <v>3665</v>
      </c>
      <c r="H328" s="363" t="s">
        <v>2595</v>
      </c>
      <c r="I328" s="363" t="s">
        <v>65</v>
      </c>
      <c r="J328" s="363">
        <v>1970</v>
      </c>
      <c r="K328" s="363">
        <v>2015</v>
      </c>
      <c r="L328" s="364"/>
      <c r="M328" s="363" t="s">
        <v>2689</v>
      </c>
      <c r="N328" s="363" t="s">
        <v>2689</v>
      </c>
      <c r="O328" s="363" t="s">
        <v>3892</v>
      </c>
      <c r="P328" s="363" t="s">
        <v>3896</v>
      </c>
      <c r="Q328" s="363" t="s">
        <v>2691</v>
      </c>
      <c r="R328" s="383">
        <v>220</v>
      </c>
    </row>
    <row r="329" spans="2:18" ht="15" customHeight="1" x14ac:dyDescent="0.25">
      <c r="B329" s="362" t="s">
        <v>852</v>
      </c>
      <c r="C329" s="362" t="s">
        <v>2833</v>
      </c>
      <c r="D329" s="362" t="s">
        <v>853</v>
      </c>
      <c r="E329" s="363" t="s">
        <v>2354</v>
      </c>
      <c r="F329" s="363" t="s">
        <v>33</v>
      </c>
      <c r="G329" s="363" t="s">
        <v>3665</v>
      </c>
      <c r="H329" s="363" t="s">
        <v>2595</v>
      </c>
      <c r="I329" s="363" t="s">
        <v>65</v>
      </c>
      <c r="J329" s="363">
        <v>2005</v>
      </c>
      <c r="K329" s="364"/>
      <c r="L329" s="364"/>
      <c r="M329" s="363" t="s">
        <v>2689</v>
      </c>
      <c r="N329" s="363" t="s">
        <v>2689</v>
      </c>
      <c r="O329" s="363" t="s">
        <v>3892</v>
      </c>
      <c r="P329" s="363" t="s">
        <v>3596</v>
      </c>
      <c r="Q329" s="363" t="s">
        <v>2692</v>
      </c>
      <c r="R329" s="383">
        <v>280</v>
      </c>
    </row>
    <row r="330" spans="2:18" ht="15" customHeight="1" x14ac:dyDescent="0.25">
      <c r="B330" s="362" t="s">
        <v>854</v>
      </c>
      <c r="C330" s="362" t="s">
        <v>2833</v>
      </c>
      <c r="D330" s="362" t="s">
        <v>855</v>
      </c>
      <c r="E330" s="363" t="s">
        <v>2354</v>
      </c>
      <c r="F330" s="363" t="s">
        <v>33</v>
      </c>
      <c r="G330" s="363" t="s">
        <v>3665</v>
      </c>
      <c r="H330" s="363" t="s">
        <v>2595</v>
      </c>
      <c r="I330" s="363" t="s">
        <v>65</v>
      </c>
      <c r="J330" s="363">
        <v>1982</v>
      </c>
      <c r="K330" s="364"/>
      <c r="L330" s="364"/>
      <c r="M330" s="363" t="s">
        <v>2689</v>
      </c>
      <c r="N330" s="363" t="s">
        <v>2689</v>
      </c>
      <c r="O330" s="363" t="s">
        <v>3892</v>
      </c>
      <c r="P330" s="363" t="s">
        <v>3596</v>
      </c>
      <c r="Q330" s="363" t="s">
        <v>2692</v>
      </c>
      <c r="R330" s="383">
        <v>475</v>
      </c>
    </row>
    <row r="331" spans="2:18" ht="15" customHeight="1" x14ac:dyDescent="0.25">
      <c r="B331" s="362" t="s">
        <v>856</v>
      </c>
      <c r="C331" s="362" t="s">
        <v>2833</v>
      </c>
      <c r="D331" s="362" t="s">
        <v>857</v>
      </c>
      <c r="E331" s="363" t="s">
        <v>2354</v>
      </c>
      <c r="F331" s="363" t="s">
        <v>33</v>
      </c>
      <c r="G331" s="363" t="s">
        <v>3665</v>
      </c>
      <c r="H331" s="363" t="s">
        <v>2595</v>
      </c>
      <c r="I331" s="363" t="s">
        <v>65</v>
      </c>
      <c r="J331" s="363">
        <v>1993</v>
      </c>
      <c r="K331" s="364"/>
      <c r="L331" s="364"/>
      <c r="M331" s="363" t="s">
        <v>2689</v>
      </c>
      <c r="N331" s="363" t="s">
        <v>2689</v>
      </c>
      <c r="O331" s="363" t="s">
        <v>3892</v>
      </c>
      <c r="P331" s="363" t="s">
        <v>3596</v>
      </c>
      <c r="Q331" s="363" t="s">
        <v>2692</v>
      </c>
      <c r="R331" s="383">
        <v>480</v>
      </c>
    </row>
    <row r="332" spans="2:18" ht="15" customHeight="1" x14ac:dyDescent="0.25">
      <c r="B332" s="362" t="s">
        <v>858</v>
      </c>
      <c r="C332" s="362" t="s">
        <v>2833</v>
      </c>
      <c r="D332" s="362" t="s">
        <v>859</v>
      </c>
      <c r="E332" s="363" t="s">
        <v>2354</v>
      </c>
      <c r="F332" s="363" t="s">
        <v>33</v>
      </c>
      <c r="G332" s="363" t="s">
        <v>3665</v>
      </c>
      <c r="H332" s="363" t="s">
        <v>2595</v>
      </c>
      <c r="I332" s="363" t="s">
        <v>65</v>
      </c>
      <c r="J332" s="363">
        <v>2015</v>
      </c>
      <c r="K332" s="364"/>
      <c r="L332" s="364"/>
      <c r="M332" s="363" t="s">
        <v>2689</v>
      </c>
      <c r="N332" s="363" t="s">
        <v>2689</v>
      </c>
      <c r="O332" s="363" t="s">
        <v>3892</v>
      </c>
      <c r="P332" s="363" t="s">
        <v>3596</v>
      </c>
      <c r="Q332" s="363" t="s">
        <v>2692</v>
      </c>
      <c r="R332" s="383">
        <v>911</v>
      </c>
    </row>
    <row r="333" spans="2:18" ht="15" customHeight="1" x14ac:dyDescent="0.25">
      <c r="B333" s="362" t="s">
        <v>860</v>
      </c>
      <c r="C333" s="362" t="s">
        <v>2834</v>
      </c>
      <c r="D333" s="362" t="s">
        <v>861</v>
      </c>
      <c r="E333" s="363" t="s">
        <v>2355</v>
      </c>
      <c r="F333" s="363" t="s">
        <v>33</v>
      </c>
      <c r="G333" s="363" t="s">
        <v>3665</v>
      </c>
      <c r="H333" s="363" t="s">
        <v>2595</v>
      </c>
      <c r="I333" s="363" t="s">
        <v>2638</v>
      </c>
      <c r="J333" s="363">
        <v>1966</v>
      </c>
      <c r="K333" s="363">
        <v>2017</v>
      </c>
      <c r="L333" s="364"/>
      <c r="M333" s="363" t="s">
        <v>2689</v>
      </c>
      <c r="N333" s="363" t="s">
        <v>2689</v>
      </c>
      <c r="O333" s="363" t="s">
        <v>3892</v>
      </c>
      <c r="P333" s="363" t="s">
        <v>3896</v>
      </c>
      <c r="Q333" s="363" t="s">
        <v>2691</v>
      </c>
      <c r="R333" s="383">
        <v>68</v>
      </c>
    </row>
    <row r="334" spans="2:18" ht="15" customHeight="1" x14ac:dyDescent="0.25">
      <c r="B334" s="362" t="s">
        <v>862</v>
      </c>
      <c r="C334" s="362" t="s">
        <v>2834</v>
      </c>
      <c r="D334" s="362" t="s">
        <v>863</v>
      </c>
      <c r="E334" s="363" t="s">
        <v>2355</v>
      </c>
      <c r="F334" s="363" t="s">
        <v>33</v>
      </c>
      <c r="G334" s="363" t="s">
        <v>3665</v>
      </c>
      <c r="H334" s="363" t="s">
        <v>2595</v>
      </c>
      <c r="I334" s="363" t="s">
        <v>2638</v>
      </c>
      <c r="J334" s="363">
        <v>1971</v>
      </c>
      <c r="K334" s="364"/>
      <c r="L334" s="364"/>
      <c r="M334" s="363" t="s">
        <v>2689</v>
      </c>
      <c r="N334" s="363" t="s">
        <v>2689</v>
      </c>
      <c r="O334" s="363" t="s">
        <v>3892</v>
      </c>
      <c r="P334" s="363" t="s">
        <v>3596</v>
      </c>
      <c r="Q334" s="363" t="s">
        <v>2692</v>
      </c>
      <c r="R334" s="383">
        <v>61</v>
      </c>
    </row>
    <row r="335" spans="2:18" ht="15" customHeight="1" x14ac:dyDescent="0.25">
      <c r="B335" s="362" t="s">
        <v>864</v>
      </c>
      <c r="C335" s="362" t="s">
        <v>2834</v>
      </c>
      <c r="D335" s="362" t="s">
        <v>865</v>
      </c>
      <c r="E335" s="363" t="s">
        <v>2355</v>
      </c>
      <c r="F335" s="363" t="s">
        <v>33</v>
      </c>
      <c r="G335" s="363" t="s">
        <v>3665</v>
      </c>
      <c r="H335" s="363" t="s">
        <v>2595</v>
      </c>
      <c r="I335" s="363" t="s">
        <v>2638</v>
      </c>
      <c r="J335" s="363">
        <v>1983</v>
      </c>
      <c r="K335" s="364"/>
      <c r="L335" s="364"/>
      <c r="M335" s="363" t="s">
        <v>2689</v>
      </c>
      <c r="N335" s="363" t="s">
        <v>2689</v>
      </c>
      <c r="O335" s="363" t="s">
        <v>3892</v>
      </c>
      <c r="P335" s="363" t="s">
        <v>3596</v>
      </c>
      <c r="Q335" s="363" t="s">
        <v>2692</v>
      </c>
      <c r="R335" s="383">
        <v>74.900000000000006</v>
      </c>
    </row>
    <row r="336" spans="2:18" ht="15" customHeight="1" x14ac:dyDescent="0.25">
      <c r="B336" s="362" t="s">
        <v>866</v>
      </c>
      <c r="C336" s="362" t="s">
        <v>2835</v>
      </c>
      <c r="D336" s="362" t="s">
        <v>867</v>
      </c>
      <c r="E336" s="363" t="s">
        <v>867</v>
      </c>
      <c r="F336" s="363" t="s">
        <v>33</v>
      </c>
      <c r="G336" s="363" t="s">
        <v>3665</v>
      </c>
      <c r="H336" s="363" t="s">
        <v>2596</v>
      </c>
      <c r="I336" s="363" t="s">
        <v>67</v>
      </c>
      <c r="J336" s="363">
        <v>1968</v>
      </c>
      <c r="K336" s="363">
        <v>2013</v>
      </c>
      <c r="L336" s="364"/>
      <c r="M336" s="363" t="s">
        <v>2689</v>
      </c>
      <c r="N336" s="363" t="s">
        <v>2689</v>
      </c>
      <c r="O336" s="363" t="s">
        <v>3892</v>
      </c>
      <c r="P336" s="363" t="s">
        <v>3896</v>
      </c>
      <c r="Q336" s="363" t="s">
        <v>2691</v>
      </c>
      <c r="R336" s="383">
        <v>65.217391304347828</v>
      </c>
    </row>
    <row r="337" spans="2:18" ht="15" customHeight="1" x14ac:dyDescent="0.25">
      <c r="B337" s="362" t="s">
        <v>868</v>
      </c>
      <c r="C337" s="362" t="s">
        <v>2836</v>
      </c>
      <c r="D337" s="362" t="s">
        <v>869</v>
      </c>
      <c r="E337" s="363" t="s">
        <v>2356</v>
      </c>
      <c r="F337" s="363" t="s">
        <v>33</v>
      </c>
      <c r="G337" s="363" t="s">
        <v>3665</v>
      </c>
      <c r="H337" s="363" t="s">
        <v>2595</v>
      </c>
      <c r="I337" s="363" t="s">
        <v>2639</v>
      </c>
      <c r="J337" s="363">
        <v>1977</v>
      </c>
      <c r="K337" s="363">
        <v>2005</v>
      </c>
      <c r="L337" s="364"/>
      <c r="M337" s="363" t="s">
        <v>2689</v>
      </c>
      <c r="N337" s="363" t="s">
        <v>2689</v>
      </c>
      <c r="O337" s="363" t="s">
        <v>3892</v>
      </c>
      <c r="P337" s="363" t="s">
        <v>3896</v>
      </c>
      <c r="Q337" s="363" t="s">
        <v>2693</v>
      </c>
      <c r="R337" s="383">
        <v>50</v>
      </c>
    </row>
    <row r="338" spans="2:18" ht="15" customHeight="1" x14ac:dyDescent="0.25">
      <c r="B338" s="362" t="s">
        <v>870</v>
      </c>
      <c r="C338" s="362" t="s">
        <v>2836</v>
      </c>
      <c r="D338" s="362" t="s">
        <v>871</v>
      </c>
      <c r="E338" s="363" t="s">
        <v>2356</v>
      </c>
      <c r="F338" s="363" t="s">
        <v>33</v>
      </c>
      <c r="G338" s="363" t="s">
        <v>3665</v>
      </c>
      <c r="H338" s="363" t="s">
        <v>2595</v>
      </c>
      <c r="I338" s="363" t="s">
        <v>2639</v>
      </c>
      <c r="J338" s="363">
        <v>1980</v>
      </c>
      <c r="K338" s="363">
        <v>2005</v>
      </c>
      <c r="L338" s="364"/>
      <c r="M338" s="363" t="s">
        <v>2689</v>
      </c>
      <c r="N338" s="363" t="s">
        <v>2689</v>
      </c>
      <c r="O338" s="363" t="s">
        <v>3892</v>
      </c>
      <c r="P338" s="363" t="s">
        <v>3896</v>
      </c>
      <c r="Q338" s="363" t="s">
        <v>2693</v>
      </c>
      <c r="R338" s="383">
        <v>50</v>
      </c>
    </row>
    <row r="339" spans="2:18" ht="15" customHeight="1" x14ac:dyDescent="0.25">
      <c r="B339" s="362" t="s">
        <v>872</v>
      </c>
      <c r="C339" s="362" t="s">
        <v>2836</v>
      </c>
      <c r="D339" s="362" t="s">
        <v>873</v>
      </c>
      <c r="E339" s="363" t="s">
        <v>2356</v>
      </c>
      <c r="F339" s="363" t="s">
        <v>33</v>
      </c>
      <c r="G339" s="363" t="s">
        <v>3665</v>
      </c>
      <c r="H339" s="363" t="s">
        <v>2595</v>
      </c>
      <c r="I339" s="363" t="s">
        <v>2639</v>
      </c>
      <c r="J339" s="363">
        <v>1980</v>
      </c>
      <c r="K339" s="363">
        <v>2005</v>
      </c>
      <c r="L339" s="364"/>
      <c r="M339" s="363" t="s">
        <v>2689</v>
      </c>
      <c r="N339" s="363" t="s">
        <v>2689</v>
      </c>
      <c r="O339" s="363" t="s">
        <v>3892</v>
      </c>
      <c r="P339" s="363" t="s">
        <v>3896</v>
      </c>
      <c r="Q339" s="363" t="s">
        <v>2693</v>
      </c>
      <c r="R339" s="383">
        <v>50</v>
      </c>
    </row>
    <row r="340" spans="2:18" ht="15" customHeight="1" x14ac:dyDescent="0.25">
      <c r="B340" s="362" t="s">
        <v>874</v>
      </c>
      <c r="C340" s="362" t="s">
        <v>2837</v>
      </c>
      <c r="D340" s="362" t="s">
        <v>875</v>
      </c>
      <c r="E340" s="363" t="s">
        <v>875</v>
      </c>
      <c r="F340" s="363" t="s">
        <v>33</v>
      </c>
      <c r="G340" s="363" t="s">
        <v>3665</v>
      </c>
      <c r="H340" s="363" t="s">
        <v>2595</v>
      </c>
      <c r="I340" s="363" t="s">
        <v>2640</v>
      </c>
      <c r="J340" s="363">
        <v>1990</v>
      </c>
      <c r="K340" s="364"/>
      <c r="L340" s="364"/>
      <c r="M340" s="363" t="s">
        <v>2689</v>
      </c>
      <c r="N340" s="363" t="s">
        <v>2689</v>
      </c>
      <c r="O340" s="363" t="s">
        <v>3892</v>
      </c>
      <c r="P340" s="363" t="s">
        <v>3596</v>
      </c>
      <c r="Q340" s="363" t="s">
        <v>2692</v>
      </c>
      <c r="R340" s="383">
        <v>60</v>
      </c>
    </row>
    <row r="341" spans="2:18" ht="15" customHeight="1" x14ac:dyDescent="0.25">
      <c r="B341" s="362" t="s">
        <v>876</v>
      </c>
      <c r="C341" s="362" t="s">
        <v>2838</v>
      </c>
      <c r="D341" s="362" t="s">
        <v>877</v>
      </c>
      <c r="E341" s="363" t="s">
        <v>2357</v>
      </c>
      <c r="F341" s="363" t="s">
        <v>33</v>
      </c>
      <c r="G341" s="363" t="s">
        <v>3665</v>
      </c>
      <c r="H341" s="363" t="s">
        <v>2596</v>
      </c>
      <c r="I341" s="363" t="s">
        <v>67</v>
      </c>
      <c r="J341" s="363">
        <v>1981</v>
      </c>
      <c r="K341" s="364"/>
      <c r="L341" s="364"/>
      <c r="M341" s="363" t="s">
        <v>2689</v>
      </c>
      <c r="N341" s="363" t="s">
        <v>2689</v>
      </c>
      <c r="O341" s="363" t="s">
        <v>3892</v>
      </c>
      <c r="P341" s="363" t="s">
        <v>3596</v>
      </c>
      <c r="Q341" s="363" t="s">
        <v>2692</v>
      </c>
      <c r="R341" s="383">
        <v>535</v>
      </c>
    </row>
    <row r="342" spans="2:18" ht="15" customHeight="1" x14ac:dyDescent="0.25">
      <c r="B342" s="362" t="s">
        <v>878</v>
      </c>
      <c r="C342" s="362" t="s">
        <v>2838</v>
      </c>
      <c r="D342" s="362" t="s">
        <v>879</v>
      </c>
      <c r="E342" s="363" t="s">
        <v>2357</v>
      </c>
      <c r="F342" s="363" t="s">
        <v>33</v>
      </c>
      <c r="G342" s="363" t="s">
        <v>3665</v>
      </c>
      <c r="H342" s="363" t="s">
        <v>2596</v>
      </c>
      <c r="I342" s="363" t="s">
        <v>67</v>
      </c>
      <c r="J342" s="363">
        <v>1982</v>
      </c>
      <c r="K342" s="364"/>
      <c r="L342" s="364"/>
      <c r="M342" s="363" t="s">
        <v>2689</v>
      </c>
      <c r="N342" s="363" t="s">
        <v>2689</v>
      </c>
      <c r="O342" s="363" t="s">
        <v>3892</v>
      </c>
      <c r="P342" s="363" t="s">
        <v>3596</v>
      </c>
      <c r="Q342" s="363" t="s">
        <v>2692</v>
      </c>
      <c r="R342" s="383">
        <v>535</v>
      </c>
    </row>
    <row r="343" spans="2:18" ht="15" customHeight="1" x14ac:dyDescent="0.25">
      <c r="B343" s="362" t="s">
        <v>880</v>
      </c>
      <c r="C343" s="362" t="s">
        <v>2838</v>
      </c>
      <c r="D343" s="362" t="s">
        <v>881</v>
      </c>
      <c r="E343" s="363" t="s">
        <v>2357</v>
      </c>
      <c r="F343" s="363" t="s">
        <v>33</v>
      </c>
      <c r="G343" s="363" t="s">
        <v>3665</v>
      </c>
      <c r="H343" s="363" t="s">
        <v>2596</v>
      </c>
      <c r="I343" s="363" t="s">
        <v>67</v>
      </c>
      <c r="J343" s="363">
        <v>1984</v>
      </c>
      <c r="K343" s="364"/>
      <c r="L343" s="364"/>
      <c r="M343" s="363" t="s">
        <v>2689</v>
      </c>
      <c r="N343" s="363" t="s">
        <v>2689</v>
      </c>
      <c r="O343" s="363" t="s">
        <v>3892</v>
      </c>
      <c r="P343" s="363" t="s">
        <v>3596</v>
      </c>
      <c r="Q343" s="363" t="s">
        <v>2692</v>
      </c>
      <c r="R343" s="383">
        <v>535</v>
      </c>
    </row>
    <row r="344" spans="2:18" ht="15" customHeight="1" x14ac:dyDescent="0.25">
      <c r="B344" s="362" t="s">
        <v>882</v>
      </c>
      <c r="C344" s="362" t="s">
        <v>2838</v>
      </c>
      <c r="D344" s="362" t="s">
        <v>883</v>
      </c>
      <c r="E344" s="363" t="s">
        <v>2357</v>
      </c>
      <c r="F344" s="363" t="s">
        <v>33</v>
      </c>
      <c r="G344" s="363" t="s">
        <v>3665</v>
      </c>
      <c r="H344" s="363" t="s">
        <v>2596</v>
      </c>
      <c r="I344" s="363" t="s">
        <v>67</v>
      </c>
      <c r="J344" s="363">
        <v>1985</v>
      </c>
      <c r="K344" s="364"/>
      <c r="L344" s="364"/>
      <c r="M344" s="363" t="s">
        <v>2689</v>
      </c>
      <c r="N344" s="363" t="s">
        <v>2689</v>
      </c>
      <c r="O344" s="363" t="s">
        <v>3892</v>
      </c>
      <c r="P344" s="363" t="s">
        <v>3596</v>
      </c>
      <c r="Q344" s="363" t="s">
        <v>2692</v>
      </c>
      <c r="R344" s="383">
        <v>535</v>
      </c>
    </row>
    <row r="345" spans="2:18" ht="15" customHeight="1" x14ac:dyDescent="0.25">
      <c r="B345" s="362" t="s">
        <v>884</v>
      </c>
      <c r="C345" s="362" t="s">
        <v>2838</v>
      </c>
      <c r="D345" s="362" t="s">
        <v>885</v>
      </c>
      <c r="E345" s="363" t="s">
        <v>2357</v>
      </c>
      <c r="F345" s="363" t="s">
        <v>33</v>
      </c>
      <c r="G345" s="363" t="s">
        <v>3665</v>
      </c>
      <c r="H345" s="363" t="s">
        <v>2596</v>
      </c>
      <c r="I345" s="363" t="s">
        <v>67</v>
      </c>
      <c r="J345" s="363">
        <v>1987</v>
      </c>
      <c r="K345" s="363">
        <v>2023</v>
      </c>
      <c r="L345" s="365">
        <v>42667</v>
      </c>
      <c r="M345" s="363" t="s">
        <v>2690</v>
      </c>
      <c r="N345" s="363" t="s">
        <v>2689</v>
      </c>
      <c r="O345" s="363" t="s">
        <v>3892</v>
      </c>
      <c r="P345" s="363" t="s">
        <v>3596</v>
      </c>
      <c r="Q345" s="363" t="s">
        <v>2692</v>
      </c>
      <c r="R345" s="383">
        <v>535</v>
      </c>
    </row>
    <row r="346" spans="2:18" ht="15" customHeight="1" x14ac:dyDescent="0.25">
      <c r="B346" s="362" t="s">
        <v>886</v>
      </c>
      <c r="C346" s="362" t="s">
        <v>2838</v>
      </c>
      <c r="D346" s="362" t="s">
        <v>887</v>
      </c>
      <c r="E346" s="363" t="s">
        <v>2357</v>
      </c>
      <c r="F346" s="363" t="s">
        <v>33</v>
      </c>
      <c r="G346" s="363" t="s">
        <v>3665</v>
      </c>
      <c r="H346" s="363" t="s">
        <v>2596</v>
      </c>
      <c r="I346" s="363" t="s">
        <v>67</v>
      </c>
      <c r="J346" s="363">
        <v>1989</v>
      </c>
      <c r="K346" s="363">
        <v>2022</v>
      </c>
      <c r="L346" s="365">
        <v>42667</v>
      </c>
      <c r="M346" s="363" t="s">
        <v>2690</v>
      </c>
      <c r="N346" s="363" t="s">
        <v>2689</v>
      </c>
      <c r="O346" s="363" t="s">
        <v>3892</v>
      </c>
      <c r="P346" s="363" t="s">
        <v>3596</v>
      </c>
      <c r="Q346" s="363" t="s">
        <v>2692</v>
      </c>
      <c r="R346" s="383">
        <v>535</v>
      </c>
    </row>
    <row r="347" spans="2:18" ht="15" customHeight="1" x14ac:dyDescent="0.25">
      <c r="B347" s="362" t="s">
        <v>888</v>
      </c>
      <c r="C347" s="362" t="s">
        <v>2839</v>
      </c>
      <c r="D347" s="362" t="s">
        <v>889</v>
      </c>
      <c r="E347" s="363" t="s">
        <v>2358</v>
      </c>
      <c r="F347" s="363" t="s">
        <v>33</v>
      </c>
      <c r="G347" s="363" t="s">
        <v>3665</v>
      </c>
      <c r="H347" s="363" t="s">
        <v>2595</v>
      </c>
      <c r="I347" s="363" t="s">
        <v>70</v>
      </c>
      <c r="J347" s="363">
        <v>1987</v>
      </c>
      <c r="K347" s="364"/>
      <c r="L347" s="364"/>
      <c r="M347" s="363" t="s">
        <v>2689</v>
      </c>
      <c r="N347" s="363" t="s">
        <v>2689</v>
      </c>
      <c r="O347" s="363" t="s">
        <v>3891</v>
      </c>
      <c r="P347" s="363" t="s">
        <v>3596</v>
      </c>
      <c r="Q347" s="363" t="s">
        <v>2692</v>
      </c>
      <c r="R347" s="383">
        <v>923</v>
      </c>
    </row>
    <row r="348" spans="2:18" ht="15" customHeight="1" x14ac:dyDescent="0.25">
      <c r="B348" s="362" t="s">
        <v>890</v>
      </c>
      <c r="C348" s="362" t="s">
        <v>2840</v>
      </c>
      <c r="D348" s="362" t="s">
        <v>891</v>
      </c>
      <c r="E348" s="363" t="s">
        <v>2359</v>
      </c>
      <c r="F348" s="363" t="s">
        <v>33</v>
      </c>
      <c r="G348" s="363" t="s">
        <v>3665</v>
      </c>
      <c r="H348" s="363" t="s">
        <v>2595</v>
      </c>
      <c r="I348" s="363" t="s">
        <v>2641</v>
      </c>
      <c r="J348" s="363">
        <v>1990</v>
      </c>
      <c r="K348" s="363">
        <v>2022</v>
      </c>
      <c r="L348" s="365">
        <v>43304</v>
      </c>
      <c r="M348" s="363" t="s">
        <v>2690</v>
      </c>
      <c r="N348" s="363" t="s">
        <v>2689</v>
      </c>
      <c r="O348" s="363" t="s">
        <v>3892</v>
      </c>
      <c r="P348" s="363" t="s">
        <v>3596</v>
      </c>
      <c r="Q348" s="363" t="s">
        <v>2692</v>
      </c>
      <c r="R348" s="383">
        <v>29.7</v>
      </c>
    </row>
    <row r="349" spans="2:18" ht="15" customHeight="1" x14ac:dyDescent="0.25">
      <c r="B349" s="362" t="s">
        <v>892</v>
      </c>
      <c r="C349" s="362" t="s">
        <v>2841</v>
      </c>
      <c r="D349" s="362" t="s">
        <v>893</v>
      </c>
      <c r="E349" s="363" t="s">
        <v>2360</v>
      </c>
      <c r="F349" s="363" t="s">
        <v>33</v>
      </c>
      <c r="G349" s="363" t="s">
        <v>3665</v>
      </c>
      <c r="H349" s="363" t="s">
        <v>2595</v>
      </c>
      <c r="I349" s="363" t="s">
        <v>70</v>
      </c>
      <c r="J349" s="363">
        <v>1965</v>
      </c>
      <c r="K349" s="363">
        <v>2012</v>
      </c>
      <c r="L349" s="364"/>
      <c r="M349" s="363" t="s">
        <v>2689</v>
      </c>
      <c r="N349" s="363" t="s">
        <v>2689</v>
      </c>
      <c r="O349" s="363" t="s">
        <v>3891</v>
      </c>
      <c r="P349" s="363" t="s">
        <v>3896</v>
      </c>
      <c r="Q349" s="363" t="s">
        <v>2691</v>
      </c>
      <c r="R349" s="383">
        <v>101.08695652173911</v>
      </c>
    </row>
    <row r="350" spans="2:18" ht="15" customHeight="1" x14ac:dyDescent="0.25">
      <c r="B350" s="362" t="s">
        <v>894</v>
      </c>
      <c r="C350" s="362" t="s">
        <v>2841</v>
      </c>
      <c r="D350" s="362" t="s">
        <v>895</v>
      </c>
      <c r="E350" s="363" t="s">
        <v>2360</v>
      </c>
      <c r="F350" s="363" t="s">
        <v>33</v>
      </c>
      <c r="G350" s="363" t="s">
        <v>3665</v>
      </c>
      <c r="H350" s="363" t="s">
        <v>2595</v>
      </c>
      <c r="I350" s="363" t="s">
        <v>70</v>
      </c>
      <c r="J350" s="363">
        <v>1970</v>
      </c>
      <c r="K350" s="363">
        <v>2015</v>
      </c>
      <c r="L350" s="364"/>
      <c r="M350" s="363" t="s">
        <v>2689</v>
      </c>
      <c r="N350" s="363" t="s">
        <v>2689</v>
      </c>
      <c r="O350" s="363" t="s">
        <v>3891</v>
      </c>
      <c r="P350" s="363" t="s">
        <v>3896</v>
      </c>
      <c r="Q350" s="363" t="s">
        <v>2691</v>
      </c>
      <c r="R350" s="383">
        <v>320</v>
      </c>
    </row>
    <row r="351" spans="2:18" ht="15" customHeight="1" x14ac:dyDescent="0.25">
      <c r="B351" s="362" t="s">
        <v>896</v>
      </c>
      <c r="C351" s="362" t="s">
        <v>2842</v>
      </c>
      <c r="D351" s="362" t="s">
        <v>897</v>
      </c>
      <c r="E351" s="363" t="s">
        <v>2361</v>
      </c>
      <c r="F351" s="363" t="s">
        <v>33</v>
      </c>
      <c r="G351" s="363" t="s">
        <v>3665</v>
      </c>
      <c r="H351" s="363" t="s">
        <v>2595</v>
      </c>
      <c r="I351" s="363" t="s">
        <v>71</v>
      </c>
      <c r="J351" s="363">
        <v>1976</v>
      </c>
      <c r="K351" s="364"/>
      <c r="L351" s="364"/>
      <c r="M351" s="363" t="s">
        <v>2689</v>
      </c>
      <c r="N351" s="363" t="s">
        <v>2689</v>
      </c>
      <c r="O351" s="363" t="s">
        <v>3892</v>
      </c>
      <c r="P351" s="363" t="s">
        <v>3596</v>
      </c>
      <c r="Q351" s="363" t="s">
        <v>2692</v>
      </c>
      <c r="R351" s="383">
        <v>724</v>
      </c>
    </row>
    <row r="352" spans="2:18" ht="15" customHeight="1" x14ac:dyDescent="0.25">
      <c r="B352" s="362" t="s">
        <v>898</v>
      </c>
      <c r="C352" s="362" t="s">
        <v>2843</v>
      </c>
      <c r="D352" s="362" t="s">
        <v>899</v>
      </c>
      <c r="E352" s="363" t="s">
        <v>899</v>
      </c>
      <c r="F352" s="363" t="s">
        <v>33</v>
      </c>
      <c r="G352" s="363" t="s">
        <v>3665</v>
      </c>
      <c r="H352" s="363" t="s">
        <v>2595</v>
      </c>
      <c r="I352" s="363" t="s">
        <v>74</v>
      </c>
      <c r="J352" s="363">
        <v>1994</v>
      </c>
      <c r="K352" s="364"/>
      <c r="L352" s="364"/>
      <c r="M352" s="363" t="s">
        <v>2689</v>
      </c>
      <c r="N352" s="363" t="s">
        <v>2689</v>
      </c>
      <c r="O352" s="363" t="s">
        <v>3892</v>
      </c>
      <c r="P352" s="363" t="s">
        <v>3596</v>
      </c>
      <c r="Q352" s="363" t="s">
        <v>2692</v>
      </c>
      <c r="R352" s="383">
        <v>553</v>
      </c>
    </row>
    <row r="353" spans="2:18" ht="15" customHeight="1" x14ac:dyDescent="0.25">
      <c r="B353" s="362" t="s">
        <v>900</v>
      </c>
      <c r="C353" s="362" t="s">
        <v>2844</v>
      </c>
      <c r="D353" s="362" t="s">
        <v>901</v>
      </c>
      <c r="E353" s="363" t="s">
        <v>2362</v>
      </c>
      <c r="F353" s="363" t="s">
        <v>33</v>
      </c>
      <c r="G353" s="363" t="s">
        <v>3665</v>
      </c>
      <c r="H353" s="363" t="s">
        <v>2595</v>
      </c>
      <c r="I353" s="363" t="s">
        <v>73</v>
      </c>
      <c r="J353" s="363">
        <v>1988</v>
      </c>
      <c r="K353" s="364"/>
      <c r="L353" s="364"/>
      <c r="M353" s="363" t="s">
        <v>2689</v>
      </c>
      <c r="N353" s="363" t="s">
        <v>2689</v>
      </c>
      <c r="O353" s="363" t="s">
        <v>3892</v>
      </c>
      <c r="P353" s="363" t="s">
        <v>3596</v>
      </c>
      <c r="Q353" s="363" t="s">
        <v>2692</v>
      </c>
      <c r="R353" s="383">
        <v>52.8</v>
      </c>
    </row>
    <row r="354" spans="2:18" ht="15" customHeight="1" x14ac:dyDescent="0.25">
      <c r="B354" s="362" t="s">
        <v>902</v>
      </c>
      <c r="C354" s="362" t="s">
        <v>2845</v>
      </c>
      <c r="D354" s="362" t="s">
        <v>903</v>
      </c>
      <c r="E354" s="363" t="s">
        <v>2363</v>
      </c>
      <c r="F354" s="363" t="s">
        <v>33</v>
      </c>
      <c r="G354" s="363" t="s">
        <v>3665</v>
      </c>
      <c r="H354" s="363" t="s">
        <v>2596</v>
      </c>
      <c r="I354" s="363" t="s">
        <v>70</v>
      </c>
      <c r="J354" s="363">
        <v>1996</v>
      </c>
      <c r="K354" s="364"/>
      <c r="L354" s="364"/>
      <c r="M354" s="363" t="s">
        <v>2689</v>
      </c>
      <c r="N354" s="363" t="s">
        <v>2689</v>
      </c>
      <c r="O354" s="363" t="s">
        <v>3892</v>
      </c>
      <c r="P354" s="363" t="s">
        <v>3596</v>
      </c>
      <c r="Q354" s="363" t="s">
        <v>2692</v>
      </c>
      <c r="R354" s="383">
        <v>490</v>
      </c>
    </row>
    <row r="355" spans="2:18" ht="15" customHeight="1" x14ac:dyDescent="0.25">
      <c r="B355" s="362" t="s">
        <v>904</v>
      </c>
      <c r="C355" s="362" t="s">
        <v>2845</v>
      </c>
      <c r="D355" s="362" t="s">
        <v>905</v>
      </c>
      <c r="E355" s="363" t="s">
        <v>2363</v>
      </c>
      <c r="F355" s="363" t="s">
        <v>33</v>
      </c>
      <c r="G355" s="363" t="s">
        <v>3665</v>
      </c>
      <c r="H355" s="363" t="s">
        <v>2596</v>
      </c>
      <c r="I355" s="363" t="s">
        <v>70</v>
      </c>
      <c r="J355" s="363">
        <v>1996</v>
      </c>
      <c r="K355" s="364"/>
      <c r="L355" s="364"/>
      <c r="M355" s="363" t="s">
        <v>2689</v>
      </c>
      <c r="N355" s="363" t="s">
        <v>2689</v>
      </c>
      <c r="O355" s="363" t="s">
        <v>3892</v>
      </c>
      <c r="P355" s="363" t="s">
        <v>3596</v>
      </c>
      <c r="Q355" s="363" t="s">
        <v>2692</v>
      </c>
      <c r="R355" s="383">
        <v>490</v>
      </c>
    </row>
    <row r="356" spans="2:18" ht="15" customHeight="1" x14ac:dyDescent="0.25">
      <c r="B356" s="362" t="s">
        <v>906</v>
      </c>
      <c r="C356" s="362" t="s">
        <v>2846</v>
      </c>
      <c r="D356" s="362" t="s">
        <v>907</v>
      </c>
      <c r="E356" s="363" t="s">
        <v>2364</v>
      </c>
      <c r="F356" s="363" t="s">
        <v>33</v>
      </c>
      <c r="G356" s="363" t="s">
        <v>3665</v>
      </c>
      <c r="H356" s="363" t="s">
        <v>2596</v>
      </c>
      <c r="I356" s="363" t="s">
        <v>67</v>
      </c>
      <c r="J356" s="363">
        <v>1997</v>
      </c>
      <c r="K356" s="364"/>
      <c r="L356" s="364"/>
      <c r="M356" s="363" t="s">
        <v>2689</v>
      </c>
      <c r="N356" s="363" t="s">
        <v>2689</v>
      </c>
      <c r="O356" s="363" t="s">
        <v>3892</v>
      </c>
      <c r="P356" s="363" t="s">
        <v>3596</v>
      </c>
      <c r="Q356" s="363" t="s">
        <v>2692</v>
      </c>
      <c r="R356" s="383">
        <v>800</v>
      </c>
    </row>
    <row r="357" spans="2:18" ht="15" customHeight="1" x14ac:dyDescent="0.25">
      <c r="B357" s="362" t="s">
        <v>908</v>
      </c>
      <c r="C357" s="362" t="s">
        <v>2846</v>
      </c>
      <c r="D357" s="362" t="s">
        <v>909</v>
      </c>
      <c r="E357" s="363" t="s">
        <v>2364</v>
      </c>
      <c r="F357" s="363" t="s">
        <v>33</v>
      </c>
      <c r="G357" s="363" t="s">
        <v>3665</v>
      </c>
      <c r="H357" s="363" t="s">
        <v>2596</v>
      </c>
      <c r="I357" s="363" t="s">
        <v>67</v>
      </c>
      <c r="J357" s="363">
        <v>1998</v>
      </c>
      <c r="K357" s="364"/>
      <c r="L357" s="364"/>
      <c r="M357" s="363" t="s">
        <v>2689</v>
      </c>
      <c r="N357" s="363" t="s">
        <v>2689</v>
      </c>
      <c r="O357" s="363" t="s">
        <v>3892</v>
      </c>
      <c r="P357" s="363" t="s">
        <v>3596</v>
      </c>
      <c r="Q357" s="363" t="s">
        <v>2692</v>
      </c>
      <c r="R357" s="383">
        <v>800</v>
      </c>
    </row>
    <row r="358" spans="2:18" ht="15" customHeight="1" x14ac:dyDescent="0.25">
      <c r="B358" s="362" t="s">
        <v>910</v>
      </c>
      <c r="C358" s="362" t="s">
        <v>2847</v>
      </c>
      <c r="D358" s="362" t="s">
        <v>911</v>
      </c>
      <c r="E358" s="363" t="s">
        <v>2365</v>
      </c>
      <c r="F358" s="363" t="s">
        <v>33</v>
      </c>
      <c r="G358" s="363" t="s">
        <v>3665</v>
      </c>
      <c r="H358" s="363" t="s">
        <v>2595</v>
      </c>
      <c r="I358" s="363" t="s">
        <v>2701</v>
      </c>
      <c r="J358" s="363">
        <v>1990</v>
      </c>
      <c r="K358" s="364"/>
      <c r="L358" s="364"/>
      <c r="M358" s="363" t="s">
        <v>2689</v>
      </c>
      <c r="N358" s="363" t="s">
        <v>2689</v>
      </c>
      <c r="O358" s="363" t="s">
        <v>3892</v>
      </c>
      <c r="P358" s="363" t="s">
        <v>3596</v>
      </c>
      <c r="Q358" s="363" t="s">
        <v>2692</v>
      </c>
      <c r="R358" s="383">
        <v>12</v>
      </c>
    </row>
    <row r="359" spans="2:18" ht="15" customHeight="1" x14ac:dyDescent="0.25">
      <c r="B359" s="362" t="s">
        <v>912</v>
      </c>
      <c r="C359" s="362" t="s">
        <v>2847</v>
      </c>
      <c r="D359" s="362" t="s">
        <v>913</v>
      </c>
      <c r="E359" s="363" t="s">
        <v>2365</v>
      </c>
      <c r="F359" s="363" t="s">
        <v>33</v>
      </c>
      <c r="G359" s="363" t="s">
        <v>3665</v>
      </c>
      <c r="H359" s="363" t="s">
        <v>2595</v>
      </c>
      <c r="I359" s="363" t="s">
        <v>2701</v>
      </c>
      <c r="J359" s="363">
        <v>1990</v>
      </c>
      <c r="K359" s="364"/>
      <c r="L359" s="364"/>
      <c r="M359" s="363" t="s">
        <v>2689</v>
      </c>
      <c r="N359" s="363" t="s">
        <v>2689</v>
      </c>
      <c r="O359" s="363" t="s">
        <v>3892</v>
      </c>
      <c r="P359" s="363" t="s">
        <v>3596</v>
      </c>
      <c r="Q359" s="363" t="s">
        <v>2692</v>
      </c>
      <c r="R359" s="383">
        <v>17</v>
      </c>
    </row>
    <row r="360" spans="2:18" ht="15" customHeight="1" x14ac:dyDescent="0.25">
      <c r="B360" s="362" t="s">
        <v>914</v>
      </c>
      <c r="C360" s="362" t="s">
        <v>2848</v>
      </c>
      <c r="D360" s="362" t="s">
        <v>915</v>
      </c>
      <c r="E360" s="363" t="s">
        <v>2366</v>
      </c>
      <c r="F360" s="363" t="s">
        <v>33</v>
      </c>
      <c r="G360" s="363" t="s">
        <v>3665</v>
      </c>
      <c r="H360" s="363" t="s">
        <v>2595</v>
      </c>
      <c r="I360" s="363" t="s">
        <v>74</v>
      </c>
      <c r="J360" s="363">
        <v>1982</v>
      </c>
      <c r="K360" s="364"/>
      <c r="L360" s="364"/>
      <c r="M360" s="363" t="s">
        <v>2689</v>
      </c>
      <c r="N360" s="363" t="s">
        <v>2689</v>
      </c>
      <c r="O360" s="363" t="s">
        <v>3892</v>
      </c>
      <c r="P360" s="363" t="s">
        <v>3596</v>
      </c>
      <c r="Q360" s="363" t="s">
        <v>2692</v>
      </c>
      <c r="R360" s="383">
        <v>48.2</v>
      </c>
    </row>
    <row r="361" spans="2:18" ht="15" customHeight="1" x14ac:dyDescent="0.25">
      <c r="B361" s="362" t="s">
        <v>916</v>
      </c>
      <c r="C361" s="362" t="s">
        <v>2848</v>
      </c>
      <c r="D361" s="362" t="s">
        <v>917</v>
      </c>
      <c r="E361" s="363" t="s">
        <v>2366</v>
      </c>
      <c r="F361" s="363" t="s">
        <v>33</v>
      </c>
      <c r="G361" s="363" t="s">
        <v>3665</v>
      </c>
      <c r="H361" s="363" t="s">
        <v>2595</v>
      </c>
      <c r="I361" s="363" t="s">
        <v>74</v>
      </c>
      <c r="J361" s="363">
        <v>1984</v>
      </c>
      <c r="K361" s="364"/>
      <c r="L361" s="364"/>
      <c r="M361" s="363" t="s">
        <v>2689</v>
      </c>
      <c r="N361" s="363" t="s">
        <v>2689</v>
      </c>
      <c r="O361" s="363" t="s">
        <v>3892</v>
      </c>
      <c r="P361" s="363" t="s">
        <v>3596</v>
      </c>
      <c r="Q361" s="363" t="s">
        <v>2692</v>
      </c>
      <c r="R361" s="383">
        <v>48.2</v>
      </c>
    </row>
    <row r="362" spans="2:18" ht="15" customHeight="1" x14ac:dyDescent="0.25">
      <c r="B362" s="362" t="s">
        <v>918</v>
      </c>
      <c r="C362" s="362" t="s">
        <v>2849</v>
      </c>
      <c r="D362" s="362" t="s">
        <v>919</v>
      </c>
      <c r="E362" s="363" t="s">
        <v>2367</v>
      </c>
      <c r="F362" s="363" t="s">
        <v>33</v>
      </c>
      <c r="G362" s="363" t="s">
        <v>3665</v>
      </c>
      <c r="H362" s="363" t="s">
        <v>2595</v>
      </c>
      <c r="I362" s="363" t="s">
        <v>2637</v>
      </c>
      <c r="J362" s="363">
        <v>1957</v>
      </c>
      <c r="K362" s="364"/>
      <c r="L362" s="364"/>
      <c r="M362" s="363" t="s">
        <v>2689</v>
      </c>
      <c r="N362" s="363" t="s">
        <v>2689</v>
      </c>
      <c r="O362" s="363" t="s">
        <v>3894</v>
      </c>
      <c r="P362" s="363" t="s">
        <v>3596</v>
      </c>
      <c r="Q362" s="363" t="s">
        <v>2692</v>
      </c>
      <c r="R362" s="383">
        <v>28.260869565217391</v>
      </c>
    </row>
    <row r="363" spans="2:18" ht="15" customHeight="1" x14ac:dyDescent="0.25">
      <c r="B363" s="362" t="s">
        <v>920</v>
      </c>
      <c r="C363" s="362" t="s">
        <v>2849</v>
      </c>
      <c r="D363" s="362" t="s">
        <v>921</v>
      </c>
      <c r="E363" s="363" t="s">
        <v>2367</v>
      </c>
      <c r="F363" s="363" t="s">
        <v>33</v>
      </c>
      <c r="G363" s="363" t="s">
        <v>3665</v>
      </c>
      <c r="H363" s="363" t="s">
        <v>2595</v>
      </c>
      <c r="I363" s="363" t="s">
        <v>2637</v>
      </c>
      <c r="J363" s="363">
        <v>1971</v>
      </c>
      <c r="K363" s="364"/>
      <c r="L363" s="364"/>
      <c r="M363" s="363" t="s">
        <v>2689</v>
      </c>
      <c r="N363" s="363" t="s">
        <v>2689</v>
      </c>
      <c r="O363" s="363" t="s">
        <v>3894</v>
      </c>
      <c r="P363" s="363" t="s">
        <v>3596</v>
      </c>
      <c r="Q363" s="363" t="s">
        <v>2692</v>
      </c>
      <c r="R363" s="383">
        <v>119.56521739130434</v>
      </c>
    </row>
    <row r="364" spans="2:18" ht="15" customHeight="1" x14ac:dyDescent="0.25">
      <c r="B364" s="362" t="s">
        <v>922</v>
      </c>
      <c r="C364" s="362" t="s">
        <v>2850</v>
      </c>
      <c r="D364" s="362" t="s">
        <v>923</v>
      </c>
      <c r="E364" s="363" t="s">
        <v>2368</v>
      </c>
      <c r="F364" s="363" t="s">
        <v>33</v>
      </c>
      <c r="G364" s="363" t="s">
        <v>3665</v>
      </c>
      <c r="H364" s="363" t="s">
        <v>2595</v>
      </c>
      <c r="I364" s="363" t="s">
        <v>74</v>
      </c>
      <c r="J364" s="363">
        <v>1978</v>
      </c>
      <c r="K364" s="364"/>
      <c r="L364" s="364"/>
      <c r="M364" s="363" t="s">
        <v>2689</v>
      </c>
      <c r="N364" s="363" t="s">
        <v>2689</v>
      </c>
      <c r="O364" s="363" t="s">
        <v>3892</v>
      </c>
      <c r="P364" s="363" t="s">
        <v>3596</v>
      </c>
      <c r="Q364" s="363" t="s">
        <v>2692</v>
      </c>
      <c r="R364" s="383">
        <v>27</v>
      </c>
    </row>
    <row r="365" spans="2:18" ht="15" customHeight="1" x14ac:dyDescent="0.25">
      <c r="B365" s="362" t="s">
        <v>924</v>
      </c>
      <c r="C365" s="362" t="s">
        <v>2850</v>
      </c>
      <c r="D365" s="362" t="s">
        <v>925</v>
      </c>
      <c r="E365" s="363" t="s">
        <v>2368</v>
      </c>
      <c r="F365" s="363" t="s">
        <v>33</v>
      </c>
      <c r="G365" s="363" t="s">
        <v>3665</v>
      </c>
      <c r="H365" s="363" t="s">
        <v>2595</v>
      </c>
      <c r="I365" s="363" t="s">
        <v>74</v>
      </c>
      <c r="J365" s="363">
        <v>1978</v>
      </c>
      <c r="K365" s="364"/>
      <c r="L365" s="364"/>
      <c r="M365" s="363" t="s">
        <v>2689</v>
      </c>
      <c r="N365" s="363" t="s">
        <v>2689</v>
      </c>
      <c r="O365" s="363" t="s">
        <v>3892</v>
      </c>
      <c r="P365" s="363" t="s">
        <v>3596</v>
      </c>
      <c r="Q365" s="363" t="s">
        <v>2692</v>
      </c>
      <c r="R365" s="383">
        <v>27</v>
      </c>
    </row>
    <row r="366" spans="2:18" ht="15" customHeight="1" x14ac:dyDescent="0.25">
      <c r="B366" s="362" t="s">
        <v>926</v>
      </c>
      <c r="C366" s="362" t="s">
        <v>2850</v>
      </c>
      <c r="D366" s="362" t="s">
        <v>927</v>
      </c>
      <c r="E366" s="363" t="s">
        <v>2368</v>
      </c>
      <c r="F366" s="363" t="s">
        <v>33</v>
      </c>
      <c r="G366" s="363" t="s">
        <v>3665</v>
      </c>
      <c r="H366" s="363" t="s">
        <v>2595</v>
      </c>
      <c r="I366" s="363" t="s">
        <v>74</v>
      </c>
      <c r="J366" s="363">
        <v>1978</v>
      </c>
      <c r="K366" s="364"/>
      <c r="L366" s="364"/>
      <c r="M366" s="363" t="s">
        <v>2689</v>
      </c>
      <c r="N366" s="363" t="s">
        <v>2689</v>
      </c>
      <c r="O366" s="363" t="s">
        <v>3892</v>
      </c>
      <c r="P366" s="363" t="s">
        <v>3596</v>
      </c>
      <c r="Q366" s="363" t="s">
        <v>2692</v>
      </c>
      <c r="R366" s="383">
        <v>27</v>
      </c>
    </row>
    <row r="367" spans="2:18" ht="15" customHeight="1" x14ac:dyDescent="0.25">
      <c r="B367" s="362" t="s">
        <v>928</v>
      </c>
      <c r="C367" s="362" t="s">
        <v>2850</v>
      </c>
      <c r="D367" s="362" t="s">
        <v>929</v>
      </c>
      <c r="E367" s="363" t="s">
        <v>2368</v>
      </c>
      <c r="F367" s="363" t="s">
        <v>33</v>
      </c>
      <c r="G367" s="363" t="s">
        <v>3665</v>
      </c>
      <c r="H367" s="363" t="s">
        <v>2595</v>
      </c>
      <c r="I367" s="363" t="s">
        <v>74</v>
      </c>
      <c r="J367" s="363">
        <v>1978</v>
      </c>
      <c r="K367" s="364"/>
      <c r="L367" s="364"/>
      <c r="M367" s="363" t="s">
        <v>2689</v>
      </c>
      <c r="N367" s="363" t="s">
        <v>2689</v>
      </c>
      <c r="O367" s="363" t="s">
        <v>3892</v>
      </c>
      <c r="P367" s="363" t="s">
        <v>3596</v>
      </c>
      <c r="Q367" s="363" t="s">
        <v>2692</v>
      </c>
      <c r="R367" s="383">
        <v>27</v>
      </c>
    </row>
    <row r="368" spans="2:18" ht="15" customHeight="1" x14ac:dyDescent="0.25">
      <c r="B368" s="362" t="s">
        <v>930</v>
      </c>
      <c r="C368" s="362" t="s">
        <v>2850</v>
      </c>
      <c r="D368" s="362" t="s">
        <v>931</v>
      </c>
      <c r="E368" s="363" t="s">
        <v>2368</v>
      </c>
      <c r="F368" s="363" t="s">
        <v>33</v>
      </c>
      <c r="G368" s="363" t="s">
        <v>3665</v>
      </c>
      <c r="H368" s="363" t="s">
        <v>2595</v>
      </c>
      <c r="I368" s="363" t="s">
        <v>74</v>
      </c>
      <c r="J368" s="363">
        <v>1978</v>
      </c>
      <c r="K368" s="364"/>
      <c r="L368" s="364"/>
      <c r="M368" s="363" t="s">
        <v>2689</v>
      </c>
      <c r="N368" s="363" t="s">
        <v>2689</v>
      </c>
      <c r="O368" s="363" t="s">
        <v>3892</v>
      </c>
      <c r="P368" s="363" t="s">
        <v>3596</v>
      </c>
      <c r="Q368" s="363" t="s">
        <v>2692</v>
      </c>
      <c r="R368" s="383">
        <v>27</v>
      </c>
    </row>
    <row r="369" spans="2:18" ht="15" customHeight="1" x14ac:dyDescent="0.25">
      <c r="B369" s="362" t="s">
        <v>932</v>
      </c>
      <c r="C369" s="362" t="s">
        <v>2851</v>
      </c>
      <c r="D369" s="362" t="s">
        <v>933</v>
      </c>
      <c r="E369" s="363" t="s">
        <v>2369</v>
      </c>
      <c r="F369" s="363" t="s">
        <v>33</v>
      </c>
      <c r="G369" s="363" t="s">
        <v>3665</v>
      </c>
      <c r="H369" s="363" t="s">
        <v>2595</v>
      </c>
      <c r="I369" s="363" t="s">
        <v>2642</v>
      </c>
      <c r="J369" s="363">
        <v>1991</v>
      </c>
      <c r="K369" s="364"/>
      <c r="L369" s="364"/>
      <c r="M369" s="363" t="s">
        <v>2689</v>
      </c>
      <c r="N369" s="363" t="s">
        <v>2689</v>
      </c>
      <c r="O369" s="363" t="s">
        <v>3892</v>
      </c>
      <c r="P369" s="363" t="s">
        <v>3596</v>
      </c>
      <c r="Q369" s="363" t="s">
        <v>2692</v>
      </c>
      <c r="R369" s="383">
        <v>365</v>
      </c>
    </row>
    <row r="370" spans="2:18" ht="15" customHeight="1" x14ac:dyDescent="0.25">
      <c r="B370" s="362" t="s">
        <v>934</v>
      </c>
      <c r="C370" s="362" t="s">
        <v>2852</v>
      </c>
      <c r="D370" s="362" t="s">
        <v>935</v>
      </c>
      <c r="E370" s="363" t="s">
        <v>2370</v>
      </c>
      <c r="F370" s="363" t="s">
        <v>33</v>
      </c>
      <c r="G370" s="363" t="s">
        <v>3665</v>
      </c>
      <c r="H370" s="363" t="s">
        <v>2595</v>
      </c>
      <c r="I370" s="363" t="s">
        <v>71</v>
      </c>
      <c r="J370" s="363">
        <v>1982</v>
      </c>
      <c r="K370" s="364"/>
      <c r="L370" s="364"/>
      <c r="M370" s="363" t="s">
        <v>2689</v>
      </c>
      <c r="N370" s="363" t="s">
        <v>2689</v>
      </c>
      <c r="O370" s="363" t="s">
        <v>3892</v>
      </c>
      <c r="P370" s="363" t="s">
        <v>3596</v>
      </c>
      <c r="Q370" s="363" t="s">
        <v>2692</v>
      </c>
      <c r="R370" s="383">
        <v>233</v>
      </c>
    </row>
    <row r="371" spans="2:18" ht="15" customHeight="1" x14ac:dyDescent="0.25">
      <c r="B371" s="362" t="s">
        <v>936</v>
      </c>
      <c r="C371" s="362" t="s">
        <v>2852</v>
      </c>
      <c r="D371" s="362" t="s">
        <v>937</v>
      </c>
      <c r="E371" s="363" t="s">
        <v>2370</v>
      </c>
      <c r="F371" s="363" t="s">
        <v>33</v>
      </c>
      <c r="G371" s="363" t="s">
        <v>3665</v>
      </c>
      <c r="H371" s="363" t="s">
        <v>2595</v>
      </c>
      <c r="I371" s="363" t="s">
        <v>71</v>
      </c>
      <c r="J371" s="363">
        <v>1989</v>
      </c>
      <c r="K371" s="364"/>
      <c r="L371" s="364"/>
      <c r="M371" s="363" t="s">
        <v>2689</v>
      </c>
      <c r="N371" s="363" t="s">
        <v>2689</v>
      </c>
      <c r="O371" s="363" t="s">
        <v>3892</v>
      </c>
      <c r="P371" s="363" t="s">
        <v>3596</v>
      </c>
      <c r="Q371" s="363" t="s">
        <v>2692</v>
      </c>
      <c r="R371" s="383">
        <v>233</v>
      </c>
    </row>
    <row r="372" spans="2:18" ht="15" customHeight="1" x14ac:dyDescent="0.25">
      <c r="B372" s="362" t="s">
        <v>938</v>
      </c>
      <c r="C372" s="362" t="s">
        <v>2853</v>
      </c>
      <c r="D372" s="362" t="s">
        <v>939</v>
      </c>
      <c r="E372" s="363" t="s">
        <v>2371</v>
      </c>
      <c r="F372" s="363" t="s">
        <v>33</v>
      </c>
      <c r="G372" s="363" t="s">
        <v>3665</v>
      </c>
      <c r="H372" s="363" t="s">
        <v>2595</v>
      </c>
      <c r="I372" s="363" t="s">
        <v>71</v>
      </c>
      <c r="J372" s="363">
        <v>1982</v>
      </c>
      <c r="K372" s="363">
        <v>2017</v>
      </c>
      <c r="L372" s="365">
        <v>42523</v>
      </c>
      <c r="M372" s="363" t="s">
        <v>2689</v>
      </c>
      <c r="N372" s="363" t="s">
        <v>2689</v>
      </c>
      <c r="O372" s="363" t="s">
        <v>3891</v>
      </c>
      <c r="P372" s="363" t="s">
        <v>3896</v>
      </c>
      <c r="Q372" s="363" t="s">
        <v>2691</v>
      </c>
      <c r="R372" s="383">
        <v>761</v>
      </c>
    </row>
    <row r="373" spans="2:18" ht="15" customHeight="1" x14ac:dyDescent="0.25">
      <c r="B373" s="362" t="s">
        <v>940</v>
      </c>
      <c r="C373" s="362" t="s">
        <v>2853</v>
      </c>
      <c r="D373" s="362" t="s">
        <v>941</v>
      </c>
      <c r="E373" s="363" t="s">
        <v>2371</v>
      </c>
      <c r="F373" s="363" t="s">
        <v>33</v>
      </c>
      <c r="G373" s="363" t="s">
        <v>3665</v>
      </c>
      <c r="H373" s="363" t="s">
        <v>2595</v>
      </c>
      <c r="I373" s="363" t="s">
        <v>71</v>
      </c>
      <c r="J373" s="363">
        <v>1985</v>
      </c>
      <c r="K373" s="363">
        <v>2017</v>
      </c>
      <c r="L373" s="365">
        <v>42523</v>
      </c>
      <c r="M373" s="363" t="s">
        <v>2689</v>
      </c>
      <c r="N373" s="363" t="s">
        <v>2689</v>
      </c>
      <c r="O373" s="363" t="s">
        <v>3891</v>
      </c>
      <c r="P373" s="363" t="s">
        <v>3896</v>
      </c>
      <c r="Q373" s="363" t="s">
        <v>2691</v>
      </c>
      <c r="R373" s="383">
        <v>761</v>
      </c>
    </row>
    <row r="374" spans="2:18" ht="15" customHeight="1" x14ac:dyDescent="0.25">
      <c r="B374" s="362" t="s">
        <v>942</v>
      </c>
      <c r="C374" s="362" t="s">
        <v>2854</v>
      </c>
      <c r="D374" s="362" t="s">
        <v>943</v>
      </c>
      <c r="E374" s="363" t="s">
        <v>2372</v>
      </c>
      <c r="F374" s="363" t="s">
        <v>33</v>
      </c>
      <c r="G374" s="363" t="s">
        <v>3665</v>
      </c>
      <c r="H374" s="363" t="s">
        <v>2595</v>
      </c>
      <c r="I374" s="363" t="s">
        <v>71</v>
      </c>
      <c r="J374" s="363">
        <v>1971</v>
      </c>
      <c r="K374" s="363">
        <v>2017</v>
      </c>
      <c r="L374" s="365">
        <v>42755</v>
      </c>
      <c r="M374" s="363" t="s">
        <v>2689</v>
      </c>
      <c r="N374" s="363" t="s">
        <v>2689</v>
      </c>
      <c r="O374" s="363" t="s">
        <v>3891</v>
      </c>
      <c r="P374" s="363" t="s">
        <v>3896</v>
      </c>
      <c r="Q374" s="363" t="s">
        <v>2691</v>
      </c>
      <c r="R374" s="383">
        <v>356</v>
      </c>
    </row>
    <row r="375" spans="2:18" ht="15" customHeight="1" x14ac:dyDescent="0.25">
      <c r="B375" s="362" t="s">
        <v>944</v>
      </c>
      <c r="C375" s="362" t="s">
        <v>2854</v>
      </c>
      <c r="D375" s="362" t="s">
        <v>945</v>
      </c>
      <c r="E375" s="363" t="s">
        <v>2372</v>
      </c>
      <c r="F375" s="363" t="s">
        <v>33</v>
      </c>
      <c r="G375" s="363" t="s">
        <v>3665</v>
      </c>
      <c r="H375" s="363" t="s">
        <v>2595</v>
      </c>
      <c r="I375" s="363" t="s">
        <v>71</v>
      </c>
      <c r="J375" s="363">
        <v>1971</v>
      </c>
      <c r="K375" s="363">
        <v>2017</v>
      </c>
      <c r="L375" s="365">
        <v>42755</v>
      </c>
      <c r="M375" s="363" t="s">
        <v>2689</v>
      </c>
      <c r="N375" s="363" t="s">
        <v>2689</v>
      </c>
      <c r="O375" s="363" t="s">
        <v>3891</v>
      </c>
      <c r="P375" s="363" t="s">
        <v>3896</v>
      </c>
      <c r="Q375" s="363" t="s">
        <v>2691</v>
      </c>
      <c r="R375" s="383">
        <v>356</v>
      </c>
    </row>
    <row r="376" spans="2:18" ht="15" customHeight="1" x14ac:dyDescent="0.25">
      <c r="B376" s="362" t="s">
        <v>946</v>
      </c>
      <c r="C376" s="362" t="s">
        <v>2855</v>
      </c>
      <c r="D376" s="362" t="s">
        <v>947</v>
      </c>
      <c r="E376" s="363" t="s">
        <v>947</v>
      </c>
      <c r="F376" s="363" t="s">
        <v>33</v>
      </c>
      <c r="G376" s="363" t="s">
        <v>3665</v>
      </c>
      <c r="H376" s="363" t="s">
        <v>2596</v>
      </c>
      <c r="I376" s="363" t="s">
        <v>65</v>
      </c>
      <c r="J376" s="363">
        <v>1959</v>
      </c>
      <c r="K376" s="364"/>
      <c r="L376" s="364"/>
      <c r="M376" s="363" t="s">
        <v>2689</v>
      </c>
      <c r="N376" s="363" t="s">
        <v>2689</v>
      </c>
      <c r="O376" s="363" t="s">
        <v>3894</v>
      </c>
      <c r="P376" s="363" t="s">
        <v>3596</v>
      </c>
      <c r="Q376" s="363" t="s">
        <v>2692</v>
      </c>
      <c r="R376" s="383">
        <v>128.26086956521738</v>
      </c>
    </row>
    <row r="377" spans="2:18" ht="15" customHeight="1" x14ac:dyDescent="0.25">
      <c r="B377" s="362" t="s">
        <v>948</v>
      </c>
      <c r="C377" s="362" t="s">
        <v>2856</v>
      </c>
      <c r="D377" s="362" t="s">
        <v>949</v>
      </c>
      <c r="E377" s="363" t="s">
        <v>2373</v>
      </c>
      <c r="F377" s="363" t="s">
        <v>33</v>
      </c>
      <c r="G377" s="363" t="s">
        <v>3665</v>
      </c>
      <c r="H377" s="363" t="s">
        <v>2595</v>
      </c>
      <c r="I377" s="363" t="s">
        <v>74</v>
      </c>
      <c r="J377" s="363">
        <v>1964</v>
      </c>
      <c r="K377" s="364"/>
      <c r="L377" s="364"/>
      <c r="M377" s="363" t="s">
        <v>2689</v>
      </c>
      <c r="N377" s="363" t="s">
        <v>2689</v>
      </c>
      <c r="O377" s="363" t="s">
        <v>3891</v>
      </c>
      <c r="P377" s="363" t="s">
        <v>3596</v>
      </c>
      <c r="Q377" s="363" t="s">
        <v>2694</v>
      </c>
      <c r="R377" s="383">
        <v>107</v>
      </c>
    </row>
    <row r="378" spans="2:18" ht="15" customHeight="1" x14ac:dyDescent="0.25">
      <c r="B378" s="362" t="s">
        <v>950</v>
      </c>
      <c r="C378" s="362" t="s">
        <v>2856</v>
      </c>
      <c r="D378" s="362" t="s">
        <v>951</v>
      </c>
      <c r="E378" s="363" t="s">
        <v>2373</v>
      </c>
      <c r="F378" s="363" t="s">
        <v>33</v>
      </c>
      <c r="G378" s="363" t="s">
        <v>3665</v>
      </c>
      <c r="H378" s="363" t="s">
        <v>2595</v>
      </c>
      <c r="I378" s="363" t="s">
        <v>74</v>
      </c>
      <c r="J378" s="363">
        <v>1967</v>
      </c>
      <c r="K378" s="364"/>
      <c r="L378" s="364"/>
      <c r="M378" s="363" t="s">
        <v>2689</v>
      </c>
      <c r="N378" s="363" t="s">
        <v>2689</v>
      </c>
      <c r="O378" s="363" t="s">
        <v>3891</v>
      </c>
      <c r="P378" s="363" t="s">
        <v>3596</v>
      </c>
      <c r="Q378" s="363" t="s">
        <v>2694</v>
      </c>
      <c r="R378" s="383">
        <v>160</v>
      </c>
    </row>
    <row r="379" spans="2:18" ht="15" customHeight="1" x14ac:dyDescent="0.25">
      <c r="B379" s="362" t="s">
        <v>952</v>
      </c>
      <c r="C379" s="362" t="s">
        <v>2857</v>
      </c>
      <c r="D379" s="362" t="s">
        <v>953</v>
      </c>
      <c r="E379" s="363" t="s">
        <v>2374</v>
      </c>
      <c r="F379" s="363" t="s">
        <v>33</v>
      </c>
      <c r="G379" s="363" t="s">
        <v>3665</v>
      </c>
      <c r="H379" s="363" t="s">
        <v>2595</v>
      </c>
      <c r="I379" s="363" t="s">
        <v>75</v>
      </c>
      <c r="J379" s="363">
        <v>1961</v>
      </c>
      <c r="K379" s="364"/>
      <c r="L379" s="364"/>
      <c r="M379" s="363" t="s">
        <v>2689</v>
      </c>
      <c r="N379" s="363" t="s">
        <v>2689</v>
      </c>
      <c r="O379" s="363" t="s">
        <v>3892</v>
      </c>
      <c r="P379" s="363" t="s">
        <v>3596</v>
      </c>
      <c r="Q379" s="363" t="s">
        <v>2692</v>
      </c>
      <c r="R379" s="383">
        <v>151</v>
      </c>
    </row>
    <row r="380" spans="2:18" ht="15" customHeight="1" x14ac:dyDescent="0.25">
      <c r="B380" s="362" t="s">
        <v>954</v>
      </c>
      <c r="C380" s="362" t="s">
        <v>2857</v>
      </c>
      <c r="D380" s="362" t="s">
        <v>955</v>
      </c>
      <c r="E380" s="363" t="s">
        <v>2374</v>
      </c>
      <c r="F380" s="363" t="s">
        <v>33</v>
      </c>
      <c r="G380" s="363" t="s">
        <v>3665</v>
      </c>
      <c r="H380" s="363" t="s">
        <v>2595</v>
      </c>
      <c r="I380" s="363" t="s">
        <v>75</v>
      </c>
      <c r="J380" s="363">
        <v>1962</v>
      </c>
      <c r="K380" s="364"/>
      <c r="L380" s="364"/>
      <c r="M380" s="363" t="s">
        <v>2689</v>
      </c>
      <c r="N380" s="363" t="s">
        <v>2689</v>
      </c>
      <c r="O380" s="363" t="s">
        <v>3892</v>
      </c>
      <c r="P380" s="363" t="s">
        <v>3596</v>
      </c>
      <c r="Q380" s="363" t="s">
        <v>2692</v>
      </c>
      <c r="R380" s="383">
        <v>138.69999999999999</v>
      </c>
    </row>
    <row r="381" spans="2:18" ht="15" customHeight="1" x14ac:dyDescent="0.25">
      <c r="B381" s="362" t="s">
        <v>956</v>
      </c>
      <c r="C381" s="362" t="s">
        <v>2858</v>
      </c>
      <c r="D381" s="362" t="s">
        <v>957</v>
      </c>
      <c r="E381" s="363" t="s">
        <v>2375</v>
      </c>
      <c r="F381" s="363" t="s">
        <v>33</v>
      </c>
      <c r="G381" s="363" t="s">
        <v>3665</v>
      </c>
      <c r="H381" s="363" t="s">
        <v>2595</v>
      </c>
      <c r="I381" s="363" t="s">
        <v>2643</v>
      </c>
      <c r="J381" s="363">
        <v>1971</v>
      </c>
      <c r="K381" s="363">
        <v>2014</v>
      </c>
      <c r="L381" s="364"/>
      <c r="M381" s="363" t="s">
        <v>2689</v>
      </c>
      <c r="N381" s="363" t="s">
        <v>2689</v>
      </c>
      <c r="O381" s="363" t="s">
        <v>3891</v>
      </c>
      <c r="P381" s="363" t="s">
        <v>3896</v>
      </c>
      <c r="Q381" s="363" t="s">
        <v>2691</v>
      </c>
      <c r="R381" s="383">
        <v>200</v>
      </c>
    </row>
    <row r="382" spans="2:18" ht="15" customHeight="1" x14ac:dyDescent="0.25">
      <c r="B382" s="362" t="s">
        <v>958</v>
      </c>
      <c r="C382" s="362" t="s">
        <v>2858</v>
      </c>
      <c r="D382" s="362" t="s">
        <v>959</v>
      </c>
      <c r="E382" s="363" t="s">
        <v>2375</v>
      </c>
      <c r="F382" s="363" t="s">
        <v>33</v>
      </c>
      <c r="G382" s="363" t="s">
        <v>3665</v>
      </c>
      <c r="H382" s="363" t="s">
        <v>2595</v>
      </c>
      <c r="I382" s="363" t="s">
        <v>2643</v>
      </c>
      <c r="J382" s="363">
        <v>1982</v>
      </c>
      <c r="K382" s="363">
        <v>2018</v>
      </c>
      <c r="L382" s="365">
        <v>43161</v>
      </c>
      <c r="M382" s="363" t="s">
        <v>2689</v>
      </c>
      <c r="N382" s="363" t="s">
        <v>2689</v>
      </c>
      <c r="O382" s="363" t="s">
        <v>3891</v>
      </c>
      <c r="P382" s="363" t="s">
        <v>3896</v>
      </c>
      <c r="Q382" s="363" t="s">
        <v>2691</v>
      </c>
      <c r="R382" s="383">
        <v>330</v>
      </c>
    </row>
    <row r="383" spans="2:18" ht="15" customHeight="1" x14ac:dyDescent="0.25">
      <c r="B383" s="362" t="s">
        <v>960</v>
      </c>
      <c r="C383" s="362" t="s">
        <v>2859</v>
      </c>
      <c r="D383" s="362" t="s">
        <v>961</v>
      </c>
      <c r="E383" s="363" t="s">
        <v>2376</v>
      </c>
      <c r="F383" s="363" t="s">
        <v>33</v>
      </c>
      <c r="G383" s="363" t="s">
        <v>3665</v>
      </c>
      <c r="H383" s="363" t="s">
        <v>2595</v>
      </c>
      <c r="I383" s="363" t="s">
        <v>65</v>
      </c>
      <c r="J383" s="363">
        <v>1984</v>
      </c>
      <c r="K383" s="364"/>
      <c r="L383" s="364"/>
      <c r="M383" s="363" t="s">
        <v>2689</v>
      </c>
      <c r="N383" s="363" t="s">
        <v>2689</v>
      </c>
      <c r="O383" s="363" t="s">
        <v>3891</v>
      </c>
      <c r="P383" s="363" t="s">
        <v>3596</v>
      </c>
      <c r="Q383" s="363" t="s">
        <v>2692</v>
      </c>
      <c r="R383" s="383">
        <v>665.5</v>
      </c>
    </row>
    <row r="384" spans="2:18" ht="15" customHeight="1" x14ac:dyDescent="0.25">
      <c r="B384" s="362" t="s">
        <v>962</v>
      </c>
      <c r="C384" s="362" t="s">
        <v>2860</v>
      </c>
      <c r="D384" s="362" t="s">
        <v>963</v>
      </c>
      <c r="E384" s="363" t="s">
        <v>2377</v>
      </c>
      <c r="F384" s="363" t="s">
        <v>33</v>
      </c>
      <c r="G384" s="363" t="s">
        <v>3665</v>
      </c>
      <c r="H384" s="363" t="s">
        <v>2595</v>
      </c>
      <c r="I384" s="363" t="s">
        <v>70</v>
      </c>
      <c r="J384" s="363">
        <v>1976</v>
      </c>
      <c r="K384" s="364"/>
      <c r="L384" s="364"/>
      <c r="M384" s="363" t="s">
        <v>2689</v>
      </c>
      <c r="N384" s="363" t="s">
        <v>2689</v>
      </c>
      <c r="O384" s="363" t="s">
        <v>3891</v>
      </c>
      <c r="P384" s="363" t="s">
        <v>3596</v>
      </c>
      <c r="Q384" s="363" t="s">
        <v>2692</v>
      </c>
      <c r="R384" s="383">
        <v>788.1</v>
      </c>
    </row>
    <row r="385" spans="2:18" ht="15" customHeight="1" x14ac:dyDescent="0.25">
      <c r="B385" s="362" t="s">
        <v>964</v>
      </c>
      <c r="C385" s="362" t="s">
        <v>2861</v>
      </c>
      <c r="D385" s="362" t="s">
        <v>965</v>
      </c>
      <c r="E385" s="363" t="s">
        <v>2378</v>
      </c>
      <c r="F385" s="363" t="s">
        <v>33</v>
      </c>
      <c r="G385" s="363" t="s">
        <v>3665</v>
      </c>
      <c r="H385" s="363" t="s">
        <v>2595</v>
      </c>
      <c r="I385" s="363" t="s">
        <v>2644</v>
      </c>
      <c r="J385" s="363">
        <v>2000</v>
      </c>
      <c r="K385" s="363">
        <v>2022</v>
      </c>
      <c r="L385" s="365">
        <v>43167</v>
      </c>
      <c r="M385" s="363" t="s">
        <v>2690</v>
      </c>
      <c r="N385" s="363" t="s">
        <v>2689</v>
      </c>
      <c r="O385" s="363" t="s">
        <v>3892</v>
      </c>
      <c r="P385" s="363" t="s">
        <v>3596</v>
      </c>
      <c r="Q385" s="363" t="s">
        <v>2692</v>
      </c>
      <c r="R385" s="383">
        <v>70</v>
      </c>
    </row>
    <row r="386" spans="2:18" ht="15" customHeight="1" x14ac:dyDescent="0.25">
      <c r="B386" s="362" t="s">
        <v>966</v>
      </c>
      <c r="C386" s="362" t="s">
        <v>2861</v>
      </c>
      <c r="D386" s="362" t="s">
        <v>967</v>
      </c>
      <c r="E386" s="363" t="s">
        <v>2378</v>
      </c>
      <c r="F386" s="363" t="s">
        <v>33</v>
      </c>
      <c r="G386" s="363" t="s">
        <v>3665</v>
      </c>
      <c r="H386" s="363" t="s">
        <v>2595</v>
      </c>
      <c r="I386" s="363" t="s">
        <v>2644</v>
      </c>
      <c r="J386" s="363">
        <v>2000</v>
      </c>
      <c r="K386" s="363">
        <v>2022</v>
      </c>
      <c r="L386" s="365">
        <v>43167</v>
      </c>
      <c r="M386" s="363" t="s">
        <v>2690</v>
      </c>
      <c r="N386" s="363" t="s">
        <v>2689</v>
      </c>
      <c r="O386" s="363" t="s">
        <v>3892</v>
      </c>
      <c r="P386" s="363" t="s">
        <v>3596</v>
      </c>
      <c r="Q386" s="363" t="s">
        <v>2692</v>
      </c>
      <c r="R386" s="383">
        <v>70</v>
      </c>
    </row>
    <row r="387" spans="2:18" ht="15" customHeight="1" x14ac:dyDescent="0.25">
      <c r="B387" s="362" t="s">
        <v>968</v>
      </c>
      <c r="C387" s="362" t="s">
        <v>2862</v>
      </c>
      <c r="D387" s="362" t="s">
        <v>969</v>
      </c>
      <c r="E387" s="363" t="s">
        <v>2379</v>
      </c>
      <c r="F387" s="363" t="s">
        <v>33</v>
      </c>
      <c r="G387" s="363" t="s">
        <v>3665</v>
      </c>
      <c r="H387" s="363" t="s">
        <v>2595</v>
      </c>
      <c r="I387" s="363" t="s">
        <v>2644</v>
      </c>
      <c r="J387" s="363">
        <v>1985</v>
      </c>
      <c r="K387" s="363">
        <v>2022</v>
      </c>
      <c r="L387" s="365">
        <v>43167</v>
      </c>
      <c r="M387" s="363" t="s">
        <v>2690</v>
      </c>
      <c r="N387" s="363" t="s">
        <v>2689</v>
      </c>
      <c r="O387" s="363" t="s">
        <v>3892</v>
      </c>
      <c r="P387" s="363" t="s">
        <v>3596</v>
      </c>
      <c r="Q387" s="363" t="s">
        <v>2692</v>
      </c>
      <c r="R387" s="383">
        <v>153</v>
      </c>
    </row>
    <row r="388" spans="2:18" ht="15" customHeight="1" x14ac:dyDescent="0.25">
      <c r="B388" s="362" t="s">
        <v>970</v>
      </c>
      <c r="C388" s="362" t="s">
        <v>2862</v>
      </c>
      <c r="D388" s="362" t="s">
        <v>971</v>
      </c>
      <c r="E388" s="363" t="s">
        <v>2379</v>
      </c>
      <c r="F388" s="363" t="s">
        <v>33</v>
      </c>
      <c r="G388" s="363" t="s">
        <v>3665</v>
      </c>
      <c r="H388" s="363" t="s">
        <v>2595</v>
      </c>
      <c r="I388" s="363" t="s">
        <v>2644</v>
      </c>
      <c r="J388" s="363">
        <v>1985</v>
      </c>
      <c r="K388" s="363">
        <v>2022</v>
      </c>
      <c r="L388" s="365">
        <v>43167</v>
      </c>
      <c r="M388" s="363" t="s">
        <v>2690</v>
      </c>
      <c r="N388" s="363" t="s">
        <v>2689</v>
      </c>
      <c r="O388" s="363" t="s">
        <v>3892</v>
      </c>
      <c r="P388" s="363" t="s">
        <v>3596</v>
      </c>
      <c r="Q388" s="363" t="s">
        <v>2692</v>
      </c>
      <c r="R388" s="383">
        <v>153</v>
      </c>
    </row>
    <row r="389" spans="2:18" ht="15" customHeight="1" x14ac:dyDescent="0.25">
      <c r="B389" s="362" t="s">
        <v>972</v>
      </c>
      <c r="C389" s="362" t="s">
        <v>2863</v>
      </c>
      <c r="D389" s="362" t="s">
        <v>973</v>
      </c>
      <c r="E389" s="363" t="s">
        <v>2380</v>
      </c>
      <c r="F389" s="363" t="s">
        <v>33</v>
      </c>
      <c r="G389" s="363" t="s">
        <v>3665</v>
      </c>
      <c r="H389" s="363" t="s">
        <v>2595</v>
      </c>
      <c r="I389" s="363" t="s">
        <v>2645</v>
      </c>
      <c r="J389" s="363">
        <v>1989</v>
      </c>
      <c r="K389" s="363">
        <v>2018</v>
      </c>
      <c r="L389" s="364"/>
      <c r="M389" s="363" t="s">
        <v>2689</v>
      </c>
      <c r="N389" s="363" t="s">
        <v>2689</v>
      </c>
      <c r="O389" s="363" t="s">
        <v>3892</v>
      </c>
      <c r="P389" s="363" t="s">
        <v>3896</v>
      </c>
      <c r="Q389" s="363" t="s">
        <v>2691</v>
      </c>
      <c r="R389" s="383">
        <v>100</v>
      </c>
    </row>
    <row r="390" spans="2:18" ht="15" customHeight="1" x14ac:dyDescent="0.25">
      <c r="B390" s="362" t="s">
        <v>974</v>
      </c>
      <c r="C390" s="362" t="s">
        <v>2864</v>
      </c>
      <c r="D390" s="362" t="s">
        <v>975</v>
      </c>
      <c r="E390" s="363" t="s">
        <v>2381</v>
      </c>
      <c r="F390" s="363" t="s">
        <v>33</v>
      </c>
      <c r="G390" s="363" t="s">
        <v>3665</v>
      </c>
      <c r="H390" s="363" t="s">
        <v>2595</v>
      </c>
      <c r="I390" s="363" t="s">
        <v>73</v>
      </c>
      <c r="J390" s="363">
        <v>1986</v>
      </c>
      <c r="K390" s="364"/>
      <c r="L390" s="364"/>
      <c r="M390" s="363" t="s">
        <v>2689</v>
      </c>
      <c r="N390" s="363" t="s">
        <v>2689</v>
      </c>
      <c r="O390" s="363" t="s">
        <v>3892</v>
      </c>
      <c r="P390" s="363" t="s">
        <v>3596</v>
      </c>
      <c r="Q390" s="363" t="s">
        <v>2692</v>
      </c>
      <c r="R390" s="383">
        <v>474</v>
      </c>
    </row>
    <row r="391" spans="2:18" ht="15" customHeight="1" x14ac:dyDescent="0.25">
      <c r="B391" s="362" t="s">
        <v>976</v>
      </c>
      <c r="C391" s="362" t="s">
        <v>2865</v>
      </c>
      <c r="D391" s="362" t="s">
        <v>977</v>
      </c>
      <c r="E391" s="363" t="s">
        <v>2382</v>
      </c>
      <c r="F391" s="363" t="s">
        <v>33</v>
      </c>
      <c r="G391" s="363" t="s">
        <v>3665</v>
      </c>
      <c r="H391" s="363" t="s">
        <v>2595</v>
      </c>
      <c r="I391" s="363" t="s">
        <v>75</v>
      </c>
      <c r="J391" s="363">
        <v>2015</v>
      </c>
      <c r="K391" s="364"/>
      <c r="L391" s="364"/>
      <c r="M391" s="363" t="s">
        <v>2689</v>
      </c>
      <c r="N391" s="363" t="s">
        <v>2689</v>
      </c>
      <c r="O391" s="363" t="s">
        <v>3892</v>
      </c>
      <c r="P391" s="363" t="s">
        <v>3596</v>
      </c>
      <c r="Q391" s="363" t="s">
        <v>2692</v>
      </c>
      <c r="R391" s="383">
        <v>820</v>
      </c>
    </row>
    <row r="392" spans="2:18" ht="15" customHeight="1" x14ac:dyDescent="0.25">
      <c r="B392" s="362" t="s">
        <v>978</v>
      </c>
      <c r="C392" s="362" t="s">
        <v>2865</v>
      </c>
      <c r="D392" s="362" t="s">
        <v>979</v>
      </c>
      <c r="E392" s="363" t="s">
        <v>2382</v>
      </c>
      <c r="F392" s="363" t="s">
        <v>33</v>
      </c>
      <c r="G392" s="363" t="s">
        <v>3665</v>
      </c>
      <c r="H392" s="363" t="s">
        <v>2595</v>
      </c>
      <c r="I392" s="363" t="s">
        <v>75</v>
      </c>
      <c r="J392" s="363">
        <v>2015</v>
      </c>
      <c r="K392" s="364"/>
      <c r="L392" s="364"/>
      <c r="M392" s="363" t="s">
        <v>2689</v>
      </c>
      <c r="N392" s="363" t="s">
        <v>2689</v>
      </c>
      <c r="O392" s="363" t="s">
        <v>3892</v>
      </c>
      <c r="P392" s="363" t="s">
        <v>3596</v>
      </c>
      <c r="Q392" s="363" t="s">
        <v>2692</v>
      </c>
      <c r="R392" s="383">
        <v>820</v>
      </c>
    </row>
    <row r="393" spans="2:18" ht="15" customHeight="1" x14ac:dyDescent="0.25">
      <c r="B393" s="362" t="s">
        <v>980</v>
      </c>
      <c r="C393" s="362" t="s">
        <v>2866</v>
      </c>
      <c r="D393" s="362" t="s">
        <v>981</v>
      </c>
      <c r="E393" s="363" t="s">
        <v>981</v>
      </c>
      <c r="F393" s="363" t="s">
        <v>33</v>
      </c>
      <c r="G393" s="363" t="s">
        <v>3665</v>
      </c>
      <c r="H393" s="363" t="s">
        <v>2595</v>
      </c>
      <c r="I393" s="363" t="s">
        <v>73</v>
      </c>
      <c r="J393" s="363">
        <v>2015</v>
      </c>
      <c r="K393" s="364"/>
      <c r="L393" s="364"/>
      <c r="M393" s="363" t="s">
        <v>2689</v>
      </c>
      <c r="N393" s="363" t="s">
        <v>2689</v>
      </c>
      <c r="O393" s="363" t="s">
        <v>3891</v>
      </c>
      <c r="P393" s="363" t="s">
        <v>3596</v>
      </c>
      <c r="Q393" s="363" t="s">
        <v>2692</v>
      </c>
      <c r="R393" s="383">
        <v>794.56521739130426</v>
      </c>
    </row>
    <row r="394" spans="2:18" ht="15" customHeight="1" x14ac:dyDescent="0.25">
      <c r="B394" s="362" t="s">
        <v>982</v>
      </c>
      <c r="C394" s="362" t="s">
        <v>2867</v>
      </c>
      <c r="D394" s="362" t="s">
        <v>983</v>
      </c>
      <c r="E394" s="363" t="s">
        <v>2383</v>
      </c>
      <c r="F394" s="363" t="s">
        <v>33</v>
      </c>
      <c r="G394" s="363" t="s">
        <v>3665</v>
      </c>
      <c r="H394" s="363" t="s">
        <v>2596</v>
      </c>
      <c r="I394" s="363" t="s">
        <v>2646</v>
      </c>
      <c r="J394" s="363">
        <v>1997</v>
      </c>
      <c r="K394" s="363">
        <v>2022</v>
      </c>
      <c r="L394" s="365">
        <v>43319</v>
      </c>
      <c r="M394" s="363" t="s">
        <v>2690</v>
      </c>
      <c r="N394" s="363" t="s">
        <v>2689</v>
      </c>
      <c r="O394" s="363" t="s">
        <v>3892</v>
      </c>
      <c r="P394" s="363" t="s">
        <v>3596</v>
      </c>
      <c r="Q394" s="363" t="s">
        <v>2692</v>
      </c>
      <c r="R394" s="383">
        <v>49</v>
      </c>
    </row>
    <row r="395" spans="2:18" ht="15" customHeight="1" x14ac:dyDescent="0.25">
      <c r="B395" s="362" t="s">
        <v>984</v>
      </c>
      <c r="C395" s="362" t="s">
        <v>2868</v>
      </c>
      <c r="D395" s="362" t="s">
        <v>985</v>
      </c>
      <c r="E395" s="363" t="s">
        <v>2384</v>
      </c>
      <c r="F395" s="363" t="s">
        <v>33</v>
      </c>
      <c r="G395" s="363" t="s">
        <v>3665</v>
      </c>
      <c r="H395" s="363" t="s">
        <v>2595</v>
      </c>
      <c r="I395" s="363" t="s">
        <v>74</v>
      </c>
      <c r="J395" s="363">
        <v>2009</v>
      </c>
      <c r="K395" s="364"/>
      <c r="L395" s="364"/>
      <c r="M395" s="363" t="s">
        <v>2689</v>
      </c>
      <c r="N395" s="363" t="s">
        <v>2689</v>
      </c>
      <c r="O395" s="363" t="s">
        <v>3892</v>
      </c>
      <c r="P395" s="363" t="s">
        <v>3596</v>
      </c>
      <c r="Q395" s="363" t="s">
        <v>2692</v>
      </c>
      <c r="R395" s="383">
        <v>25</v>
      </c>
    </row>
    <row r="396" spans="2:18" ht="15" customHeight="1" x14ac:dyDescent="0.25">
      <c r="B396" s="362" t="s">
        <v>986</v>
      </c>
      <c r="C396" s="362" t="s">
        <v>2869</v>
      </c>
      <c r="D396" s="362" t="s">
        <v>987</v>
      </c>
      <c r="E396" s="363" t="s">
        <v>987</v>
      </c>
      <c r="F396" s="363" t="s">
        <v>33</v>
      </c>
      <c r="G396" s="363" t="s">
        <v>3665</v>
      </c>
      <c r="H396" s="363" t="s">
        <v>2596</v>
      </c>
      <c r="I396" s="363" t="s">
        <v>65</v>
      </c>
      <c r="J396" s="363">
        <v>1984</v>
      </c>
      <c r="K396" s="364"/>
      <c r="L396" s="364"/>
      <c r="M396" s="363" t="s">
        <v>2689</v>
      </c>
      <c r="N396" s="363" t="s">
        <v>2689</v>
      </c>
      <c r="O396" s="363" t="s">
        <v>3894</v>
      </c>
      <c r="P396" s="363" t="s">
        <v>3596</v>
      </c>
      <c r="Q396" s="363" t="s">
        <v>2692</v>
      </c>
      <c r="R396" s="383">
        <v>16.304347826086957</v>
      </c>
    </row>
    <row r="397" spans="2:18" ht="15" customHeight="1" x14ac:dyDescent="0.25">
      <c r="B397" s="362" t="s">
        <v>988</v>
      </c>
      <c r="C397" s="362" t="s">
        <v>2870</v>
      </c>
      <c r="D397" s="362" t="s">
        <v>989</v>
      </c>
      <c r="E397" s="363" t="s">
        <v>989</v>
      </c>
      <c r="F397" s="363" t="s">
        <v>33</v>
      </c>
      <c r="G397" s="363" t="s">
        <v>3665</v>
      </c>
      <c r="H397" s="363" t="s">
        <v>2596</v>
      </c>
      <c r="I397" s="363" t="s">
        <v>65</v>
      </c>
      <c r="J397" s="363">
        <v>1991</v>
      </c>
      <c r="K397" s="364"/>
      <c r="L397" s="364"/>
      <c r="M397" s="363" t="s">
        <v>2689</v>
      </c>
      <c r="N397" s="363" t="s">
        <v>2689</v>
      </c>
      <c r="O397" s="363" t="s">
        <v>3894</v>
      </c>
      <c r="P397" s="363" t="s">
        <v>3596</v>
      </c>
      <c r="Q397" s="363" t="s">
        <v>2692</v>
      </c>
      <c r="R397" s="383">
        <v>56.521739130434781</v>
      </c>
    </row>
    <row r="398" spans="2:18" ht="15" customHeight="1" x14ac:dyDescent="0.25">
      <c r="B398" s="362" t="s">
        <v>990</v>
      </c>
      <c r="C398" s="362" t="s">
        <v>2713</v>
      </c>
      <c r="D398" s="362" t="s">
        <v>991</v>
      </c>
      <c r="E398" s="363" t="s">
        <v>2385</v>
      </c>
      <c r="F398" s="363" t="s">
        <v>44</v>
      </c>
      <c r="G398" s="363" t="s">
        <v>3665</v>
      </c>
      <c r="H398" s="363" t="s">
        <v>2595</v>
      </c>
      <c r="I398" s="363" t="s">
        <v>3789</v>
      </c>
      <c r="J398" s="363">
        <v>1995</v>
      </c>
      <c r="K398" s="363">
        <v>2016</v>
      </c>
      <c r="L398" s="364"/>
      <c r="M398" s="363" t="s">
        <v>2689</v>
      </c>
      <c r="N398" s="363" t="s">
        <v>2689</v>
      </c>
      <c r="O398" s="363" t="s">
        <v>3892</v>
      </c>
      <c r="P398" s="363" t="s">
        <v>3896</v>
      </c>
      <c r="Q398" s="363" t="s">
        <v>2693</v>
      </c>
      <c r="R398" s="383">
        <v>108</v>
      </c>
    </row>
    <row r="399" spans="2:18" ht="15" customHeight="1" x14ac:dyDescent="0.25">
      <c r="B399" s="362" t="s">
        <v>992</v>
      </c>
      <c r="C399" s="362" t="s">
        <v>2871</v>
      </c>
      <c r="D399" s="362" t="s">
        <v>993</v>
      </c>
      <c r="E399" s="363" t="s">
        <v>2386</v>
      </c>
      <c r="F399" s="363" t="s">
        <v>44</v>
      </c>
      <c r="G399" s="363" t="s">
        <v>3665</v>
      </c>
      <c r="H399" s="363" t="s">
        <v>2595</v>
      </c>
      <c r="I399" s="363" t="s">
        <v>3790</v>
      </c>
      <c r="J399" s="363">
        <v>1992</v>
      </c>
      <c r="K399" s="363">
        <v>2023</v>
      </c>
      <c r="L399" s="365">
        <v>42768</v>
      </c>
      <c r="M399" s="363" t="s">
        <v>2690</v>
      </c>
      <c r="N399" s="363" t="s">
        <v>2689</v>
      </c>
      <c r="O399" s="363" t="s">
        <v>3892</v>
      </c>
      <c r="P399" s="363" t="s">
        <v>3596</v>
      </c>
      <c r="Q399" s="363" t="s">
        <v>2692</v>
      </c>
      <c r="R399" s="383">
        <v>407</v>
      </c>
    </row>
    <row r="400" spans="2:18" ht="15" customHeight="1" x14ac:dyDescent="0.25">
      <c r="B400" s="362" t="s">
        <v>994</v>
      </c>
      <c r="C400" s="362" t="s">
        <v>2872</v>
      </c>
      <c r="D400" s="362" t="s">
        <v>995</v>
      </c>
      <c r="E400" s="363" t="s">
        <v>2387</v>
      </c>
      <c r="F400" s="363" t="s">
        <v>44</v>
      </c>
      <c r="G400" s="363" t="s">
        <v>3665</v>
      </c>
      <c r="H400" s="363" t="s">
        <v>2595</v>
      </c>
      <c r="I400" s="363" t="s">
        <v>3790</v>
      </c>
      <c r="J400" s="363">
        <v>1990</v>
      </c>
      <c r="K400" s="363">
        <v>2016</v>
      </c>
      <c r="L400" s="364"/>
      <c r="M400" s="363" t="s">
        <v>2689</v>
      </c>
      <c r="N400" s="363" t="s">
        <v>2689</v>
      </c>
      <c r="O400" s="363" t="s">
        <v>3892</v>
      </c>
      <c r="P400" s="363" t="s">
        <v>3896</v>
      </c>
      <c r="Q400" s="363" t="s">
        <v>2693</v>
      </c>
      <c r="R400" s="383">
        <v>263</v>
      </c>
    </row>
    <row r="401" spans="2:18" ht="15" customHeight="1" x14ac:dyDescent="0.25">
      <c r="B401" s="362" t="s">
        <v>996</v>
      </c>
      <c r="C401" s="362" t="s">
        <v>2873</v>
      </c>
      <c r="D401" s="362" t="s">
        <v>997</v>
      </c>
      <c r="E401" s="363" t="s">
        <v>2388</v>
      </c>
      <c r="F401" s="363" t="s">
        <v>44</v>
      </c>
      <c r="G401" s="363" t="s">
        <v>3665</v>
      </c>
      <c r="H401" s="363" t="s">
        <v>2595</v>
      </c>
      <c r="I401" s="363" t="s">
        <v>3790</v>
      </c>
      <c r="J401" s="363">
        <v>1962</v>
      </c>
      <c r="K401" s="363">
        <v>2023</v>
      </c>
      <c r="L401" s="365">
        <v>42768</v>
      </c>
      <c r="M401" s="363" t="s">
        <v>2690</v>
      </c>
      <c r="N401" s="363" t="s">
        <v>2689</v>
      </c>
      <c r="O401" s="363" t="s">
        <v>3892</v>
      </c>
      <c r="P401" s="363" t="s">
        <v>3596</v>
      </c>
      <c r="Q401" s="363" t="s">
        <v>2692</v>
      </c>
      <c r="R401" s="383">
        <v>147</v>
      </c>
    </row>
    <row r="402" spans="2:18" ht="15" customHeight="1" x14ac:dyDescent="0.25">
      <c r="B402" s="362" t="s">
        <v>998</v>
      </c>
      <c r="C402" s="362" t="s">
        <v>2873</v>
      </c>
      <c r="D402" s="362" t="s">
        <v>999</v>
      </c>
      <c r="E402" s="363" t="s">
        <v>2388</v>
      </c>
      <c r="F402" s="363" t="s">
        <v>44</v>
      </c>
      <c r="G402" s="363" t="s">
        <v>3665</v>
      </c>
      <c r="H402" s="363" t="s">
        <v>2595</v>
      </c>
      <c r="I402" s="363" t="s">
        <v>3790</v>
      </c>
      <c r="J402" s="363">
        <v>1967</v>
      </c>
      <c r="K402" s="363">
        <v>2023</v>
      </c>
      <c r="L402" s="365">
        <v>42768</v>
      </c>
      <c r="M402" s="363" t="s">
        <v>2690</v>
      </c>
      <c r="N402" s="363" t="s">
        <v>2689</v>
      </c>
      <c r="O402" s="363" t="s">
        <v>3891</v>
      </c>
      <c r="P402" s="363" t="s">
        <v>3596</v>
      </c>
      <c r="Q402" s="363" t="s">
        <v>2694</v>
      </c>
      <c r="R402" s="383">
        <v>270</v>
      </c>
    </row>
    <row r="403" spans="2:18" ht="15" customHeight="1" x14ac:dyDescent="0.25">
      <c r="B403" s="362" t="s">
        <v>1000</v>
      </c>
      <c r="C403" s="362" t="s">
        <v>2873</v>
      </c>
      <c r="D403" s="362" t="s">
        <v>1001</v>
      </c>
      <c r="E403" s="363" t="s">
        <v>2388</v>
      </c>
      <c r="F403" s="363" t="s">
        <v>44</v>
      </c>
      <c r="G403" s="363" t="s">
        <v>3665</v>
      </c>
      <c r="H403" s="363" t="s">
        <v>2595</v>
      </c>
      <c r="I403" s="363" t="s">
        <v>3790</v>
      </c>
      <c r="J403" s="363">
        <v>1981</v>
      </c>
      <c r="K403" s="363">
        <v>2023</v>
      </c>
      <c r="L403" s="365">
        <v>42768</v>
      </c>
      <c r="M403" s="363" t="s">
        <v>2690</v>
      </c>
      <c r="N403" s="363" t="s">
        <v>2689</v>
      </c>
      <c r="O403" s="363" t="s">
        <v>3892</v>
      </c>
      <c r="P403" s="363" t="s">
        <v>3596</v>
      </c>
      <c r="Q403" s="363" t="s">
        <v>2694</v>
      </c>
      <c r="R403" s="383">
        <v>640</v>
      </c>
    </row>
    <row r="404" spans="2:18" ht="15" customHeight="1" x14ac:dyDescent="0.25">
      <c r="B404" s="362" t="s">
        <v>1002</v>
      </c>
      <c r="C404" s="362" t="s">
        <v>2874</v>
      </c>
      <c r="D404" s="362" t="s">
        <v>1003</v>
      </c>
      <c r="E404" s="363" t="s">
        <v>2389</v>
      </c>
      <c r="F404" s="363" t="s">
        <v>44</v>
      </c>
      <c r="G404" s="363" t="s">
        <v>3665</v>
      </c>
      <c r="H404" s="363" t="s">
        <v>2595</v>
      </c>
      <c r="I404" s="363" t="s">
        <v>2702</v>
      </c>
      <c r="J404" s="363">
        <v>1989</v>
      </c>
      <c r="K404" s="364"/>
      <c r="L404" s="364"/>
      <c r="M404" s="363" t="s">
        <v>2689</v>
      </c>
      <c r="N404" s="363" t="s">
        <v>3826</v>
      </c>
      <c r="O404" s="363" t="s">
        <v>3892</v>
      </c>
      <c r="P404" s="363" t="s">
        <v>3596</v>
      </c>
      <c r="Q404" s="363" t="s">
        <v>2692</v>
      </c>
      <c r="R404" s="383">
        <v>263</v>
      </c>
    </row>
    <row r="405" spans="2:18" ht="15" customHeight="1" x14ac:dyDescent="0.25">
      <c r="B405" s="362" t="s">
        <v>1004</v>
      </c>
      <c r="C405" s="362" t="s">
        <v>2875</v>
      </c>
      <c r="D405" s="362" t="s">
        <v>1005</v>
      </c>
      <c r="E405" s="363" t="s">
        <v>2390</v>
      </c>
      <c r="F405" s="363" t="s">
        <v>44</v>
      </c>
      <c r="G405" s="363" t="s">
        <v>3665</v>
      </c>
      <c r="H405" s="363" t="s">
        <v>2595</v>
      </c>
      <c r="I405" s="363" t="s">
        <v>3791</v>
      </c>
      <c r="J405" s="363">
        <v>1974</v>
      </c>
      <c r="K405" s="363">
        <v>2010</v>
      </c>
      <c r="L405" s="364"/>
      <c r="M405" s="363" t="s">
        <v>2689</v>
      </c>
      <c r="N405" s="363" t="s">
        <v>2689</v>
      </c>
      <c r="O405" s="363" t="s">
        <v>3892</v>
      </c>
      <c r="P405" s="363" t="s">
        <v>3896</v>
      </c>
      <c r="Q405" s="363" t="s">
        <v>2691</v>
      </c>
      <c r="R405" s="383">
        <v>235</v>
      </c>
    </row>
    <row r="406" spans="2:18" ht="15" customHeight="1" x14ac:dyDescent="0.25">
      <c r="B406" s="362" t="s">
        <v>1006</v>
      </c>
      <c r="C406" s="362" t="s">
        <v>2875</v>
      </c>
      <c r="D406" s="362" t="s">
        <v>1007</v>
      </c>
      <c r="E406" s="363" t="s">
        <v>2390</v>
      </c>
      <c r="F406" s="363" t="s">
        <v>44</v>
      </c>
      <c r="G406" s="363" t="s">
        <v>3665</v>
      </c>
      <c r="H406" s="363" t="s">
        <v>2595</v>
      </c>
      <c r="I406" s="363" t="s">
        <v>3791</v>
      </c>
      <c r="J406" s="363">
        <v>1991</v>
      </c>
      <c r="K406" s="364"/>
      <c r="L406" s="364"/>
      <c r="M406" s="363" t="s">
        <v>2689</v>
      </c>
      <c r="N406" s="363" t="s">
        <v>3826</v>
      </c>
      <c r="O406" s="363" t="s">
        <v>3892</v>
      </c>
      <c r="P406" s="363" t="s">
        <v>3596</v>
      </c>
      <c r="Q406" s="363" t="s">
        <v>2692</v>
      </c>
      <c r="R406" s="383">
        <v>362</v>
      </c>
    </row>
    <row r="407" spans="2:18" ht="15" customHeight="1" x14ac:dyDescent="0.25">
      <c r="B407" s="362" t="s">
        <v>1008</v>
      </c>
      <c r="C407" s="362" t="s">
        <v>2876</v>
      </c>
      <c r="D407" s="362" t="s">
        <v>1009</v>
      </c>
      <c r="E407" s="363" t="s">
        <v>2391</v>
      </c>
      <c r="F407" s="363" t="s">
        <v>44</v>
      </c>
      <c r="G407" s="363" t="s">
        <v>3665</v>
      </c>
      <c r="H407" s="363" t="s">
        <v>2595</v>
      </c>
      <c r="I407" s="363" t="s">
        <v>3790</v>
      </c>
      <c r="J407" s="363">
        <v>1966</v>
      </c>
      <c r="K407" s="363">
        <v>2009</v>
      </c>
      <c r="L407" s="364"/>
      <c r="M407" s="363" t="s">
        <v>2689</v>
      </c>
      <c r="N407" s="363" t="s">
        <v>2689</v>
      </c>
      <c r="O407" s="363" t="s">
        <v>3892</v>
      </c>
      <c r="P407" s="363" t="s">
        <v>3896</v>
      </c>
      <c r="Q407" s="363" t="s">
        <v>2691</v>
      </c>
      <c r="R407" s="383">
        <v>143</v>
      </c>
    </row>
    <row r="408" spans="2:18" ht="15" customHeight="1" x14ac:dyDescent="0.25">
      <c r="B408" s="362" t="s">
        <v>1010</v>
      </c>
      <c r="C408" s="362" t="s">
        <v>2876</v>
      </c>
      <c r="D408" s="362" t="s">
        <v>1011</v>
      </c>
      <c r="E408" s="363" t="s">
        <v>2391</v>
      </c>
      <c r="F408" s="363" t="s">
        <v>44</v>
      </c>
      <c r="G408" s="363" t="s">
        <v>3665</v>
      </c>
      <c r="H408" s="363" t="s">
        <v>2595</v>
      </c>
      <c r="I408" s="363" t="s">
        <v>3790</v>
      </c>
      <c r="J408" s="363">
        <v>1970</v>
      </c>
      <c r="K408" s="363">
        <v>2012</v>
      </c>
      <c r="L408" s="364"/>
      <c r="M408" s="363" t="s">
        <v>2689</v>
      </c>
      <c r="N408" s="363" t="s">
        <v>2689</v>
      </c>
      <c r="O408" s="363" t="s">
        <v>3892</v>
      </c>
      <c r="P408" s="363" t="s">
        <v>3896</v>
      </c>
      <c r="Q408" s="363" t="s">
        <v>2691</v>
      </c>
      <c r="R408" s="383">
        <v>266</v>
      </c>
    </row>
    <row r="409" spans="2:18" ht="15" customHeight="1" x14ac:dyDescent="0.25">
      <c r="B409" s="362" t="s">
        <v>1012</v>
      </c>
      <c r="C409" s="362" t="s">
        <v>2877</v>
      </c>
      <c r="D409" s="362" t="s">
        <v>1013</v>
      </c>
      <c r="E409" s="363" t="s">
        <v>2392</v>
      </c>
      <c r="F409" s="363" t="s">
        <v>44</v>
      </c>
      <c r="G409" s="363" t="s">
        <v>3665</v>
      </c>
      <c r="H409" s="363" t="s">
        <v>2595</v>
      </c>
      <c r="I409" s="363" t="s">
        <v>3790</v>
      </c>
      <c r="J409" s="363">
        <v>1984</v>
      </c>
      <c r="K409" s="363">
        <v>2016</v>
      </c>
      <c r="L409" s="364"/>
      <c r="M409" s="363" t="s">
        <v>2689</v>
      </c>
      <c r="N409" s="363" t="s">
        <v>2689</v>
      </c>
      <c r="O409" s="363" t="s">
        <v>3892</v>
      </c>
      <c r="P409" s="363" t="s">
        <v>3896</v>
      </c>
      <c r="Q409" s="363" t="s">
        <v>2693</v>
      </c>
      <c r="R409" s="383">
        <v>380</v>
      </c>
    </row>
    <row r="410" spans="2:18" ht="15" customHeight="1" x14ac:dyDescent="0.25">
      <c r="B410" s="362" t="s">
        <v>1014</v>
      </c>
      <c r="C410" s="362" t="s">
        <v>2877</v>
      </c>
      <c r="D410" s="362" t="s">
        <v>1015</v>
      </c>
      <c r="E410" s="363" t="s">
        <v>2392</v>
      </c>
      <c r="F410" s="363" t="s">
        <v>44</v>
      </c>
      <c r="G410" s="363" t="s">
        <v>3665</v>
      </c>
      <c r="H410" s="363" t="s">
        <v>2595</v>
      </c>
      <c r="I410" s="363" t="s">
        <v>3790</v>
      </c>
      <c r="J410" s="363">
        <v>1985</v>
      </c>
      <c r="K410" s="363">
        <v>2016</v>
      </c>
      <c r="L410" s="364"/>
      <c r="M410" s="363" t="s">
        <v>2689</v>
      </c>
      <c r="N410" s="363" t="s">
        <v>2689</v>
      </c>
      <c r="O410" s="363" t="s">
        <v>3892</v>
      </c>
      <c r="P410" s="363" t="s">
        <v>3896</v>
      </c>
      <c r="Q410" s="363" t="s">
        <v>2693</v>
      </c>
      <c r="R410" s="383">
        <v>380</v>
      </c>
    </row>
    <row r="411" spans="2:18" ht="15" customHeight="1" x14ac:dyDescent="0.25">
      <c r="B411" s="362" t="s">
        <v>1016</v>
      </c>
      <c r="C411" s="362" t="s">
        <v>2878</v>
      </c>
      <c r="D411" s="362" t="s">
        <v>1017</v>
      </c>
      <c r="E411" s="363" t="s">
        <v>2393</v>
      </c>
      <c r="F411" s="363" t="s">
        <v>44</v>
      </c>
      <c r="G411" s="363" t="s">
        <v>3665</v>
      </c>
      <c r="H411" s="363" t="s">
        <v>2595</v>
      </c>
      <c r="I411" s="363" t="s">
        <v>2647</v>
      </c>
      <c r="J411" s="363">
        <v>1977</v>
      </c>
      <c r="K411" s="364"/>
      <c r="L411" s="364"/>
      <c r="M411" s="363" t="s">
        <v>2689</v>
      </c>
      <c r="N411" s="363" t="s">
        <v>3826</v>
      </c>
      <c r="O411" s="363" t="s">
        <v>3892</v>
      </c>
      <c r="P411" s="363" t="s">
        <v>3596</v>
      </c>
      <c r="Q411" s="363" t="s">
        <v>2694</v>
      </c>
      <c r="R411" s="383">
        <v>305</v>
      </c>
    </row>
    <row r="412" spans="2:18" ht="15" customHeight="1" x14ac:dyDescent="0.25">
      <c r="B412" s="362" t="s">
        <v>1018</v>
      </c>
      <c r="C412" s="362" t="s">
        <v>2878</v>
      </c>
      <c r="D412" s="362" t="s">
        <v>1019</v>
      </c>
      <c r="E412" s="363" t="s">
        <v>2393</v>
      </c>
      <c r="F412" s="363" t="s">
        <v>44</v>
      </c>
      <c r="G412" s="363" t="s">
        <v>3665</v>
      </c>
      <c r="H412" s="363" t="s">
        <v>2595</v>
      </c>
      <c r="I412" s="363" t="s">
        <v>2647</v>
      </c>
      <c r="J412" s="363">
        <v>1998</v>
      </c>
      <c r="K412" s="364"/>
      <c r="L412" s="364"/>
      <c r="M412" s="363" t="s">
        <v>2689</v>
      </c>
      <c r="N412" s="363" t="s">
        <v>3826</v>
      </c>
      <c r="O412" s="363" t="s">
        <v>3892</v>
      </c>
      <c r="P412" s="363" t="s">
        <v>3596</v>
      </c>
      <c r="Q412" s="363" t="s">
        <v>2692</v>
      </c>
      <c r="R412" s="383">
        <v>411</v>
      </c>
    </row>
    <row r="413" spans="2:18" ht="15" customHeight="1" x14ac:dyDescent="0.25">
      <c r="B413" s="362" t="s">
        <v>1020</v>
      </c>
      <c r="C413" s="362" t="s">
        <v>2879</v>
      </c>
      <c r="D413" s="362" t="s">
        <v>1021</v>
      </c>
      <c r="E413" s="363" t="s">
        <v>2394</v>
      </c>
      <c r="F413" s="363" t="s">
        <v>47</v>
      </c>
      <c r="G413" s="363" t="s">
        <v>3665</v>
      </c>
      <c r="H413" s="363" t="s">
        <v>2596</v>
      </c>
      <c r="I413" s="363" t="s">
        <v>76</v>
      </c>
      <c r="J413" s="363">
        <v>1984</v>
      </c>
      <c r="K413" s="364"/>
      <c r="L413" s="364"/>
      <c r="M413" s="363" t="s">
        <v>2689</v>
      </c>
      <c r="N413" s="363" t="s">
        <v>2689</v>
      </c>
      <c r="O413" s="363" t="s">
        <v>3891</v>
      </c>
      <c r="P413" s="363" t="s">
        <v>3596</v>
      </c>
      <c r="Q413" s="363" t="s">
        <v>2692</v>
      </c>
      <c r="R413" s="383">
        <v>300</v>
      </c>
    </row>
    <row r="414" spans="2:18" ht="15" customHeight="1" x14ac:dyDescent="0.25">
      <c r="B414" s="362" t="s">
        <v>1022</v>
      </c>
      <c r="C414" s="362" t="s">
        <v>2879</v>
      </c>
      <c r="D414" s="362" t="s">
        <v>1023</v>
      </c>
      <c r="E414" s="363" t="s">
        <v>2394</v>
      </c>
      <c r="F414" s="363" t="s">
        <v>47</v>
      </c>
      <c r="G414" s="363" t="s">
        <v>3665</v>
      </c>
      <c r="H414" s="363" t="s">
        <v>2596</v>
      </c>
      <c r="I414" s="363" t="s">
        <v>76</v>
      </c>
      <c r="J414" s="363">
        <v>1984</v>
      </c>
      <c r="K414" s="364"/>
      <c r="L414" s="364"/>
      <c r="M414" s="363" t="s">
        <v>2689</v>
      </c>
      <c r="N414" s="363" t="s">
        <v>2689</v>
      </c>
      <c r="O414" s="363" t="s">
        <v>3891</v>
      </c>
      <c r="P414" s="363" t="s">
        <v>3596</v>
      </c>
      <c r="Q414" s="363" t="s">
        <v>2692</v>
      </c>
      <c r="R414" s="383">
        <v>300</v>
      </c>
    </row>
    <row r="415" spans="2:18" ht="15" customHeight="1" x14ac:dyDescent="0.25">
      <c r="B415" s="362" t="s">
        <v>1024</v>
      </c>
      <c r="C415" s="362" t="s">
        <v>2879</v>
      </c>
      <c r="D415" s="362" t="s">
        <v>1025</v>
      </c>
      <c r="E415" s="363" t="s">
        <v>2394</v>
      </c>
      <c r="F415" s="363" t="s">
        <v>47</v>
      </c>
      <c r="G415" s="363" t="s">
        <v>3665</v>
      </c>
      <c r="H415" s="363" t="s">
        <v>2596</v>
      </c>
      <c r="I415" s="363" t="s">
        <v>76</v>
      </c>
      <c r="J415" s="363">
        <v>1985</v>
      </c>
      <c r="K415" s="364"/>
      <c r="L415" s="364"/>
      <c r="M415" s="363" t="s">
        <v>2689</v>
      </c>
      <c r="N415" s="363" t="s">
        <v>2689</v>
      </c>
      <c r="O415" s="363" t="s">
        <v>3892</v>
      </c>
      <c r="P415" s="363" t="s">
        <v>3596</v>
      </c>
      <c r="Q415" s="363" t="s">
        <v>2692</v>
      </c>
      <c r="R415" s="383">
        <v>310</v>
      </c>
    </row>
    <row r="416" spans="2:18" ht="15" customHeight="1" x14ac:dyDescent="0.25">
      <c r="B416" s="362" t="s">
        <v>1026</v>
      </c>
      <c r="C416" s="362" t="s">
        <v>2879</v>
      </c>
      <c r="D416" s="362" t="s">
        <v>1027</v>
      </c>
      <c r="E416" s="363" t="s">
        <v>2394</v>
      </c>
      <c r="F416" s="363" t="s">
        <v>47</v>
      </c>
      <c r="G416" s="363" t="s">
        <v>3665</v>
      </c>
      <c r="H416" s="363" t="s">
        <v>2596</v>
      </c>
      <c r="I416" s="363" t="s">
        <v>76</v>
      </c>
      <c r="J416" s="363">
        <v>1986</v>
      </c>
      <c r="K416" s="364"/>
      <c r="L416" s="364"/>
      <c r="M416" s="363" t="s">
        <v>2689</v>
      </c>
      <c r="N416" s="363" t="s">
        <v>2689</v>
      </c>
      <c r="O416" s="363" t="s">
        <v>3892</v>
      </c>
      <c r="P416" s="363" t="s">
        <v>3596</v>
      </c>
      <c r="Q416" s="363" t="s">
        <v>2692</v>
      </c>
      <c r="R416" s="383">
        <v>310</v>
      </c>
    </row>
    <row r="417" spans="2:18" ht="15" customHeight="1" x14ac:dyDescent="0.25">
      <c r="B417" s="362" t="s">
        <v>1028</v>
      </c>
      <c r="C417" s="362" t="s">
        <v>2879</v>
      </c>
      <c r="D417" s="362" t="s">
        <v>1029</v>
      </c>
      <c r="E417" s="363" t="s">
        <v>2394</v>
      </c>
      <c r="F417" s="363" t="s">
        <v>47</v>
      </c>
      <c r="G417" s="363" t="s">
        <v>3665</v>
      </c>
      <c r="H417" s="363" t="s">
        <v>2596</v>
      </c>
      <c r="I417" s="363" t="s">
        <v>76</v>
      </c>
      <c r="J417" s="363">
        <v>1997</v>
      </c>
      <c r="K417" s="364"/>
      <c r="L417" s="364"/>
      <c r="M417" s="363" t="s">
        <v>2689</v>
      </c>
      <c r="N417" s="363" t="s">
        <v>2689</v>
      </c>
      <c r="O417" s="363" t="s">
        <v>3892</v>
      </c>
      <c r="P417" s="363" t="s">
        <v>3596</v>
      </c>
      <c r="Q417" s="363" t="s">
        <v>2692</v>
      </c>
      <c r="R417" s="383">
        <v>375</v>
      </c>
    </row>
    <row r="418" spans="2:18" ht="15" customHeight="1" x14ac:dyDescent="0.25">
      <c r="B418" s="362" t="s">
        <v>1030</v>
      </c>
      <c r="C418" s="362" t="s">
        <v>2880</v>
      </c>
      <c r="D418" s="362" t="s">
        <v>1031</v>
      </c>
      <c r="E418" s="363" t="s">
        <v>2395</v>
      </c>
      <c r="F418" s="363" t="s">
        <v>47</v>
      </c>
      <c r="G418" s="363" t="s">
        <v>3665</v>
      </c>
      <c r="H418" s="363" t="s">
        <v>2596</v>
      </c>
      <c r="I418" s="363" t="s">
        <v>76</v>
      </c>
      <c r="J418" s="363">
        <v>1987</v>
      </c>
      <c r="K418" s="364"/>
      <c r="L418" s="364"/>
      <c r="M418" s="363" t="s">
        <v>2689</v>
      </c>
      <c r="N418" s="363" t="s">
        <v>2689</v>
      </c>
      <c r="O418" s="363" t="s">
        <v>3892</v>
      </c>
      <c r="P418" s="363" t="s">
        <v>3596</v>
      </c>
      <c r="Q418" s="363" t="s">
        <v>2692</v>
      </c>
      <c r="R418" s="383">
        <v>300</v>
      </c>
    </row>
    <row r="419" spans="2:18" ht="15" customHeight="1" x14ac:dyDescent="0.25">
      <c r="B419" s="362" t="s">
        <v>1032</v>
      </c>
      <c r="C419" s="362" t="s">
        <v>2880</v>
      </c>
      <c r="D419" s="362" t="s">
        <v>1033</v>
      </c>
      <c r="E419" s="363" t="s">
        <v>2395</v>
      </c>
      <c r="F419" s="363" t="s">
        <v>47</v>
      </c>
      <c r="G419" s="363" t="s">
        <v>3665</v>
      </c>
      <c r="H419" s="363" t="s">
        <v>2596</v>
      </c>
      <c r="I419" s="363" t="s">
        <v>76</v>
      </c>
      <c r="J419" s="363">
        <v>1987</v>
      </c>
      <c r="K419" s="364"/>
      <c r="L419" s="364"/>
      <c r="M419" s="363" t="s">
        <v>2689</v>
      </c>
      <c r="N419" s="363" t="s">
        <v>2689</v>
      </c>
      <c r="O419" s="363" t="s">
        <v>3891</v>
      </c>
      <c r="P419" s="363" t="s">
        <v>3596</v>
      </c>
      <c r="Q419" s="363" t="s">
        <v>2692</v>
      </c>
      <c r="R419" s="383">
        <v>300</v>
      </c>
    </row>
    <row r="420" spans="2:18" ht="15" customHeight="1" x14ac:dyDescent="0.25">
      <c r="B420" s="362" t="s">
        <v>1034</v>
      </c>
      <c r="C420" s="362" t="s">
        <v>2881</v>
      </c>
      <c r="D420" s="362" t="s">
        <v>1035</v>
      </c>
      <c r="E420" s="363" t="s">
        <v>2396</v>
      </c>
      <c r="F420" s="363" t="s">
        <v>47</v>
      </c>
      <c r="G420" s="363" t="s">
        <v>3665</v>
      </c>
      <c r="H420" s="363" t="s">
        <v>2596</v>
      </c>
      <c r="I420" s="363" t="s">
        <v>76</v>
      </c>
      <c r="J420" s="363">
        <v>2003</v>
      </c>
      <c r="K420" s="364"/>
      <c r="L420" s="364"/>
      <c r="M420" s="363" t="s">
        <v>2689</v>
      </c>
      <c r="N420" s="363" t="s">
        <v>2689</v>
      </c>
      <c r="O420" s="363" t="s">
        <v>3892</v>
      </c>
      <c r="P420" s="363" t="s">
        <v>3596</v>
      </c>
      <c r="Q420" s="363" t="s">
        <v>2692</v>
      </c>
      <c r="R420" s="383">
        <v>330</v>
      </c>
    </row>
    <row r="421" spans="2:18" ht="15" customHeight="1" x14ac:dyDescent="0.25">
      <c r="B421" s="362" t="s">
        <v>1036</v>
      </c>
      <c r="C421" s="362" t="s">
        <v>2882</v>
      </c>
      <c r="D421" s="362" t="s">
        <v>1037</v>
      </c>
      <c r="E421" s="363" t="s">
        <v>2397</v>
      </c>
      <c r="F421" s="363" t="s">
        <v>47</v>
      </c>
      <c r="G421" s="363" t="s">
        <v>3665</v>
      </c>
      <c r="H421" s="363" t="s">
        <v>2596</v>
      </c>
      <c r="I421" s="363" t="s">
        <v>76</v>
      </c>
      <c r="J421" s="363">
        <v>1975</v>
      </c>
      <c r="K421" s="364"/>
      <c r="L421" s="364"/>
      <c r="M421" s="363" t="s">
        <v>2689</v>
      </c>
      <c r="N421" s="363" t="s">
        <v>2689</v>
      </c>
      <c r="O421" s="363" t="s">
        <v>3891</v>
      </c>
      <c r="P421" s="363" t="s">
        <v>3596</v>
      </c>
      <c r="Q421" s="363" t="s">
        <v>2692</v>
      </c>
      <c r="R421" s="383">
        <v>300</v>
      </c>
    </row>
    <row r="422" spans="2:18" ht="15" customHeight="1" x14ac:dyDescent="0.25">
      <c r="B422" s="362" t="s">
        <v>1038</v>
      </c>
      <c r="C422" s="362" t="s">
        <v>2882</v>
      </c>
      <c r="D422" s="362" t="s">
        <v>1039</v>
      </c>
      <c r="E422" s="363" t="s">
        <v>2397</v>
      </c>
      <c r="F422" s="363" t="s">
        <v>47</v>
      </c>
      <c r="G422" s="363" t="s">
        <v>3665</v>
      </c>
      <c r="H422" s="363" t="s">
        <v>2596</v>
      </c>
      <c r="I422" s="363" t="s">
        <v>76</v>
      </c>
      <c r="J422" s="363">
        <v>1975</v>
      </c>
      <c r="K422" s="364"/>
      <c r="L422" s="364"/>
      <c r="M422" s="363" t="s">
        <v>2689</v>
      </c>
      <c r="N422" s="363" t="s">
        <v>2689</v>
      </c>
      <c r="O422" s="363" t="s">
        <v>3891</v>
      </c>
      <c r="P422" s="363" t="s">
        <v>3596</v>
      </c>
      <c r="Q422" s="363" t="s">
        <v>2692</v>
      </c>
      <c r="R422" s="383">
        <v>300</v>
      </c>
    </row>
    <row r="423" spans="2:18" ht="15" customHeight="1" x14ac:dyDescent="0.25">
      <c r="B423" s="362" t="s">
        <v>1040</v>
      </c>
      <c r="C423" s="362" t="s">
        <v>2882</v>
      </c>
      <c r="D423" s="362" t="s">
        <v>1041</v>
      </c>
      <c r="E423" s="363" t="s">
        <v>2397</v>
      </c>
      <c r="F423" s="363" t="s">
        <v>47</v>
      </c>
      <c r="G423" s="363" t="s">
        <v>3665</v>
      </c>
      <c r="H423" s="363" t="s">
        <v>2596</v>
      </c>
      <c r="I423" s="363" t="s">
        <v>76</v>
      </c>
      <c r="J423" s="363">
        <v>1980</v>
      </c>
      <c r="K423" s="364"/>
      <c r="L423" s="364"/>
      <c r="M423" s="363" t="s">
        <v>2689</v>
      </c>
      <c r="N423" s="363" t="s">
        <v>2689</v>
      </c>
      <c r="O423" s="363" t="s">
        <v>3892</v>
      </c>
      <c r="P423" s="363" t="s">
        <v>3596</v>
      </c>
      <c r="Q423" s="363" t="s">
        <v>2692</v>
      </c>
      <c r="R423" s="383">
        <v>325</v>
      </c>
    </row>
    <row r="424" spans="2:18" ht="15" customHeight="1" x14ac:dyDescent="0.25">
      <c r="B424" s="362" t="s">
        <v>1042</v>
      </c>
      <c r="C424" s="362" t="s">
        <v>2882</v>
      </c>
      <c r="D424" s="362" t="s">
        <v>1043</v>
      </c>
      <c r="E424" s="363" t="s">
        <v>2397</v>
      </c>
      <c r="F424" s="363" t="s">
        <v>47</v>
      </c>
      <c r="G424" s="363" t="s">
        <v>3665</v>
      </c>
      <c r="H424" s="363" t="s">
        <v>2596</v>
      </c>
      <c r="I424" s="363" t="s">
        <v>76</v>
      </c>
      <c r="J424" s="363">
        <v>1981</v>
      </c>
      <c r="K424" s="364"/>
      <c r="L424" s="364"/>
      <c r="M424" s="363" t="s">
        <v>2689</v>
      </c>
      <c r="N424" s="363" t="s">
        <v>2689</v>
      </c>
      <c r="O424" s="363" t="s">
        <v>3892</v>
      </c>
      <c r="P424" s="363" t="s">
        <v>3596</v>
      </c>
      <c r="Q424" s="363" t="s">
        <v>2692</v>
      </c>
      <c r="R424" s="383">
        <v>325</v>
      </c>
    </row>
    <row r="425" spans="2:18" ht="15" customHeight="1" x14ac:dyDescent="0.25">
      <c r="B425" s="362" t="s">
        <v>1044</v>
      </c>
      <c r="C425" s="362" t="s">
        <v>2883</v>
      </c>
      <c r="D425" s="362" t="s">
        <v>1045</v>
      </c>
      <c r="E425" s="363" t="s">
        <v>2398</v>
      </c>
      <c r="F425" s="363" t="s">
        <v>47</v>
      </c>
      <c r="G425" s="363" t="s">
        <v>3665</v>
      </c>
      <c r="H425" s="363" t="s">
        <v>2596</v>
      </c>
      <c r="I425" s="363" t="s">
        <v>76</v>
      </c>
      <c r="J425" s="363">
        <v>1959</v>
      </c>
      <c r="K425" s="363">
        <v>2010</v>
      </c>
      <c r="L425" s="364"/>
      <c r="M425" s="363" t="s">
        <v>2689</v>
      </c>
      <c r="N425" s="363" t="s">
        <v>2689</v>
      </c>
      <c r="O425" s="363" t="s">
        <v>3891</v>
      </c>
      <c r="P425" s="363" t="s">
        <v>3896</v>
      </c>
      <c r="Q425" s="363" t="s">
        <v>2691</v>
      </c>
      <c r="R425" s="383">
        <v>70</v>
      </c>
    </row>
    <row r="426" spans="2:18" ht="15" customHeight="1" x14ac:dyDescent="0.25">
      <c r="B426" s="362" t="s">
        <v>1046</v>
      </c>
      <c r="C426" s="362" t="s">
        <v>2883</v>
      </c>
      <c r="D426" s="362" t="s">
        <v>1047</v>
      </c>
      <c r="E426" s="363" t="s">
        <v>2398</v>
      </c>
      <c r="F426" s="363" t="s">
        <v>47</v>
      </c>
      <c r="G426" s="363" t="s">
        <v>3665</v>
      </c>
      <c r="H426" s="363" t="s">
        <v>2596</v>
      </c>
      <c r="I426" s="363" t="s">
        <v>76</v>
      </c>
      <c r="J426" s="363">
        <v>1962</v>
      </c>
      <c r="K426" s="363">
        <v>2016</v>
      </c>
      <c r="L426" s="364"/>
      <c r="M426" s="363" t="s">
        <v>2689</v>
      </c>
      <c r="N426" s="363" t="s">
        <v>2689</v>
      </c>
      <c r="O426" s="363" t="s">
        <v>3891</v>
      </c>
      <c r="P426" s="363" t="s">
        <v>3896</v>
      </c>
      <c r="Q426" s="363" t="s">
        <v>2691</v>
      </c>
      <c r="R426" s="383">
        <v>125</v>
      </c>
    </row>
    <row r="427" spans="2:18" ht="15" customHeight="1" x14ac:dyDescent="0.25">
      <c r="B427" s="362" t="s">
        <v>1048</v>
      </c>
      <c r="C427" s="362" t="s">
        <v>2883</v>
      </c>
      <c r="D427" s="362" t="s">
        <v>1049</v>
      </c>
      <c r="E427" s="363" t="s">
        <v>2398</v>
      </c>
      <c r="F427" s="363" t="s">
        <v>47</v>
      </c>
      <c r="G427" s="363" t="s">
        <v>3665</v>
      </c>
      <c r="H427" s="363" t="s">
        <v>2596</v>
      </c>
      <c r="I427" s="363" t="s">
        <v>76</v>
      </c>
      <c r="J427" s="363">
        <v>1965</v>
      </c>
      <c r="K427" s="363">
        <v>2016</v>
      </c>
      <c r="L427" s="364"/>
      <c r="M427" s="363" t="s">
        <v>2689</v>
      </c>
      <c r="N427" s="363" t="s">
        <v>2689</v>
      </c>
      <c r="O427" s="363" t="s">
        <v>3892</v>
      </c>
      <c r="P427" s="363" t="s">
        <v>3896</v>
      </c>
      <c r="Q427" s="363" t="s">
        <v>2691</v>
      </c>
      <c r="R427" s="383">
        <v>125</v>
      </c>
    </row>
    <row r="428" spans="2:18" ht="15" customHeight="1" x14ac:dyDescent="0.25">
      <c r="B428" s="362" t="s">
        <v>1050</v>
      </c>
      <c r="C428" s="362" t="s">
        <v>2883</v>
      </c>
      <c r="D428" s="362" t="s">
        <v>1051</v>
      </c>
      <c r="E428" s="363" t="s">
        <v>2398</v>
      </c>
      <c r="F428" s="363" t="s">
        <v>47</v>
      </c>
      <c r="G428" s="363" t="s">
        <v>3665</v>
      </c>
      <c r="H428" s="363" t="s">
        <v>2596</v>
      </c>
      <c r="I428" s="363" t="s">
        <v>76</v>
      </c>
      <c r="J428" s="363">
        <v>1973</v>
      </c>
      <c r="K428" s="363">
        <v>2016</v>
      </c>
      <c r="L428" s="364"/>
      <c r="M428" s="363" t="s">
        <v>2689</v>
      </c>
      <c r="N428" s="363" t="s">
        <v>2689</v>
      </c>
      <c r="O428" s="363" t="s">
        <v>3891</v>
      </c>
      <c r="P428" s="363" t="s">
        <v>3896</v>
      </c>
      <c r="Q428" s="363" t="s">
        <v>2691</v>
      </c>
      <c r="R428" s="383">
        <v>300</v>
      </c>
    </row>
    <row r="429" spans="2:18" ht="15" customHeight="1" x14ac:dyDescent="0.25">
      <c r="B429" s="362" t="s">
        <v>1052</v>
      </c>
      <c r="C429" s="362" t="s">
        <v>2883</v>
      </c>
      <c r="D429" s="362" t="s">
        <v>1053</v>
      </c>
      <c r="E429" s="363" t="s">
        <v>2398</v>
      </c>
      <c r="F429" s="363" t="s">
        <v>47</v>
      </c>
      <c r="G429" s="363" t="s">
        <v>3665</v>
      </c>
      <c r="H429" s="363" t="s">
        <v>2596</v>
      </c>
      <c r="I429" s="363" t="s">
        <v>76</v>
      </c>
      <c r="J429" s="363">
        <v>2019</v>
      </c>
      <c r="K429" s="364"/>
      <c r="L429" s="364"/>
      <c r="M429" s="363" t="s">
        <v>2689</v>
      </c>
      <c r="N429" s="363" t="s">
        <v>2689</v>
      </c>
      <c r="O429" s="363" t="s">
        <v>3892</v>
      </c>
      <c r="P429" s="363" t="s">
        <v>19</v>
      </c>
      <c r="Q429" s="363" t="s">
        <v>2698</v>
      </c>
      <c r="R429" s="383">
        <v>660</v>
      </c>
    </row>
    <row r="430" spans="2:18" ht="15" customHeight="1" x14ac:dyDescent="0.25">
      <c r="B430" s="362" t="s">
        <v>1054</v>
      </c>
      <c r="C430" s="362" t="s">
        <v>2884</v>
      </c>
      <c r="D430" s="362" t="s">
        <v>1055</v>
      </c>
      <c r="E430" s="363" t="s">
        <v>2399</v>
      </c>
      <c r="F430" s="363" t="s">
        <v>47</v>
      </c>
      <c r="G430" s="363" t="s">
        <v>3665</v>
      </c>
      <c r="H430" s="363" t="s">
        <v>2596</v>
      </c>
      <c r="I430" s="363" t="s">
        <v>76</v>
      </c>
      <c r="J430" s="363">
        <v>1959</v>
      </c>
      <c r="K430" s="363">
        <v>2013</v>
      </c>
      <c r="L430" s="364"/>
      <c r="M430" s="363" t="s">
        <v>2689</v>
      </c>
      <c r="N430" s="363" t="s">
        <v>2689</v>
      </c>
      <c r="O430" s="363" t="s">
        <v>3892</v>
      </c>
      <c r="P430" s="363" t="s">
        <v>3896</v>
      </c>
      <c r="Q430" s="363" t="s">
        <v>2691</v>
      </c>
      <c r="R430" s="383">
        <v>33</v>
      </c>
    </row>
    <row r="431" spans="2:18" ht="15" customHeight="1" x14ac:dyDescent="0.25">
      <c r="B431" s="362" t="s">
        <v>1056</v>
      </c>
      <c r="C431" s="362" t="s">
        <v>2884</v>
      </c>
      <c r="D431" s="362" t="s">
        <v>1057</v>
      </c>
      <c r="E431" s="363" t="s">
        <v>2399</v>
      </c>
      <c r="F431" s="363" t="s">
        <v>47</v>
      </c>
      <c r="G431" s="363" t="s">
        <v>3665</v>
      </c>
      <c r="H431" s="363" t="s">
        <v>2596</v>
      </c>
      <c r="I431" s="363" t="s">
        <v>76</v>
      </c>
      <c r="J431" s="363">
        <v>1965</v>
      </c>
      <c r="K431" s="363">
        <v>2013</v>
      </c>
      <c r="L431" s="364"/>
      <c r="M431" s="363" t="s">
        <v>2689</v>
      </c>
      <c r="N431" s="363" t="s">
        <v>2689</v>
      </c>
      <c r="O431" s="363" t="s">
        <v>3891</v>
      </c>
      <c r="P431" s="363" t="s">
        <v>3896</v>
      </c>
      <c r="Q431" s="363" t="s">
        <v>2691</v>
      </c>
      <c r="R431" s="383">
        <v>10</v>
      </c>
    </row>
    <row r="432" spans="2:18" ht="15" customHeight="1" x14ac:dyDescent="0.25">
      <c r="B432" s="362" t="s">
        <v>1058</v>
      </c>
      <c r="C432" s="362" t="s">
        <v>2885</v>
      </c>
      <c r="D432" s="362" t="s">
        <v>1059</v>
      </c>
      <c r="E432" s="363" t="s">
        <v>2400</v>
      </c>
      <c r="F432" s="363" t="s">
        <v>47</v>
      </c>
      <c r="G432" s="363" t="s">
        <v>3665</v>
      </c>
      <c r="H432" s="363" t="s">
        <v>2596</v>
      </c>
      <c r="I432" s="363" t="s">
        <v>76</v>
      </c>
      <c r="J432" s="363">
        <v>1970</v>
      </c>
      <c r="K432" s="363">
        <v>2011</v>
      </c>
      <c r="L432" s="364"/>
      <c r="M432" s="363" t="s">
        <v>2689</v>
      </c>
      <c r="N432" s="363" t="s">
        <v>2689</v>
      </c>
      <c r="O432" s="363" t="s">
        <v>3891</v>
      </c>
      <c r="P432" s="363" t="s">
        <v>3896</v>
      </c>
      <c r="Q432" s="363" t="s">
        <v>2691</v>
      </c>
      <c r="R432" s="383">
        <v>125</v>
      </c>
    </row>
    <row r="433" spans="2:18" ht="15" customHeight="1" x14ac:dyDescent="0.25">
      <c r="B433" s="362" t="s">
        <v>1060</v>
      </c>
      <c r="C433" s="362" t="s">
        <v>2885</v>
      </c>
      <c r="D433" s="362" t="s">
        <v>1061</v>
      </c>
      <c r="E433" s="363" t="s">
        <v>2400</v>
      </c>
      <c r="F433" s="363" t="s">
        <v>47</v>
      </c>
      <c r="G433" s="363" t="s">
        <v>3665</v>
      </c>
      <c r="H433" s="363" t="s">
        <v>2596</v>
      </c>
      <c r="I433" s="363" t="s">
        <v>76</v>
      </c>
      <c r="J433" s="363">
        <v>1970</v>
      </c>
      <c r="K433" s="363">
        <v>2011</v>
      </c>
      <c r="L433" s="364"/>
      <c r="M433" s="363" t="s">
        <v>2689</v>
      </c>
      <c r="N433" s="363" t="s">
        <v>2689</v>
      </c>
      <c r="O433" s="363" t="s">
        <v>3891</v>
      </c>
      <c r="P433" s="363" t="s">
        <v>3896</v>
      </c>
      <c r="Q433" s="363" t="s">
        <v>2691</v>
      </c>
      <c r="R433" s="383">
        <v>125</v>
      </c>
    </row>
    <row r="434" spans="2:18" ht="15" customHeight="1" x14ac:dyDescent="0.25">
      <c r="B434" s="362" t="s">
        <v>1062</v>
      </c>
      <c r="C434" s="362" t="s">
        <v>2885</v>
      </c>
      <c r="D434" s="362" t="s">
        <v>1063</v>
      </c>
      <c r="E434" s="363" t="s">
        <v>2400</v>
      </c>
      <c r="F434" s="363" t="s">
        <v>47</v>
      </c>
      <c r="G434" s="363" t="s">
        <v>3665</v>
      </c>
      <c r="H434" s="363" t="s">
        <v>2596</v>
      </c>
      <c r="I434" s="363" t="s">
        <v>76</v>
      </c>
      <c r="J434" s="363">
        <v>1975</v>
      </c>
      <c r="K434" s="364"/>
      <c r="L434" s="364"/>
      <c r="M434" s="363" t="s">
        <v>2689</v>
      </c>
      <c r="N434" s="363" t="s">
        <v>2689</v>
      </c>
      <c r="O434" s="363" t="s">
        <v>3892</v>
      </c>
      <c r="P434" s="363" t="s">
        <v>3596</v>
      </c>
      <c r="Q434" s="363" t="s">
        <v>2692</v>
      </c>
      <c r="R434" s="383">
        <v>300</v>
      </c>
    </row>
    <row r="435" spans="2:18" ht="15" customHeight="1" x14ac:dyDescent="0.25">
      <c r="B435" s="362" t="s">
        <v>1064</v>
      </c>
      <c r="C435" s="362" t="s">
        <v>2886</v>
      </c>
      <c r="D435" s="362" t="s">
        <v>1065</v>
      </c>
      <c r="E435" s="363" t="s">
        <v>2401</v>
      </c>
      <c r="F435" s="363" t="s">
        <v>47</v>
      </c>
      <c r="G435" s="363" t="s">
        <v>3665</v>
      </c>
      <c r="H435" s="363" t="s">
        <v>2596</v>
      </c>
      <c r="I435" s="363" t="s">
        <v>76</v>
      </c>
      <c r="J435" s="363">
        <v>1991</v>
      </c>
      <c r="K435" s="364"/>
      <c r="L435" s="364"/>
      <c r="M435" s="363" t="s">
        <v>2689</v>
      </c>
      <c r="N435" s="363" t="s">
        <v>2689</v>
      </c>
      <c r="O435" s="363" t="s">
        <v>3891</v>
      </c>
      <c r="P435" s="363" t="s">
        <v>3596</v>
      </c>
      <c r="Q435" s="363" t="s">
        <v>2692</v>
      </c>
      <c r="R435" s="383">
        <v>300</v>
      </c>
    </row>
    <row r="436" spans="2:18" ht="15" customHeight="1" x14ac:dyDescent="0.25">
      <c r="B436" s="362" t="s">
        <v>1066</v>
      </c>
      <c r="C436" s="362" t="s">
        <v>2887</v>
      </c>
      <c r="D436" s="362" t="s">
        <v>1067</v>
      </c>
      <c r="E436" s="363" t="s">
        <v>2402</v>
      </c>
      <c r="F436" s="363" t="s">
        <v>56</v>
      </c>
      <c r="G436" s="363" t="s">
        <v>3665</v>
      </c>
      <c r="H436" s="363" t="s">
        <v>2595</v>
      </c>
      <c r="I436" s="363" t="s">
        <v>3597</v>
      </c>
      <c r="J436" s="363">
        <v>1981</v>
      </c>
      <c r="K436" s="364"/>
      <c r="L436" s="364"/>
      <c r="M436" s="363" t="s">
        <v>2689</v>
      </c>
      <c r="N436" s="363" t="s">
        <v>2689</v>
      </c>
      <c r="O436" s="363" t="s">
        <v>3891</v>
      </c>
      <c r="P436" s="363" t="s">
        <v>3596</v>
      </c>
      <c r="Q436" s="363" t="s">
        <v>2692</v>
      </c>
      <c r="R436" s="383">
        <v>125</v>
      </c>
    </row>
    <row r="437" spans="2:18" ht="15" customHeight="1" x14ac:dyDescent="0.25">
      <c r="B437" s="362" t="s">
        <v>1068</v>
      </c>
      <c r="C437" s="362" t="s">
        <v>2887</v>
      </c>
      <c r="D437" s="362" t="s">
        <v>1069</v>
      </c>
      <c r="E437" s="363" t="s">
        <v>2402</v>
      </c>
      <c r="F437" s="363" t="s">
        <v>56</v>
      </c>
      <c r="G437" s="363" t="s">
        <v>3665</v>
      </c>
      <c r="H437" s="363" t="s">
        <v>2595</v>
      </c>
      <c r="I437" s="363" t="s">
        <v>3597</v>
      </c>
      <c r="J437" s="363">
        <v>1982</v>
      </c>
      <c r="K437" s="364"/>
      <c r="L437" s="364"/>
      <c r="M437" s="363" t="s">
        <v>2689</v>
      </c>
      <c r="N437" s="363" t="s">
        <v>2689</v>
      </c>
      <c r="O437" s="363" t="s">
        <v>3891</v>
      </c>
      <c r="P437" s="363" t="s">
        <v>3596</v>
      </c>
      <c r="Q437" s="363" t="s">
        <v>2692</v>
      </c>
      <c r="R437" s="383">
        <v>125</v>
      </c>
    </row>
    <row r="438" spans="2:18" ht="15" customHeight="1" x14ac:dyDescent="0.25">
      <c r="B438" s="362" t="s">
        <v>1070</v>
      </c>
      <c r="C438" s="362" t="s">
        <v>2887</v>
      </c>
      <c r="D438" s="362" t="s">
        <v>1071</v>
      </c>
      <c r="E438" s="363" t="s">
        <v>2402</v>
      </c>
      <c r="F438" s="363" t="s">
        <v>56</v>
      </c>
      <c r="G438" s="363" t="s">
        <v>3665</v>
      </c>
      <c r="H438" s="363" t="s">
        <v>2595</v>
      </c>
      <c r="I438" s="363" t="s">
        <v>3597</v>
      </c>
      <c r="J438" s="363">
        <v>1997</v>
      </c>
      <c r="K438" s="364"/>
      <c r="L438" s="364"/>
      <c r="M438" s="363" t="s">
        <v>2689</v>
      </c>
      <c r="N438" s="363" t="s">
        <v>2689</v>
      </c>
      <c r="O438" s="363" t="s">
        <v>3891</v>
      </c>
      <c r="P438" s="363" t="s">
        <v>3596</v>
      </c>
      <c r="Q438" s="363" t="s">
        <v>2692</v>
      </c>
      <c r="R438" s="383">
        <v>130</v>
      </c>
    </row>
    <row r="439" spans="2:18" ht="15" customHeight="1" x14ac:dyDescent="0.25">
      <c r="B439" s="362" t="s">
        <v>1072</v>
      </c>
      <c r="C439" s="362" t="s">
        <v>2887</v>
      </c>
      <c r="D439" s="362" t="s">
        <v>1073</v>
      </c>
      <c r="E439" s="363" t="s">
        <v>2402</v>
      </c>
      <c r="F439" s="363" t="s">
        <v>56</v>
      </c>
      <c r="G439" s="363" t="s">
        <v>3665</v>
      </c>
      <c r="H439" s="363" t="s">
        <v>2595</v>
      </c>
      <c r="I439" s="363" t="s">
        <v>3597</v>
      </c>
      <c r="J439" s="363">
        <v>1997</v>
      </c>
      <c r="K439" s="364"/>
      <c r="L439" s="364"/>
      <c r="M439" s="363" t="s">
        <v>2689</v>
      </c>
      <c r="N439" s="363" t="s">
        <v>2689</v>
      </c>
      <c r="O439" s="363" t="s">
        <v>3891</v>
      </c>
      <c r="P439" s="363" t="s">
        <v>3596</v>
      </c>
      <c r="Q439" s="363" t="s">
        <v>2692</v>
      </c>
      <c r="R439" s="383">
        <v>130</v>
      </c>
    </row>
    <row r="440" spans="2:18" ht="15" customHeight="1" x14ac:dyDescent="0.25">
      <c r="B440" s="362" t="s">
        <v>1074</v>
      </c>
      <c r="C440" s="362" t="s">
        <v>2888</v>
      </c>
      <c r="D440" s="362" t="s">
        <v>4296</v>
      </c>
      <c r="E440" s="363" t="s">
        <v>4026</v>
      </c>
      <c r="F440" s="363" t="s">
        <v>56</v>
      </c>
      <c r="G440" s="363" t="s">
        <v>3665</v>
      </c>
      <c r="H440" s="363" t="s">
        <v>2596</v>
      </c>
      <c r="I440" s="363" t="s">
        <v>3597</v>
      </c>
      <c r="J440" s="363">
        <v>1979</v>
      </c>
      <c r="K440" s="364"/>
      <c r="L440" s="364"/>
      <c r="M440" s="363" t="s">
        <v>2689</v>
      </c>
      <c r="N440" s="363" t="s">
        <v>2689</v>
      </c>
      <c r="O440" s="363" t="s">
        <v>3891</v>
      </c>
      <c r="P440" s="363" t="s">
        <v>3596</v>
      </c>
      <c r="Q440" s="363" t="s">
        <v>2692</v>
      </c>
      <c r="R440" s="383">
        <v>368.1</v>
      </c>
    </row>
    <row r="441" spans="2:18" ht="15" customHeight="1" x14ac:dyDescent="0.25">
      <c r="B441" s="362" t="s">
        <v>1075</v>
      </c>
      <c r="C441" s="362" t="s">
        <v>2888</v>
      </c>
      <c r="D441" s="362" t="s">
        <v>4297</v>
      </c>
      <c r="E441" s="363" t="s">
        <v>4026</v>
      </c>
      <c r="F441" s="363" t="s">
        <v>56</v>
      </c>
      <c r="G441" s="363" t="s">
        <v>3665</v>
      </c>
      <c r="H441" s="363" t="s">
        <v>2596</v>
      </c>
      <c r="I441" s="363" t="s">
        <v>3597</v>
      </c>
      <c r="J441" s="363">
        <v>1979</v>
      </c>
      <c r="K441" s="364"/>
      <c r="L441" s="364"/>
      <c r="M441" s="363" t="s">
        <v>2689</v>
      </c>
      <c r="N441" s="363" t="s">
        <v>2689</v>
      </c>
      <c r="O441" s="363" t="s">
        <v>3891</v>
      </c>
      <c r="P441" s="363" t="s">
        <v>3596</v>
      </c>
      <c r="Q441" s="363" t="s">
        <v>2692</v>
      </c>
      <c r="R441" s="383">
        <v>367.7</v>
      </c>
    </row>
    <row r="442" spans="2:18" ht="15" customHeight="1" x14ac:dyDescent="0.25">
      <c r="B442" s="362" t="s">
        <v>1076</v>
      </c>
      <c r="C442" s="362" t="s">
        <v>2888</v>
      </c>
      <c r="D442" s="362" t="s">
        <v>4298</v>
      </c>
      <c r="E442" s="363" t="s">
        <v>4026</v>
      </c>
      <c r="F442" s="363" t="s">
        <v>56</v>
      </c>
      <c r="G442" s="363" t="s">
        <v>3665</v>
      </c>
      <c r="H442" s="363" t="s">
        <v>2596</v>
      </c>
      <c r="I442" s="363" t="s">
        <v>3597</v>
      </c>
      <c r="J442" s="363">
        <v>1980</v>
      </c>
      <c r="K442" s="364"/>
      <c r="L442" s="364"/>
      <c r="M442" s="363" t="s">
        <v>2689</v>
      </c>
      <c r="N442" s="363" t="s">
        <v>2689</v>
      </c>
      <c r="O442" s="363" t="s">
        <v>3891</v>
      </c>
      <c r="P442" s="363" t="s">
        <v>3596</v>
      </c>
      <c r="Q442" s="363" t="s">
        <v>2692</v>
      </c>
      <c r="R442" s="383">
        <v>365.6</v>
      </c>
    </row>
    <row r="443" spans="2:18" ht="15" customHeight="1" x14ac:dyDescent="0.25">
      <c r="B443" s="362" t="s">
        <v>1077</v>
      </c>
      <c r="C443" s="362" t="s">
        <v>2889</v>
      </c>
      <c r="D443" s="362" t="s">
        <v>1078</v>
      </c>
      <c r="E443" s="363" t="s">
        <v>2403</v>
      </c>
      <c r="F443" s="363" t="s">
        <v>56</v>
      </c>
      <c r="G443" s="363" t="s">
        <v>3665</v>
      </c>
      <c r="H443" s="363" t="s">
        <v>2595</v>
      </c>
      <c r="I443" s="363" t="s">
        <v>3597</v>
      </c>
      <c r="J443" s="363">
        <v>1976</v>
      </c>
      <c r="K443" s="364"/>
      <c r="L443" s="364"/>
      <c r="M443" s="363" t="s">
        <v>2689</v>
      </c>
      <c r="N443" s="363" t="s">
        <v>2689</v>
      </c>
      <c r="O443" s="363" t="s">
        <v>3891</v>
      </c>
      <c r="P443" s="363" t="s">
        <v>3596</v>
      </c>
      <c r="Q443" s="363" t="s">
        <v>2692</v>
      </c>
      <c r="R443" s="383">
        <v>368.9</v>
      </c>
    </row>
    <row r="444" spans="2:18" ht="15" customHeight="1" x14ac:dyDescent="0.25">
      <c r="B444" s="362" t="s">
        <v>1079</v>
      </c>
      <c r="C444" s="362" t="s">
        <v>2889</v>
      </c>
      <c r="D444" s="362" t="s">
        <v>1080</v>
      </c>
      <c r="E444" s="363" t="s">
        <v>2403</v>
      </c>
      <c r="F444" s="363" t="s">
        <v>56</v>
      </c>
      <c r="G444" s="363" t="s">
        <v>3665</v>
      </c>
      <c r="H444" s="363" t="s">
        <v>2595</v>
      </c>
      <c r="I444" s="363" t="s">
        <v>3597</v>
      </c>
      <c r="J444" s="363">
        <v>1976</v>
      </c>
      <c r="K444" s="364"/>
      <c r="L444" s="364"/>
      <c r="M444" s="363" t="s">
        <v>2689</v>
      </c>
      <c r="N444" s="363" t="s">
        <v>2689</v>
      </c>
      <c r="O444" s="363" t="s">
        <v>3891</v>
      </c>
      <c r="P444" s="363" t="s">
        <v>3596</v>
      </c>
      <c r="Q444" s="363" t="s">
        <v>2692</v>
      </c>
      <c r="R444" s="383">
        <v>366.4</v>
      </c>
    </row>
    <row r="445" spans="2:18" ht="15" customHeight="1" x14ac:dyDescent="0.25">
      <c r="B445" s="362" t="s">
        <v>1081</v>
      </c>
      <c r="C445" s="362" t="s">
        <v>2889</v>
      </c>
      <c r="D445" s="362" t="s">
        <v>1082</v>
      </c>
      <c r="E445" s="363" t="s">
        <v>2403</v>
      </c>
      <c r="F445" s="363" t="s">
        <v>56</v>
      </c>
      <c r="G445" s="363" t="s">
        <v>3665</v>
      </c>
      <c r="H445" s="363" t="s">
        <v>2595</v>
      </c>
      <c r="I445" s="363" t="s">
        <v>3597</v>
      </c>
      <c r="J445" s="363">
        <v>1977</v>
      </c>
      <c r="K445" s="364"/>
      <c r="L445" s="364"/>
      <c r="M445" s="363" t="s">
        <v>2689</v>
      </c>
      <c r="N445" s="363" t="s">
        <v>2689</v>
      </c>
      <c r="O445" s="363" t="s">
        <v>3891</v>
      </c>
      <c r="P445" s="363" t="s">
        <v>3596</v>
      </c>
      <c r="Q445" s="363" t="s">
        <v>2692</v>
      </c>
      <c r="R445" s="383">
        <v>366.2</v>
      </c>
    </row>
    <row r="446" spans="2:18" ht="15" customHeight="1" x14ac:dyDescent="0.25">
      <c r="B446" s="362" t="s">
        <v>1083</v>
      </c>
      <c r="C446" s="362" t="s">
        <v>2889</v>
      </c>
      <c r="D446" s="362" t="s">
        <v>1084</v>
      </c>
      <c r="E446" s="363" t="s">
        <v>2403</v>
      </c>
      <c r="F446" s="363" t="s">
        <v>56</v>
      </c>
      <c r="G446" s="363" t="s">
        <v>3665</v>
      </c>
      <c r="H446" s="363" t="s">
        <v>2595</v>
      </c>
      <c r="I446" s="363" t="s">
        <v>3597</v>
      </c>
      <c r="J446" s="363">
        <v>1978</v>
      </c>
      <c r="K446" s="364"/>
      <c r="L446" s="364"/>
      <c r="M446" s="363" t="s">
        <v>2689</v>
      </c>
      <c r="N446" s="363" t="s">
        <v>2689</v>
      </c>
      <c r="O446" s="363" t="s">
        <v>3891</v>
      </c>
      <c r="P446" s="363" t="s">
        <v>3596</v>
      </c>
      <c r="Q446" s="363" t="s">
        <v>2692</v>
      </c>
      <c r="R446" s="383">
        <v>367</v>
      </c>
    </row>
    <row r="447" spans="2:18" ht="15" customHeight="1" x14ac:dyDescent="0.25">
      <c r="B447" s="362" t="s">
        <v>1085</v>
      </c>
      <c r="C447" s="362" t="s">
        <v>2890</v>
      </c>
      <c r="D447" s="362" t="s">
        <v>1086</v>
      </c>
      <c r="E447" s="363" t="s">
        <v>2404</v>
      </c>
      <c r="F447" s="363" t="s">
        <v>56</v>
      </c>
      <c r="G447" s="363" t="s">
        <v>3665</v>
      </c>
      <c r="H447" s="363" t="s">
        <v>2595</v>
      </c>
      <c r="I447" s="363" t="s">
        <v>3597</v>
      </c>
      <c r="J447" s="363">
        <v>1984</v>
      </c>
      <c r="K447" s="364"/>
      <c r="L447" s="364"/>
      <c r="M447" s="363" t="s">
        <v>2689</v>
      </c>
      <c r="N447" s="363" t="s">
        <v>2689</v>
      </c>
      <c r="O447" s="363" t="s">
        <v>3891</v>
      </c>
      <c r="P447" s="363" t="s">
        <v>3596</v>
      </c>
      <c r="Q447" s="363" t="s">
        <v>2692</v>
      </c>
      <c r="R447" s="383">
        <v>577</v>
      </c>
    </row>
    <row r="448" spans="2:18" ht="15" customHeight="1" x14ac:dyDescent="0.25">
      <c r="B448" s="362" t="s">
        <v>1087</v>
      </c>
      <c r="C448" s="362" t="s">
        <v>2890</v>
      </c>
      <c r="D448" s="362" t="s">
        <v>1088</v>
      </c>
      <c r="E448" s="363" t="s">
        <v>2404</v>
      </c>
      <c r="F448" s="363" t="s">
        <v>56</v>
      </c>
      <c r="G448" s="363" t="s">
        <v>3665</v>
      </c>
      <c r="H448" s="363" t="s">
        <v>2595</v>
      </c>
      <c r="I448" s="363" t="s">
        <v>3597</v>
      </c>
      <c r="J448" s="363">
        <v>1997</v>
      </c>
      <c r="K448" s="364"/>
      <c r="L448" s="364"/>
      <c r="M448" s="363" t="s">
        <v>2689</v>
      </c>
      <c r="N448" s="363" t="s">
        <v>2689</v>
      </c>
      <c r="O448" s="363" t="s">
        <v>3891</v>
      </c>
      <c r="P448" s="363" t="s">
        <v>3596</v>
      </c>
      <c r="Q448" s="363" t="s">
        <v>2692</v>
      </c>
      <c r="R448" s="383">
        <v>582</v>
      </c>
    </row>
    <row r="449" spans="2:18" ht="15" customHeight="1" x14ac:dyDescent="0.25">
      <c r="B449" s="362" t="s">
        <v>1089</v>
      </c>
      <c r="C449" s="362" t="s">
        <v>2891</v>
      </c>
      <c r="D449" s="362" t="s">
        <v>1090</v>
      </c>
      <c r="E449" s="363" t="s">
        <v>2405</v>
      </c>
      <c r="F449" s="363" t="s">
        <v>56</v>
      </c>
      <c r="G449" s="363" t="s">
        <v>3665</v>
      </c>
      <c r="H449" s="363" t="s">
        <v>2595</v>
      </c>
      <c r="I449" s="363" t="s">
        <v>3598</v>
      </c>
      <c r="J449" s="363">
        <v>1974</v>
      </c>
      <c r="K449" s="364"/>
      <c r="L449" s="364"/>
      <c r="M449" s="363" t="s">
        <v>2689</v>
      </c>
      <c r="N449" s="363" t="s">
        <v>2689</v>
      </c>
      <c r="O449" s="363" t="s">
        <v>3891</v>
      </c>
      <c r="P449" s="363" t="s">
        <v>3596</v>
      </c>
      <c r="Q449" s="363" t="s">
        <v>2692</v>
      </c>
      <c r="R449" s="383">
        <v>360</v>
      </c>
    </row>
    <row r="450" spans="2:18" ht="15" customHeight="1" x14ac:dyDescent="0.25">
      <c r="B450" s="362" t="s">
        <v>1091</v>
      </c>
      <c r="C450" s="362" t="s">
        <v>2891</v>
      </c>
      <c r="D450" s="362" t="s">
        <v>1092</v>
      </c>
      <c r="E450" s="363" t="s">
        <v>2405</v>
      </c>
      <c r="F450" s="363" t="s">
        <v>56</v>
      </c>
      <c r="G450" s="363" t="s">
        <v>3665</v>
      </c>
      <c r="H450" s="363" t="s">
        <v>2595</v>
      </c>
      <c r="I450" s="363" t="s">
        <v>3598</v>
      </c>
      <c r="J450" s="363">
        <v>1985</v>
      </c>
      <c r="K450" s="364"/>
      <c r="L450" s="364"/>
      <c r="M450" s="363" t="s">
        <v>2689</v>
      </c>
      <c r="N450" s="363" t="s">
        <v>2689</v>
      </c>
      <c r="O450" s="363" t="s">
        <v>3891</v>
      </c>
      <c r="P450" s="363" t="s">
        <v>3596</v>
      </c>
      <c r="Q450" s="363" t="s">
        <v>2692</v>
      </c>
      <c r="R450" s="383">
        <v>556.20000000000005</v>
      </c>
    </row>
    <row r="451" spans="2:18" ht="15" customHeight="1" x14ac:dyDescent="0.25">
      <c r="B451" s="362" t="s">
        <v>1093</v>
      </c>
      <c r="C451" s="362" t="s">
        <v>2892</v>
      </c>
      <c r="D451" s="362" t="s">
        <v>1094</v>
      </c>
      <c r="E451" s="363" t="s">
        <v>2406</v>
      </c>
      <c r="F451" s="363" t="s">
        <v>56</v>
      </c>
      <c r="G451" s="363" t="s">
        <v>3665</v>
      </c>
      <c r="H451" s="363" t="s">
        <v>2596</v>
      </c>
      <c r="I451" s="363" t="s">
        <v>70</v>
      </c>
      <c r="J451" s="363">
        <v>1971</v>
      </c>
      <c r="K451" s="363">
        <v>2011</v>
      </c>
      <c r="L451" s="364"/>
      <c r="M451" s="363" t="s">
        <v>2689</v>
      </c>
      <c r="N451" s="363" t="s">
        <v>2689</v>
      </c>
      <c r="O451" s="363" t="s">
        <v>3891</v>
      </c>
      <c r="P451" s="363" t="s">
        <v>3896</v>
      </c>
      <c r="Q451" s="363" t="s">
        <v>2691</v>
      </c>
      <c r="R451" s="383">
        <v>160</v>
      </c>
    </row>
    <row r="452" spans="2:18" ht="15" customHeight="1" x14ac:dyDescent="0.25">
      <c r="B452" s="362" t="s">
        <v>1095</v>
      </c>
      <c r="C452" s="362" t="s">
        <v>2893</v>
      </c>
      <c r="D452" s="362" t="s">
        <v>1096</v>
      </c>
      <c r="E452" s="363" t="s">
        <v>1096</v>
      </c>
      <c r="F452" s="363" t="s">
        <v>56</v>
      </c>
      <c r="G452" s="363" t="s">
        <v>3665</v>
      </c>
      <c r="H452" s="363" t="s">
        <v>2596</v>
      </c>
      <c r="I452" s="363" t="s">
        <v>70</v>
      </c>
      <c r="J452" s="363">
        <v>1953</v>
      </c>
      <c r="K452" s="363">
        <v>2006</v>
      </c>
      <c r="L452" s="364"/>
      <c r="M452" s="363" t="s">
        <v>2689</v>
      </c>
      <c r="N452" s="363" t="s">
        <v>2689</v>
      </c>
      <c r="O452" s="363" t="s">
        <v>3891</v>
      </c>
      <c r="P452" s="363" t="s">
        <v>3896</v>
      </c>
      <c r="Q452" s="363" t="s">
        <v>2691</v>
      </c>
      <c r="R452" s="383">
        <v>80</v>
      </c>
    </row>
    <row r="453" spans="2:18" ht="15" customHeight="1" x14ac:dyDescent="0.25">
      <c r="B453" s="362" t="s">
        <v>1097</v>
      </c>
      <c r="C453" s="362" t="s">
        <v>2894</v>
      </c>
      <c r="D453" s="362" t="s">
        <v>1098</v>
      </c>
      <c r="E453" s="363" t="s">
        <v>2407</v>
      </c>
      <c r="F453" s="363" t="s">
        <v>56</v>
      </c>
      <c r="G453" s="363" t="s">
        <v>3665</v>
      </c>
      <c r="H453" s="363" t="s">
        <v>2596</v>
      </c>
      <c r="I453" s="363" t="s">
        <v>70</v>
      </c>
      <c r="J453" s="363">
        <v>1970</v>
      </c>
      <c r="K453" s="363">
        <v>2012</v>
      </c>
      <c r="L453" s="364"/>
      <c r="M453" s="363" t="s">
        <v>2689</v>
      </c>
      <c r="N453" s="363" t="s">
        <v>2689</v>
      </c>
      <c r="O453" s="363" t="s">
        <v>3891</v>
      </c>
      <c r="P453" s="363" t="s">
        <v>3896</v>
      </c>
      <c r="Q453" s="363" t="s">
        <v>2691</v>
      </c>
      <c r="R453" s="383">
        <v>160</v>
      </c>
    </row>
    <row r="454" spans="2:18" ht="15" customHeight="1" x14ac:dyDescent="0.25">
      <c r="B454" s="362" t="s">
        <v>1099</v>
      </c>
      <c r="C454" s="362" t="s">
        <v>2895</v>
      </c>
      <c r="D454" s="362" t="s">
        <v>1100</v>
      </c>
      <c r="E454" s="363" t="s">
        <v>2408</v>
      </c>
      <c r="F454" s="363" t="s">
        <v>56</v>
      </c>
      <c r="G454" s="363" t="s">
        <v>3665</v>
      </c>
      <c r="H454" s="363" t="s">
        <v>2596</v>
      </c>
      <c r="I454" s="363" t="s">
        <v>3599</v>
      </c>
      <c r="J454" s="363">
        <v>1966</v>
      </c>
      <c r="K454" s="363">
        <v>2012</v>
      </c>
      <c r="L454" s="364"/>
      <c r="M454" s="363" t="s">
        <v>2689</v>
      </c>
      <c r="N454" s="363" t="s">
        <v>2689</v>
      </c>
      <c r="O454" s="363" t="s">
        <v>3891</v>
      </c>
      <c r="P454" s="363" t="s">
        <v>3896</v>
      </c>
      <c r="Q454" s="363" t="s">
        <v>2691</v>
      </c>
      <c r="R454" s="383">
        <v>37.5</v>
      </c>
    </row>
    <row r="455" spans="2:18" ht="15" customHeight="1" x14ac:dyDescent="0.25">
      <c r="B455" s="362" t="s">
        <v>1101</v>
      </c>
      <c r="C455" s="362" t="s">
        <v>2895</v>
      </c>
      <c r="D455" s="362" t="s">
        <v>1102</v>
      </c>
      <c r="E455" s="363" t="s">
        <v>2408</v>
      </c>
      <c r="F455" s="363" t="s">
        <v>56</v>
      </c>
      <c r="G455" s="363" t="s">
        <v>3665</v>
      </c>
      <c r="H455" s="363" t="s">
        <v>2596</v>
      </c>
      <c r="I455" s="363" t="s">
        <v>3599</v>
      </c>
      <c r="J455" s="363">
        <v>1966</v>
      </c>
      <c r="K455" s="363">
        <v>2012</v>
      </c>
      <c r="L455" s="364"/>
      <c r="M455" s="363" t="s">
        <v>2689</v>
      </c>
      <c r="N455" s="363" t="s">
        <v>2689</v>
      </c>
      <c r="O455" s="363" t="s">
        <v>3891</v>
      </c>
      <c r="P455" s="363" t="s">
        <v>3896</v>
      </c>
      <c r="Q455" s="363" t="s">
        <v>2691</v>
      </c>
      <c r="R455" s="383">
        <v>37.5</v>
      </c>
    </row>
    <row r="456" spans="2:18" ht="15" customHeight="1" x14ac:dyDescent="0.25">
      <c r="B456" s="362" t="s">
        <v>1103</v>
      </c>
      <c r="C456" s="362" t="s">
        <v>2895</v>
      </c>
      <c r="D456" s="362" t="s">
        <v>1104</v>
      </c>
      <c r="E456" s="363" t="s">
        <v>2408</v>
      </c>
      <c r="F456" s="363" t="s">
        <v>56</v>
      </c>
      <c r="G456" s="363" t="s">
        <v>3665</v>
      </c>
      <c r="H456" s="363" t="s">
        <v>2595</v>
      </c>
      <c r="I456" s="363" t="s">
        <v>3599</v>
      </c>
      <c r="J456" s="363">
        <v>1980</v>
      </c>
      <c r="K456" s="364"/>
      <c r="L456" s="364"/>
      <c r="M456" s="363" t="s">
        <v>2689</v>
      </c>
      <c r="N456" s="363" t="s">
        <v>2689</v>
      </c>
      <c r="O456" s="363" t="s">
        <v>3891</v>
      </c>
      <c r="P456" s="363" t="s">
        <v>3596</v>
      </c>
      <c r="Q456" s="363" t="s">
        <v>2699</v>
      </c>
      <c r="R456" s="383">
        <v>323.5</v>
      </c>
    </row>
    <row r="457" spans="2:18" ht="15" customHeight="1" x14ac:dyDescent="0.25">
      <c r="B457" s="362" t="s">
        <v>1105</v>
      </c>
      <c r="C457" s="362" t="s">
        <v>2896</v>
      </c>
      <c r="D457" s="362" t="s">
        <v>1106</v>
      </c>
      <c r="E457" s="363" t="s">
        <v>2409</v>
      </c>
      <c r="F457" s="363" t="s">
        <v>56</v>
      </c>
      <c r="G457" s="363" t="s">
        <v>3665</v>
      </c>
      <c r="H457" s="363" t="s">
        <v>2595</v>
      </c>
      <c r="I457" s="363" t="s">
        <v>81</v>
      </c>
      <c r="J457" s="363">
        <v>1951</v>
      </c>
      <c r="K457" s="363">
        <v>2012</v>
      </c>
      <c r="L457" s="364"/>
      <c r="M457" s="363" t="s">
        <v>2689</v>
      </c>
      <c r="N457" s="363" t="s">
        <v>2689</v>
      </c>
      <c r="O457" s="363" t="s">
        <v>3891</v>
      </c>
      <c r="P457" s="363" t="s">
        <v>3896</v>
      </c>
      <c r="Q457" s="363" t="s">
        <v>2691</v>
      </c>
      <c r="R457" s="383">
        <v>50</v>
      </c>
    </row>
    <row r="458" spans="2:18" ht="15" customHeight="1" x14ac:dyDescent="0.25">
      <c r="B458" s="362" t="s">
        <v>1107</v>
      </c>
      <c r="C458" s="362" t="s">
        <v>2896</v>
      </c>
      <c r="D458" s="362" t="s">
        <v>1108</v>
      </c>
      <c r="E458" s="363" t="s">
        <v>2409</v>
      </c>
      <c r="F458" s="363" t="s">
        <v>56</v>
      </c>
      <c r="G458" s="363" t="s">
        <v>3665</v>
      </c>
      <c r="H458" s="363" t="s">
        <v>2595</v>
      </c>
      <c r="I458" s="363" t="s">
        <v>81</v>
      </c>
      <c r="J458" s="363">
        <v>1967</v>
      </c>
      <c r="K458" s="363">
        <v>2012</v>
      </c>
      <c r="L458" s="364"/>
      <c r="M458" s="363" t="s">
        <v>2689</v>
      </c>
      <c r="N458" s="363" t="s">
        <v>2689</v>
      </c>
      <c r="O458" s="363" t="s">
        <v>3891</v>
      </c>
      <c r="P458" s="363" t="s">
        <v>3896</v>
      </c>
      <c r="Q458" s="363" t="s">
        <v>2691</v>
      </c>
      <c r="R458" s="383">
        <v>155</v>
      </c>
    </row>
    <row r="459" spans="2:18" ht="15" customHeight="1" x14ac:dyDescent="0.25">
      <c r="B459" s="362" t="s">
        <v>1109</v>
      </c>
      <c r="C459" s="362" t="s">
        <v>2896</v>
      </c>
      <c r="D459" s="362" t="s">
        <v>1110</v>
      </c>
      <c r="E459" s="363" t="s">
        <v>2409</v>
      </c>
      <c r="F459" s="363" t="s">
        <v>56</v>
      </c>
      <c r="G459" s="363" t="s">
        <v>3665</v>
      </c>
      <c r="H459" s="363" t="s">
        <v>2595</v>
      </c>
      <c r="I459" s="363" t="s">
        <v>81</v>
      </c>
      <c r="J459" s="363">
        <v>1981</v>
      </c>
      <c r="K459" s="364"/>
      <c r="L459" s="364"/>
      <c r="M459" s="363" t="s">
        <v>2689</v>
      </c>
      <c r="N459" s="363" t="s">
        <v>2689</v>
      </c>
      <c r="O459" s="363" t="s">
        <v>3891</v>
      </c>
      <c r="P459" s="363" t="s">
        <v>3596</v>
      </c>
      <c r="Q459" s="363" t="s">
        <v>2692</v>
      </c>
      <c r="R459" s="383">
        <v>358</v>
      </c>
    </row>
    <row r="460" spans="2:18" ht="15" customHeight="1" x14ac:dyDescent="0.25">
      <c r="B460" s="362" t="s">
        <v>1111</v>
      </c>
      <c r="C460" s="362" t="s">
        <v>2897</v>
      </c>
      <c r="D460" s="362" t="s">
        <v>1112</v>
      </c>
      <c r="E460" s="363" t="s">
        <v>2410</v>
      </c>
      <c r="F460" s="363" t="s">
        <v>56</v>
      </c>
      <c r="G460" s="363" t="s">
        <v>3665</v>
      </c>
      <c r="H460" s="363" t="s">
        <v>2595</v>
      </c>
      <c r="I460" s="363" t="s">
        <v>4305</v>
      </c>
      <c r="J460" s="363">
        <v>1971</v>
      </c>
      <c r="K460" s="364"/>
      <c r="L460" s="364"/>
      <c r="M460" s="363" t="s">
        <v>2689</v>
      </c>
      <c r="N460" s="363" t="s">
        <v>2689</v>
      </c>
      <c r="O460" s="363" t="s">
        <v>3891</v>
      </c>
      <c r="P460" s="363" t="s">
        <v>3596</v>
      </c>
      <c r="Q460" s="363" t="s">
        <v>2692</v>
      </c>
      <c r="R460" s="383">
        <v>284</v>
      </c>
    </row>
    <row r="461" spans="2:18" ht="15" customHeight="1" x14ac:dyDescent="0.25">
      <c r="B461" s="362" t="s">
        <v>1113</v>
      </c>
      <c r="C461" s="362" t="s">
        <v>2897</v>
      </c>
      <c r="D461" s="362" t="s">
        <v>1114</v>
      </c>
      <c r="E461" s="363" t="s">
        <v>2410</v>
      </c>
      <c r="F461" s="363" t="s">
        <v>56</v>
      </c>
      <c r="G461" s="363" t="s">
        <v>3665</v>
      </c>
      <c r="H461" s="363" t="s">
        <v>2595</v>
      </c>
      <c r="I461" s="363" t="s">
        <v>4305</v>
      </c>
      <c r="J461" s="363">
        <v>1984</v>
      </c>
      <c r="K461" s="364"/>
      <c r="L461" s="364"/>
      <c r="M461" s="363" t="s">
        <v>2689</v>
      </c>
      <c r="N461" s="363" t="s">
        <v>2689</v>
      </c>
      <c r="O461" s="363" t="s">
        <v>3891</v>
      </c>
      <c r="P461" s="363" t="s">
        <v>3596</v>
      </c>
      <c r="Q461" s="363" t="s">
        <v>2692</v>
      </c>
      <c r="R461" s="383">
        <v>370.7</v>
      </c>
    </row>
    <row r="462" spans="2:18" ht="15" customHeight="1" x14ac:dyDescent="0.25">
      <c r="B462" s="362" t="s">
        <v>1115</v>
      </c>
      <c r="C462" s="362" t="s">
        <v>2898</v>
      </c>
      <c r="D462" s="362" t="s">
        <v>1116</v>
      </c>
      <c r="E462" s="363" t="s">
        <v>2411</v>
      </c>
      <c r="F462" s="363" t="s">
        <v>56</v>
      </c>
      <c r="G462" s="363" t="s">
        <v>3665</v>
      </c>
      <c r="H462" s="363" t="s">
        <v>2595</v>
      </c>
      <c r="I462" s="363" t="s">
        <v>3599</v>
      </c>
      <c r="J462" s="363">
        <v>1985</v>
      </c>
      <c r="K462" s="364"/>
      <c r="L462" s="364"/>
      <c r="M462" s="363" t="s">
        <v>2689</v>
      </c>
      <c r="N462" s="363" t="s">
        <v>2689</v>
      </c>
      <c r="O462" s="363" t="s">
        <v>3891</v>
      </c>
      <c r="P462" s="363" t="s">
        <v>3596</v>
      </c>
      <c r="Q462" s="363" t="s">
        <v>2692</v>
      </c>
      <c r="R462" s="383">
        <v>588.98</v>
      </c>
    </row>
    <row r="463" spans="2:18" ht="15" customHeight="1" x14ac:dyDescent="0.25">
      <c r="B463" s="362" t="s">
        <v>1117</v>
      </c>
      <c r="C463" s="362" t="s">
        <v>2899</v>
      </c>
      <c r="D463" s="362" t="s">
        <v>1118</v>
      </c>
      <c r="E463" s="363" t="s">
        <v>2412</v>
      </c>
      <c r="F463" s="363" t="s">
        <v>56</v>
      </c>
      <c r="G463" s="363" t="s">
        <v>3665</v>
      </c>
      <c r="H463" s="363" t="s">
        <v>2595</v>
      </c>
      <c r="I463" s="363" t="s">
        <v>4305</v>
      </c>
      <c r="J463" s="363">
        <v>1980</v>
      </c>
      <c r="K463" s="364"/>
      <c r="L463" s="364"/>
      <c r="M463" s="363" t="s">
        <v>2689</v>
      </c>
      <c r="N463" s="363" t="s">
        <v>2689</v>
      </c>
      <c r="O463" s="363" t="s">
        <v>3891</v>
      </c>
      <c r="P463" s="363" t="s">
        <v>3596</v>
      </c>
      <c r="Q463" s="363" t="s">
        <v>2692</v>
      </c>
      <c r="R463" s="383">
        <v>580.46</v>
      </c>
    </row>
    <row r="464" spans="2:18" ht="15" customHeight="1" x14ac:dyDescent="0.25">
      <c r="B464" s="362" t="s">
        <v>1119</v>
      </c>
      <c r="C464" s="362" t="s">
        <v>2900</v>
      </c>
      <c r="D464" s="362" t="s">
        <v>1120</v>
      </c>
      <c r="E464" s="363" t="s">
        <v>2413</v>
      </c>
      <c r="F464" s="363" t="s">
        <v>56</v>
      </c>
      <c r="G464" s="363" t="s">
        <v>3665</v>
      </c>
      <c r="H464" s="363" t="s">
        <v>2595</v>
      </c>
      <c r="I464" s="363" t="s">
        <v>3598</v>
      </c>
      <c r="J464" s="363">
        <v>1962</v>
      </c>
      <c r="K464" s="363">
        <v>2008</v>
      </c>
      <c r="L464" s="364"/>
      <c r="M464" s="363" t="s">
        <v>2689</v>
      </c>
      <c r="N464" s="363" t="s">
        <v>2689</v>
      </c>
      <c r="O464" s="363" t="s">
        <v>3891</v>
      </c>
      <c r="P464" s="363" t="s">
        <v>3896</v>
      </c>
      <c r="Q464" s="363" t="s">
        <v>2691</v>
      </c>
      <c r="R464" s="383">
        <v>67.58</v>
      </c>
    </row>
    <row r="465" spans="2:18" ht="15" customHeight="1" x14ac:dyDescent="0.25">
      <c r="B465" s="362" t="s">
        <v>1121</v>
      </c>
      <c r="C465" s="362" t="s">
        <v>2900</v>
      </c>
      <c r="D465" s="362" t="s">
        <v>1122</v>
      </c>
      <c r="E465" s="363" t="s">
        <v>2413</v>
      </c>
      <c r="F465" s="363" t="s">
        <v>56</v>
      </c>
      <c r="G465" s="363" t="s">
        <v>3665</v>
      </c>
      <c r="H465" s="363" t="s">
        <v>2595</v>
      </c>
      <c r="I465" s="363" t="s">
        <v>3598</v>
      </c>
      <c r="J465" s="363">
        <v>1967</v>
      </c>
      <c r="K465" s="363">
        <v>2015</v>
      </c>
      <c r="L465" s="364"/>
      <c r="M465" s="363" t="s">
        <v>2689</v>
      </c>
      <c r="N465" s="363" t="s">
        <v>2689</v>
      </c>
      <c r="O465" s="363" t="s">
        <v>3891</v>
      </c>
      <c r="P465" s="363" t="s">
        <v>3896</v>
      </c>
      <c r="Q465" s="363" t="s">
        <v>2691</v>
      </c>
      <c r="R465" s="383">
        <v>254</v>
      </c>
    </row>
    <row r="466" spans="2:18" ht="15" customHeight="1" x14ac:dyDescent="0.25">
      <c r="B466" s="362" t="s">
        <v>1123</v>
      </c>
      <c r="C466" s="362" t="s">
        <v>2900</v>
      </c>
      <c r="D466" s="362" t="s">
        <v>1124</v>
      </c>
      <c r="E466" s="363" t="s">
        <v>2413</v>
      </c>
      <c r="F466" s="363" t="s">
        <v>56</v>
      </c>
      <c r="G466" s="363" t="s">
        <v>3665</v>
      </c>
      <c r="H466" s="363" t="s">
        <v>2595</v>
      </c>
      <c r="I466" s="363" t="s">
        <v>3598</v>
      </c>
      <c r="J466" s="363">
        <v>1984</v>
      </c>
      <c r="K466" s="364"/>
      <c r="L466" s="364"/>
      <c r="M466" s="363" t="s">
        <v>2689</v>
      </c>
      <c r="N466" s="363" t="s">
        <v>2689</v>
      </c>
      <c r="O466" s="363" t="s">
        <v>3891</v>
      </c>
      <c r="P466" s="363" t="s">
        <v>3596</v>
      </c>
      <c r="Q466" s="363" t="s">
        <v>2692</v>
      </c>
      <c r="R466" s="383">
        <v>350</v>
      </c>
    </row>
    <row r="467" spans="2:18" ht="15" customHeight="1" x14ac:dyDescent="0.25">
      <c r="B467" s="362" t="s">
        <v>1125</v>
      </c>
      <c r="C467" s="362" t="s">
        <v>2901</v>
      </c>
      <c r="D467" s="362" t="s">
        <v>1126</v>
      </c>
      <c r="E467" s="363" t="s">
        <v>1126</v>
      </c>
      <c r="F467" s="363" t="s">
        <v>56</v>
      </c>
      <c r="G467" s="363" t="s">
        <v>3665</v>
      </c>
      <c r="H467" s="363" t="s">
        <v>2595</v>
      </c>
      <c r="I467" s="363" t="s">
        <v>81</v>
      </c>
      <c r="J467" s="363">
        <v>1968</v>
      </c>
      <c r="K467" s="363">
        <v>2012</v>
      </c>
      <c r="L467" s="364"/>
      <c r="M467" s="363" t="s">
        <v>2689</v>
      </c>
      <c r="N467" s="363" t="s">
        <v>2689</v>
      </c>
      <c r="O467" s="363" t="s">
        <v>3891</v>
      </c>
      <c r="P467" s="363" t="s">
        <v>3896</v>
      </c>
      <c r="Q467" s="363" t="s">
        <v>2691</v>
      </c>
      <c r="R467" s="383">
        <v>214</v>
      </c>
    </row>
    <row r="468" spans="2:18" ht="15" customHeight="1" x14ac:dyDescent="0.25">
      <c r="B468" s="362" t="s">
        <v>1127</v>
      </c>
      <c r="C468" s="362" t="s">
        <v>2902</v>
      </c>
      <c r="D468" s="362" t="s">
        <v>1128</v>
      </c>
      <c r="E468" s="363" t="s">
        <v>2414</v>
      </c>
      <c r="F468" s="363" t="s">
        <v>56</v>
      </c>
      <c r="G468" s="363" t="s">
        <v>3665</v>
      </c>
      <c r="H468" s="363" t="s">
        <v>2595</v>
      </c>
      <c r="I468" s="363" t="s">
        <v>4305</v>
      </c>
      <c r="J468" s="363">
        <v>1982</v>
      </c>
      <c r="K468" s="364"/>
      <c r="L468" s="364"/>
      <c r="M468" s="363" t="s">
        <v>2689</v>
      </c>
      <c r="N468" s="363" t="s">
        <v>2689</v>
      </c>
      <c r="O468" s="363" t="s">
        <v>3891</v>
      </c>
      <c r="P468" s="363" t="s">
        <v>3596</v>
      </c>
      <c r="Q468" s="363" t="s">
        <v>2692</v>
      </c>
      <c r="R468" s="383">
        <v>365.2</v>
      </c>
    </row>
    <row r="469" spans="2:18" ht="15" customHeight="1" x14ac:dyDescent="0.25">
      <c r="B469" s="362" t="s">
        <v>1129</v>
      </c>
      <c r="C469" s="362" t="s">
        <v>2903</v>
      </c>
      <c r="D469" s="362" t="s">
        <v>1130</v>
      </c>
      <c r="E469" s="363" t="s">
        <v>2415</v>
      </c>
      <c r="F469" s="363" t="s">
        <v>56</v>
      </c>
      <c r="G469" s="363" t="s">
        <v>3665</v>
      </c>
      <c r="H469" s="363" t="s">
        <v>2596</v>
      </c>
      <c r="I469" s="363" t="s">
        <v>3597</v>
      </c>
      <c r="J469" s="363">
        <v>1961</v>
      </c>
      <c r="K469" s="363">
        <v>2012</v>
      </c>
      <c r="L469" s="364"/>
      <c r="M469" s="363" t="s">
        <v>2689</v>
      </c>
      <c r="N469" s="363" t="s">
        <v>2689</v>
      </c>
      <c r="O469" s="363" t="s">
        <v>3891</v>
      </c>
      <c r="P469" s="363" t="s">
        <v>3896</v>
      </c>
      <c r="Q469" s="363" t="s">
        <v>2691</v>
      </c>
      <c r="R469" s="383">
        <v>141</v>
      </c>
    </row>
    <row r="470" spans="2:18" ht="15" customHeight="1" x14ac:dyDescent="0.25">
      <c r="B470" s="362" t="s">
        <v>1131</v>
      </c>
      <c r="C470" s="362" t="s">
        <v>2903</v>
      </c>
      <c r="D470" s="362" t="s">
        <v>1132</v>
      </c>
      <c r="E470" s="363" t="s">
        <v>2415</v>
      </c>
      <c r="F470" s="363" t="s">
        <v>56</v>
      </c>
      <c r="G470" s="363" t="s">
        <v>3665</v>
      </c>
      <c r="H470" s="363" t="s">
        <v>2595</v>
      </c>
      <c r="I470" s="363" t="s">
        <v>3597</v>
      </c>
      <c r="J470" s="363">
        <v>1966</v>
      </c>
      <c r="K470" s="363">
        <v>2016</v>
      </c>
      <c r="L470" s="364"/>
      <c r="M470" s="363" t="s">
        <v>2689</v>
      </c>
      <c r="N470" s="363" t="s">
        <v>2689</v>
      </c>
      <c r="O470" s="363" t="s">
        <v>3891</v>
      </c>
      <c r="P470" s="363" t="s">
        <v>3896</v>
      </c>
      <c r="Q470" s="363" t="s">
        <v>2691</v>
      </c>
      <c r="R470" s="383">
        <v>147.9</v>
      </c>
    </row>
    <row r="471" spans="2:18" ht="15" customHeight="1" x14ac:dyDescent="0.25">
      <c r="B471" s="362" t="s">
        <v>1133</v>
      </c>
      <c r="C471" s="362" t="s">
        <v>2903</v>
      </c>
      <c r="D471" s="362" t="s">
        <v>1134</v>
      </c>
      <c r="E471" s="363" t="s">
        <v>2415</v>
      </c>
      <c r="F471" s="363" t="s">
        <v>56</v>
      </c>
      <c r="G471" s="363" t="s">
        <v>3665</v>
      </c>
      <c r="H471" s="363" t="s">
        <v>2595</v>
      </c>
      <c r="I471" s="363" t="s">
        <v>3597</v>
      </c>
      <c r="J471" s="363">
        <v>1972</v>
      </c>
      <c r="K471" s="364"/>
      <c r="L471" s="364"/>
      <c r="M471" s="363" t="s">
        <v>2689</v>
      </c>
      <c r="N471" s="363" t="s">
        <v>2689</v>
      </c>
      <c r="O471" s="363" t="s">
        <v>3891</v>
      </c>
      <c r="P471" s="363" t="s">
        <v>3596</v>
      </c>
      <c r="Q471" s="363" t="s">
        <v>2692</v>
      </c>
      <c r="R471" s="383">
        <v>337.2</v>
      </c>
    </row>
    <row r="472" spans="2:18" ht="15" customHeight="1" x14ac:dyDescent="0.25">
      <c r="B472" s="362" t="s">
        <v>1135</v>
      </c>
      <c r="C472" s="362" t="s">
        <v>2903</v>
      </c>
      <c r="D472" s="362" t="s">
        <v>1136</v>
      </c>
      <c r="E472" s="363" t="s">
        <v>2415</v>
      </c>
      <c r="F472" s="363" t="s">
        <v>56</v>
      </c>
      <c r="G472" s="363" t="s">
        <v>3665</v>
      </c>
      <c r="H472" s="363" t="s">
        <v>2595</v>
      </c>
      <c r="I472" s="363" t="s">
        <v>3597</v>
      </c>
      <c r="J472" s="363">
        <v>1981</v>
      </c>
      <c r="K472" s="364"/>
      <c r="L472" s="364"/>
      <c r="M472" s="363" t="s">
        <v>2689</v>
      </c>
      <c r="N472" s="363" t="s">
        <v>2689</v>
      </c>
      <c r="O472" s="363" t="s">
        <v>3891</v>
      </c>
      <c r="P472" s="363" t="s">
        <v>3596</v>
      </c>
      <c r="Q472" s="363" t="s">
        <v>2692</v>
      </c>
      <c r="R472" s="383">
        <v>358.6</v>
      </c>
    </row>
    <row r="473" spans="2:18" ht="15" customHeight="1" x14ac:dyDescent="0.25">
      <c r="B473" s="362" t="s">
        <v>1137</v>
      </c>
      <c r="C473" s="362" t="s">
        <v>2903</v>
      </c>
      <c r="D473" s="362" t="s">
        <v>1138</v>
      </c>
      <c r="E473" s="363" t="s">
        <v>2415</v>
      </c>
      <c r="F473" s="363" t="s">
        <v>56</v>
      </c>
      <c r="G473" s="363" t="s">
        <v>3665</v>
      </c>
      <c r="H473" s="363" t="s">
        <v>2595</v>
      </c>
      <c r="I473" s="363" t="s">
        <v>3597</v>
      </c>
      <c r="J473" s="363">
        <v>1985</v>
      </c>
      <c r="K473" s="364"/>
      <c r="L473" s="364"/>
      <c r="M473" s="363" t="s">
        <v>2689</v>
      </c>
      <c r="N473" s="363" t="s">
        <v>2689</v>
      </c>
      <c r="O473" s="363" t="s">
        <v>3891</v>
      </c>
      <c r="P473" s="363" t="s">
        <v>3596</v>
      </c>
      <c r="Q473" s="363" t="s">
        <v>2692</v>
      </c>
      <c r="R473" s="383">
        <v>355.9</v>
      </c>
    </row>
    <row r="474" spans="2:18" ht="15" customHeight="1" x14ac:dyDescent="0.25">
      <c r="B474" s="362" t="s">
        <v>1139</v>
      </c>
      <c r="C474" s="362" t="s">
        <v>2904</v>
      </c>
      <c r="D474" s="362" t="s">
        <v>1140</v>
      </c>
      <c r="E474" s="363" t="s">
        <v>1140</v>
      </c>
      <c r="F474" s="363" t="s">
        <v>56</v>
      </c>
      <c r="G474" s="363" t="s">
        <v>3665</v>
      </c>
      <c r="H474" s="363" t="s">
        <v>2595</v>
      </c>
      <c r="I474" s="363" t="s">
        <v>70</v>
      </c>
      <c r="J474" s="363">
        <v>1972</v>
      </c>
      <c r="K474" s="363">
        <v>2013</v>
      </c>
      <c r="L474" s="364"/>
      <c r="M474" s="363" t="s">
        <v>2689</v>
      </c>
      <c r="N474" s="363" t="s">
        <v>2689</v>
      </c>
      <c r="O474" s="363" t="s">
        <v>3891</v>
      </c>
      <c r="P474" s="363" t="s">
        <v>3896</v>
      </c>
      <c r="Q474" s="363" t="s">
        <v>2691</v>
      </c>
      <c r="R474" s="383">
        <v>590</v>
      </c>
    </row>
    <row r="475" spans="2:18" ht="15" customHeight="1" x14ac:dyDescent="0.25">
      <c r="B475" s="362" t="s">
        <v>1141</v>
      </c>
      <c r="C475" s="362" t="s">
        <v>2905</v>
      </c>
      <c r="D475" s="362" t="s">
        <v>1142</v>
      </c>
      <c r="E475" s="363" t="s">
        <v>2416</v>
      </c>
      <c r="F475" s="363" t="s">
        <v>56</v>
      </c>
      <c r="G475" s="363" t="s">
        <v>3665</v>
      </c>
      <c r="H475" s="363" t="s">
        <v>2595</v>
      </c>
      <c r="I475" s="363" t="s">
        <v>70</v>
      </c>
      <c r="J475" s="363">
        <v>1970</v>
      </c>
      <c r="K475" s="363">
        <v>2007</v>
      </c>
      <c r="L475" s="364"/>
      <c r="M475" s="363" t="s">
        <v>2689</v>
      </c>
      <c r="N475" s="363" t="s">
        <v>2689</v>
      </c>
      <c r="O475" s="363" t="s">
        <v>3891</v>
      </c>
      <c r="P475" s="363" t="s">
        <v>3896</v>
      </c>
      <c r="Q475" s="363" t="s">
        <v>2691</v>
      </c>
      <c r="R475" s="383">
        <v>220</v>
      </c>
    </row>
    <row r="476" spans="2:18" ht="15" customHeight="1" x14ac:dyDescent="0.25">
      <c r="B476" s="362" t="s">
        <v>1143</v>
      </c>
      <c r="C476" s="362" t="s">
        <v>2905</v>
      </c>
      <c r="D476" s="362" t="s">
        <v>1144</v>
      </c>
      <c r="E476" s="363" t="s">
        <v>2416</v>
      </c>
      <c r="F476" s="363" t="s">
        <v>56</v>
      </c>
      <c r="G476" s="363" t="s">
        <v>3665</v>
      </c>
      <c r="H476" s="363" t="s">
        <v>2595</v>
      </c>
      <c r="I476" s="363" t="s">
        <v>70</v>
      </c>
      <c r="J476" s="363">
        <v>1975</v>
      </c>
      <c r="K476" s="363">
        <v>2007</v>
      </c>
      <c r="L476" s="364"/>
      <c r="M476" s="363" t="s">
        <v>2689</v>
      </c>
      <c r="N476" s="363" t="s">
        <v>2689</v>
      </c>
      <c r="O476" s="363" t="s">
        <v>3891</v>
      </c>
      <c r="P476" s="363" t="s">
        <v>3896</v>
      </c>
      <c r="Q476" s="363" t="s">
        <v>2691</v>
      </c>
      <c r="R476" s="383">
        <v>533</v>
      </c>
    </row>
    <row r="477" spans="2:18" ht="15" customHeight="1" x14ac:dyDescent="0.25">
      <c r="B477" s="362" t="s">
        <v>1145</v>
      </c>
      <c r="C477" s="362" t="s">
        <v>2906</v>
      </c>
      <c r="D477" s="362" t="s">
        <v>1146</v>
      </c>
      <c r="E477" s="363" t="s">
        <v>2417</v>
      </c>
      <c r="F477" s="363" t="s">
        <v>56</v>
      </c>
      <c r="G477" s="363" t="s">
        <v>3665</v>
      </c>
      <c r="H477" s="363" t="s">
        <v>2595</v>
      </c>
      <c r="I477" s="363" t="s">
        <v>4305</v>
      </c>
      <c r="J477" s="363">
        <v>1965</v>
      </c>
      <c r="K477" s="363">
        <v>2016</v>
      </c>
      <c r="L477" s="364"/>
      <c r="M477" s="363" t="s">
        <v>2689</v>
      </c>
      <c r="N477" s="363" t="s">
        <v>2689</v>
      </c>
      <c r="O477" s="363" t="s">
        <v>3891</v>
      </c>
      <c r="P477" s="363" t="s">
        <v>3896</v>
      </c>
      <c r="Q477" s="363" t="s">
        <v>2691</v>
      </c>
      <c r="R477" s="383">
        <v>65</v>
      </c>
    </row>
    <row r="478" spans="2:18" ht="15" customHeight="1" x14ac:dyDescent="0.25">
      <c r="B478" s="362" t="s">
        <v>1147</v>
      </c>
      <c r="C478" s="362" t="s">
        <v>2906</v>
      </c>
      <c r="D478" s="362" t="s">
        <v>1148</v>
      </c>
      <c r="E478" s="363" t="s">
        <v>2417</v>
      </c>
      <c r="F478" s="363" t="s">
        <v>56</v>
      </c>
      <c r="G478" s="363" t="s">
        <v>3665</v>
      </c>
      <c r="H478" s="363" t="s">
        <v>2595</v>
      </c>
      <c r="I478" s="363" t="s">
        <v>4305</v>
      </c>
      <c r="J478" s="363">
        <v>1969</v>
      </c>
      <c r="K478" s="364"/>
      <c r="L478" s="364"/>
      <c r="M478" s="363" t="s">
        <v>2689</v>
      </c>
      <c r="N478" s="363" t="s">
        <v>2689</v>
      </c>
      <c r="O478" s="363" t="s">
        <v>3891</v>
      </c>
      <c r="P478" s="363" t="s">
        <v>3596</v>
      </c>
      <c r="Q478" s="363" t="s">
        <v>2692</v>
      </c>
      <c r="R478" s="383">
        <v>166.4</v>
      </c>
    </row>
    <row r="479" spans="2:18" ht="15" customHeight="1" x14ac:dyDescent="0.25">
      <c r="B479" s="362" t="s">
        <v>1149</v>
      </c>
      <c r="C479" s="362" t="s">
        <v>2906</v>
      </c>
      <c r="D479" s="362" t="s">
        <v>1150</v>
      </c>
      <c r="E479" s="363" t="s">
        <v>2417</v>
      </c>
      <c r="F479" s="363" t="s">
        <v>56</v>
      </c>
      <c r="G479" s="363" t="s">
        <v>3665</v>
      </c>
      <c r="H479" s="363" t="s">
        <v>2595</v>
      </c>
      <c r="I479" s="363" t="s">
        <v>4305</v>
      </c>
      <c r="J479" s="363">
        <v>1984</v>
      </c>
      <c r="K479" s="364"/>
      <c r="L479" s="364"/>
      <c r="M479" s="363" t="s">
        <v>2689</v>
      </c>
      <c r="N479" s="363" t="s">
        <v>2689</v>
      </c>
      <c r="O479" s="363" t="s">
        <v>3891</v>
      </c>
      <c r="P479" s="363" t="s">
        <v>3596</v>
      </c>
      <c r="Q479" s="363" t="s">
        <v>2692</v>
      </c>
      <c r="R479" s="383">
        <v>364.1</v>
      </c>
    </row>
    <row r="480" spans="2:18" ht="15" customHeight="1" x14ac:dyDescent="0.25">
      <c r="B480" s="362" t="s">
        <v>1151</v>
      </c>
      <c r="C480" s="362" t="s">
        <v>2907</v>
      </c>
      <c r="D480" s="362" t="s">
        <v>1152</v>
      </c>
      <c r="E480" s="363" t="s">
        <v>2418</v>
      </c>
      <c r="F480" s="363" t="s">
        <v>56</v>
      </c>
      <c r="G480" s="363" t="s">
        <v>3665</v>
      </c>
      <c r="H480" s="363" t="s">
        <v>2595</v>
      </c>
      <c r="I480" s="363" t="s">
        <v>81</v>
      </c>
      <c r="J480" s="363">
        <v>1964</v>
      </c>
      <c r="K480" s="364"/>
      <c r="L480" s="364"/>
      <c r="M480" s="363" t="s">
        <v>2689</v>
      </c>
      <c r="N480" s="363" t="s">
        <v>2689</v>
      </c>
      <c r="O480" s="363" t="s">
        <v>3891</v>
      </c>
      <c r="P480" s="363" t="s">
        <v>3596</v>
      </c>
      <c r="Q480" s="363" t="s">
        <v>2692</v>
      </c>
      <c r="R480" s="383">
        <v>154.94</v>
      </c>
    </row>
    <row r="481" spans="2:18" ht="15" customHeight="1" x14ac:dyDescent="0.25">
      <c r="B481" s="362" t="s">
        <v>1153</v>
      </c>
      <c r="C481" s="362" t="s">
        <v>2907</v>
      </c>
      <c r="D481" s="362" t="s">
        <v>1154</v>
      </c>
      <c r="E481" s="363" t="s">
        <v>2418</v>
      </c>
      <c r="F481" s="363" t="s">
        <v>56</v>
      </c>
      <c r="G481" s="363" t="s">
        <v>3665</v>
      </c>
      <c r="H481" s="363" t="s">
        <v>2595</v>
      </c>
      <c r="I481" s="363" t="s">
        <v>81</v>
      </c>
      <c r="J481" s="363">
        <v>1986</v>
      </c>
      <c r="K481" s="364"/>
      <c r="L481" s="364"/>
      <c r="M481" s="363" t="s">
        <v>2689</v>
      </c>
      <c r="N481" s="363" t="s">
        <v>2689</v>
      </c>
      <c r="O481" s="363" t="s">
        <v>3891</v>
      </c>
      <c r="P481" s="363" t="s">
        <v>3596</v>
      </c>
      <c r="Q481" s="363" t="s">
        <v>2692</v>
      </c>
      <c r="R481" s="383">
        <v>360.7</v>
      </c>
    </row>
    <row r="482" spans="2:18" ht="15" customHeight="1" x14ac:dyDescent="0.25">
      <c r="B482" s="362" t="s">
        <v>1155</v>
      </c>
      <c r="C482" s="362" t="s">
        <v>2908</v>
      </c>
      <c r="D482" s="362" t="s">
        <v>1156</v>
      </c>
      <c r="E482" s="363" t="s">
        <v>2419</v>
      </c>
      <c r="F482" s="363" t="s">
        <v>45</v>
      </c>
      <c r="G482" s="363" t="s">
        <v>3665</v>
      </c>
      <c r="H482" s="363" t="s">
        <v>2595</v>
      </c>
      <c r="I482" s="363" t="s">
        <v>90</v>
      </c>
      <c r="J482" s="363">
        <v>1977</v>
      </c>
      <c r="K482" s="364"/>
      <c r="L482" s="364"/>
      <c r="M482" s="363" t="s">
        <v>2689</v>
      </c>
      <c r="N482" s="363" t="s">
        <v>3826</v>
      </c>
      <c r="O482" s="363" t="s">
        <v>3892</v>
      </c>
      <c r="P482" s="363" t="s">
        <v>3596</v>
      </c>
      <c r="Q482" s="363" t="s">
        <v>2692</v>
      </c>
      <c r="R482" s="383">
        <v>90</v>
      </c>
    </row>
    <row r="483" spans="2:18" ht="15" customHeight="1" x14ac:dyDescent="0.25">
      <c r="B483" s="362" t="s">
        <v>1157</v>
      </c>
      <c r="C483" s="362" t="s">
        <v>2908</v>
      </c>
      <c r="D483" s="362" t="s">
        <v>1158</v>
      </c>
      <c r="E483" s="363" t="s">
        <v>2419</v>
      </c>
      <c r="F483" s="363" t="s">
        <v>45</v>
      </c>
      <c r="G483" s="363" t="s">
        <v>3665</v>
      </c>
      <c r="H483" s="363" t="s">
        <v>2595</v>
      </c>
      <c r="I483" s="363" t="s">
        <v>90</v>
      </c>
      <c r="J483" s="363">
        <v>1986</v>
      </c>
      <c r="K483" s="364"/>
      <c r="L483" s="364"/>
      <c r="M483" s="363" t="s">
        <v>2689</v>
      </c>
      <c r="N483" s="363" t="s">
        <v>3826</v>
      </c>
      <c r="O483" s="363" t="s">
        <v>3891</v>
      </c>
      <c r="P483" s="363" t="s">
        <v>3596</v>
      </c>
      <c r="Q483" s="363" t="s">
        <v>2692</v>
      </c>
      <c r="R483" s="383">
        <v>80</v>
      </c>
    </row>
    <row r="484" spans="2:18" ht="15" customHeight="1" x14ac:dyDescent="0.25">
      <c r="B484" s="362" t="s">
        <v>1159</v>
      </c>
      <c r="C484" s="362" t="s">
        <v>2909</v>
      </c>
      <c r="D484" s="362" t="s">
        <v>1160</v>
      </c>
      <c r="E484" s="363" t="s">
        <v>2420</v>
      </c>
      <c r="F484" s="363" t="s">
        <v>45</v>
      </c>
      <c r="G484" s="363" t="s">
        <v>3665</v>
      </c>
      <c r="H484" s="363" t="s">
        <v>2595</v>
      </c>
      <c r="I484" s="363" t="s">
        <v>2648</v>
      </c>
      <c r="J484" s="363">
        <v>1974</v>
      </c>
      <c r="K484" s="363">
        <v>2024</v>
      </c>
      <c r="L484" s="364"/>
      <c r="M484" s="363" t="s">
        <v>2690</v>
      </c>
      <c r="N484" s="363" t="s">
        <v>2689</v>
      </c>
      <c r="O484" s="363" t="s">
        <v>3892</v>
      </c>
      <c r="P484" s="363" t="s">
        <v>3596</v>
      </c>
      <c r="Q484" s="363" t="s">
        <v>2692</v>
      </c>
      <c r="R484" s="383">
        <v>114</v>
      </c>
    </row>
    <row r="485" spans="2:18" ht="15" customHeight="1" x14ac:dyDescent="0.25">
      <c r="B485" s="362" t="s">
        <v>1161</v>
      </c>
      <c r="C485" s="362" t="s">
        <v>2909</v>
      </c>
      <c r="D485" s="362" t="s">
        <v>1162</v>
      </c>
      <c r="E485" s="363" t="s">
        <v>2420</v>
      </c>
      <c r="F485" s="363" t="s">
        <v>45</v>
      </c>
      <c r="G485" s="363" t="s">
        <v>3665</v>
      </c>
      <c r="H485" s="363" t="s">
        <v>2595</v>
      </c>
      <c r="I485" s="363" t="s">
        <v>2648</v>
      </c>
      <c r="J485" s="363">
        <v>1977</v>
      </c>
      <c r="K485" s="363">
        <v>2024</v>
      </c>
      <c r="L485" s="364"/>
      <c r="M485" s="363" t="s">
        <v>2690</v>
      </c>
      <c r="N485" s="363" t="s">
        <v>2689</v>
      </c>
      <c r="O485" s="363" t="s">
        <v>3892</v>
      </c>
      <c r="P485" s="363" t="s">
        <v>3596</v>
      </c>
      <c r="Q485" s="363" t="s">
        <v>2692</v>
      </c>
      <c r="R485" s="383">
        <v>114</v>
      </c>
    </row>
    <row r="486" spans="2:18" ht="15" customHeight="1" x14ac:dyDescent="0.25">
      <c r="B486" s="362" t="s">
        <v>1163</v>
      </c>
      <c r="C486" s="362" t="s">
        <v>2910</v>
      </c>
      <c r="D486" s="362" t="s">
        <v>1164</v>
      </c>
      <c r="E486" s="363" t="s">
        <v>2421</v>
      </c>
      <c r="F486" s="363" t="s">
        <v>45</v>
      </c>
      <c r="G486" s="363" t="s">
        <v>3665</v>
      </c>
      <c r="H486" s="363" t="s">
        <v>2595</v>
      </c>
      <c r="I486" s="363" t="s">
        <v>2648</v>
      </c>
      <c r="J486" s="363">
        <v>1984</v>
      </c>
      <c r="K486" s="364"/>
      <c r="L486" s="364"/>
      <c r="M486" s="363" t="s">
        <v>2689</v>
      </c>
      <c r="N486" s="363" t="s">
        <v>3826</v>
      </c>
      <c r="O486" s="363" t="s">
        <v>3892</v>
      </c>
      <c r="P486" s="363" t="s">
        <v>3596</v>
      </c>
      <c r="Q486" s="363" t="s">
        <v>2692</v>
      </c>
      <c r="R486" s="383">
        <v>177.17391304347825</v>
      </c>
    </row>
    <row r="487" spans="2:18" ht="15" customHeight="1" x14ac:dyDescent="0.25">
      <c r="B487" s="362" t="s">
        <v>1165</v>
      </c>
      <c r="C487" s="362" t="s">
        <v>2911</v>
      </c>
      <c r="D487" s="362" t="s">
        <v>1166</v>
      </c>
      <c r="E487" s="363" t="s">
        <v>2422</v>
      </c>
      <c r="F487" s="363" t="s">
        <v>45</v>
      </c>
      <c r="G487" s="363" t="s">
        <v>3665</v>
      </c>
      <c r="H487" s="363" t="s">
        <v>2595</v>
      </c>
      <c r="I487" s="363" t="s">
        <v>90</v>
      </c>
      <c r="J487" s="363">
        <v>1975</v>
      </c>
      <c r="K487" s="363">
        <v>2014</v>
      </c>
      <c r="L487" s="364"/>
      <c r="M487" s="363" t="s">
        <v>2689</v>
      </c>
      <c r="N487" s="363" t="s">
        <v>2689</v>
      </c>
      <c r="O487" s="363" t="s">
        <v>3891</v>
      </c>
      <c r="P487" s="363" t="s">
        <v>3896</v>
      </c>
      <c r="Q487" s="363" t="s">
        <v>2691</v>
      </c>
      <c r="R487" s="383">
        <v>250</v>
      </c>
    </row>
    <row r="488" spans="2:18" ht="15" customHeight="1" x14ac:dyDescent="0.25">
      <c r="B488" s="362" t="s">
        <v>1167</v>
      </c>
      <c r="C488" s="362" t="s">
        <v>2911</v>
      </c>
      <c r="D488" s="362" t="s">
        <v>1168</v>
      </c>
      <c r="E488" s="363" t="s">
        <v>2422</v>
      </c>
      <c r="F488" s="363" t="s">
        <v>45</v>
      </c>
      <c r="G488" s="363" t="s">
        <v>3665</v>
      </c>
      <c r="H488" s="363" t="s">
        <v>2595</v>
      </c>
      <c r="I488" s="363" t="s">
        <v>90</v>
      </c>
      <c r="J488" s="363">
        <v>1975</v>
      </c>
      <c r="K488" s="363">
        <v>2014</v>
      </c>
      <c r="L488" s="364"/>
      <c r="M488" s="363" t="s">
        <v>2689</v>
      </c>
      <c r="N488" s="363" t="s">
        <v>2689</v>
      </c>
      <c r="O488" s="363" t="s">
        <v>3891</v>
      </c>
      <c r="P488" s="363" t="s">
        <v>3896</v>
      </c>
      <c r="Q488" s="363" t="s">
        <v>2691</v>
      </c>
      <c r="R488" s="383">
        <v>250</v>
      </c>
    </row>
    <row r="489" spans="2:18" ht="15" customHeight="1" x14ac:dyDescent="0.25">
      <c r="B489" s="362" t="s">
        <v>1169</v>
      </c>
      <c r="C489" s="362" t="s">
        <v>2911</v>
      </c>
      <c r="D489" s="362" t="s">
        <v>1170</v>
      </c>
      <c r="E489" s="363" t="s">
        <v>2422</v>
      </c>
      <c r="F489" s="363" t="s">
        <v>45</v>
      </c>
      <c r="G489" s="363" t="s">
        <v>3665</v>
      </c>
      <c r="H489" s="363" t="s">
        <v>2595</v>
      </c>
      <c r="I489" s="363" t="s">
        <v>90</v>
      </c>
      <c r="J489" s="363">
        <v>1978</v>
      </c>
      <c r="K489" s="363">
        <v>2014</v>
      </c>
      <c r="L489" s="364"/>
      <c r="M489" s="363" t="s">
        <v>2689</v>
      </c>
      <c r="N489" s="363" t="s">
        <v>2689</v>
      </c>
      <c r="O489" s="363" t="s">
        <v>3891</v>
      </c>
      <c r="P489" s="363" t="s">
        <v>3896</v>
      </c>
      <c r="Q489" s="363" t="s">
        <v>2691</v>
      </c>
      <c r="R489" s="383">
        <v>250</v>
      </c>
    </row>
    <row r="490" spans="2:18" ht="15" customHeight="1" x14ac:dyDescent="0.25">
      <c r="B490" s="362" t="s">
        <v>1171</v>
      </c>
      <c r="C490" s="362" t="s">
        <v>2911</v>
      </c>
      <c r="D490" s="362" t="s">
        <v>1172</v>
      </c>
      <c r="E490" s="363" t="s">
        <v>2422</v>
      </c>
      <c r="F490" s="363" t="s">
        <v>45</v>
      </c>
      <c r="G490" s="363" t="s">
        <v>3665</v>
      </c>
      <c r="H490" s="363" t="s">
        <v>2595</v>
      </c>
      <c r="I490" s="363" t="s">
        <v>90</v>
      </c>
      <c r="J490" s="363">
        <v>1978</v>
      </c>
      <c r="K490" s="363">
        <v>2014</v>
      </c>
      <c r="L490" s="364"/>
      <c r="M490" s="363" t="s">
        <v>2689</v>
      </c>
      <c r="N490" s="363" t="s">
        <v>2689</v>
      </c>
      <c r="O490" s="363" t="s">
        <v>3891</v>
      </c>
      <c r="P490" s="363" t="s">
        <v>3896</v>
      </c>
      <c r="Q490" s="363" t="s">
        <v>2691</v>
      </c>
      <c r="R490" s="383">
        <v>250</v>
      </c>
    </row>
    <row r="491" spans="2:18" ht="15" customHeight="1" x14ac:dyDescent="0.25">
      <c r="B491" s="362" t="s">
        <v>1173</v>
      </c>
      <c r="C491" s="362" t="s">
        <v>2912</v>
      </c>
      <c r="D491" s="362" t="s">
        <v>1174</v>
      </c>
      <c r="E491" s="363" t="s">
        <v>2423</v>
      </c>
      <c r="F491" s="363" t="s">
        <v>45</v>
      </c>
      <c r="G491" s="363" t="s">
        <v>3665</v>
      </c>
      <c r="H491" s="363" t="s">
        <v>2595</v>
      </c>
      <c r="I491" s="363" t="s">
        <v>2649</v>
      </c>
      <c r="J491" s="363">
        <v>1966</v>
      </c>
      <c r="K491" s="363">
        <v>2013</v>
      </c>
      <c r="L491" s="364"/>
      <c r="M491" s="363" t="s">
        <v>2689</v>
      </c>
      <c r="N491" s="363" t="s">
        <v>2689</v>
      </c>
      <c r="O491" s="363" t="s">
        <v>3891</v>
      </c>
      <c r="P491" s="363" t="s">
        <v>3896</v>
      </c>
      <c r="Q491" s="363" t="s">
        <v>2691</v>
      </c>
      <c r="R491" s="383">
        <v>80</v>
      </c>
    </row>
    <row r="492" spans="2:18" ht="15" customHeight="1" x14ac:dyDescent="0.25">
      <c r="B492" s="362" t="s">
        <v>1175</v>
      </c>
      <c r="C492" s="362" t="s">
        <v>2913</v>
      </c>
      <c r="D492" s="362" t="s">
        <v>1176</v>
      </c>
      <c r="E492" s="363" t="s">
        <v>2424</v>
      </c>
      <c r="F492" s="363" t="s">
        <v>45</v>
      </c>
      <c r="G492" s="363" t="s">
        <v>3665</v>
      </c>
      <c r="H492" s="363" t="s">
        <v>2595</v>
      </c>
      <c r="I492" s="363" t="s">
        <v>2649</v>
      </c>
      <c r="J492" s="363">
        <v>1983</v>
      </c>
      <c r="K492" s="363">
        <v>2017</v>
      </c>
      <c r="L492" s="365">
        <v>42786</v>
      </c>
      <c r="M492" s="363" t="s">
        <v>2689</v>
      </c>
      <c r="N492" s="363" t="s">
        <v>2689</v>
      </c>
      <c r="O492" s="363" t="s">
        <v>3891</v>
      </c>
      <c r="P492" s="363" t="s">
        <v>3896</v>
      </c>
      <c r="Q492" s="363" t="s">
        <v>2691</v>
      </c>
      <c r="R492" s="383">
        <v>242</v>
      </c>
    </row>
    <row r="493" spans="2:18" ht="15" customHeight="1" x14ac:dyDescent="0.25">
      <c r="B493" s="362" t="s">
        <v>1177</v>
      </c>
      <c r="C493" s="362" t="s">
        <v>2914</v>
      </c>
      <c r="D493" s="362" t="s">
        <v>1178</v>
      </c>
      <c r="E493" s="363" t="s">
        <v>2425</v>
      </c>
      <c r="F493" s="363" t="s">
        <v>45</v>
      </c>
      <c r="G493" s="363" t="s">
        <v>3665</v>
      </c>
      <c r="H493" s="363" t="s">
        <v>2595</v>
      </c>
      <c r="I493" s="363" t="s">
        <v>2650</v>
      </c>
      <c r="J493" s="363">
        <v>1982</v>
      </c>
      <c r="K493" s="363">
        <v>2019</v>
      </c>
      <c r="L493" s="364"/>
      <c r="M493" s="363" t="s">
        <v>2690</v>
      </c>
      <c r="N493" s="363" t="s">
        <v>2689</v>
      </c>
      <c r="O493" s="363" t="s">
        <v>3892</v>
      </c>
      <c r="P493" s="363" t="s">
        <v>3596</v>
      </c>
      <c r="Q493" s="363" t="s">
        <v>2692</v>
      </c>
      <c r="R493" s="383">
        <v>211.95652173913041</v>
      </c>
    </row>
    <row r="494" spans="2:18" ht="15" customHeight="1" x14ac:dyDescent="0.25">
      <c r="B494" s="362" t="s">
        <v>1179</v>
      </c>
      <c r="C494" s="362" t="s">
        <v>2915</v>
      </c>
      <c r="D494" s="362" t="s">
        <v>1180</v>
      </c>
      <c r="E494" s="363" t="s">
        <v>2426</v>
      </c>
      <c r="F494" s="363" t="s">
        <v>45</v>
      </c>
      <c r="G494" s="363" t="s">
        <v>3665</v>
      </c>
      <c r="H494" s="363" t="s">
        <v>2595</v>
      </c>
      <c r="I494" s="363" t="s">
        <v>90</v>
      </c>
      <c r="J494" s="363">
        <v>1960</v>
      </c>
      <c r="K494" s="364"/>
      <c r="L494" s="364"/>
      <c r="M494" s="363" t="s">
        <v>2689</v>
      </c>
      <c r="N494" s="363" t="s">
        <v>3826</v>
      </c>
      <c r="O494" s="363" t="s">
        <v>3892</v>
      </c>
      <c r="P494" s="363" t="s">
        <v>3596</v>
      </c>
      <c r="Q494" s="363" t="s">
        <v>2692</v>
      </c>
      <c r="R494" s="383">
        <v>116</v>
      </c>
    </row>
    <row r="495" spans="2:18" ht="15" customHeight="1" x14ac:dyDescent="0.25">
      <c r="B495" s="362" t="s">
        <v>1181</v>
      </c>
      <c r="C495" s="362" t="s">
        <v>2915</v>
      </c>
      <c r="D495" s="362" t="s">
        <v>1182</v>
      </c>
      <c r="E495" s="363" t="s">
        <v>2426</v>
      </c>
      <c r="F495" s="363" t="s">
        <v>45</v>
      </c>
      <c r="G495" s="363" t="s">
        <v>3665</v>
      </c>
      <c r="H495" s="363" t="s">
        <v>2595</v>
      </c>
      <c r="I495" s="363" t="s">
        <v>90</v>
      </c>
      <c r="J495" s="363">
        <v>1964</v>
      </c>
      <c r="K495" s="364"/>
      <c r="L495" s="364"/>
      <c r="M495" s="363" t="s">
        <v>2689</v>
      </c>
      <c r="N495" s="363" t="s">
        <v>3826</v>
      </c>
      <c r="O495" s="363" t="s">
        <v>3892</v>
      </c>
      <c r="P495" s="363" t="s">
        <v>3596</v>
      </c>
      <c r="Q495" s="363" t="s">
        <v>2692</v>
      </c>
      <c r="R495" s="383">
        <v>125</v>
      </c>
    </row>
    <row r="496" spans="2:18" ht="15" customHeight="1" x14ac:dyDescent="0.25">
      <c r="B496" s="362" t="s">
        <v>1183</v>
      </c>
      <c r="C496" s="362" t="s">
        <v>2915</v>
      </c>
      <c r="D496" s="362" t="s">
        <v>1184</v>
      </c>
      <c r="E496" s="363" t="s">
        <v>2426</v>
      </c>
      <c r="F496" s="363" t="s">
        <v>45</v>
      </c>
      <c r="G496" s="363" t="s">
        <v>3665</v>
      </c>
      <c r="H496" s="363" t="s">
        <v>2595</v>
      </c>
      <c r="I496" s="363" t="s">
        <v>90</v>
      </c>
      <c r="J496" s="363">
        <v>1972</v>
      </c>
      <c r="K496" s="364"/>
      <c r="L496" s="364"/>
      <c r="M496" s="363" t="s">
        <v>2689</v>
      </c>
      <c r="N496" s="363" t="s">
        <v>3826</v>
      </c>
      <c r="O496" s="363" t="s">
        <v>3892</v>
      </c>
      <c r="P496" s="363" t="s">
        <v>3596</v>
      </c>
      <c r="Q496" s="363" t="s">
        <v>2692</v>
      </c>
      <c r="R496" s="383">
        <v>125</v>
      </c>
    </row>
    <row r="497" spans="2:18" ht="15" customHeight="1" x14ac:dyDescent="0.25">
      <c r="B497" s="362" t="s">
        <v>1185</v>
      </c>
      <c r="C497" s="362" t="s">
        <v>2916</v>
      </c>
      <c r="D497" s="362" t="s">
        <v>1186</v>
      </c>
      <c r="E497" s="363" t="s">
        <v>2427</v>
      </c>
      <c r="F497" s="363" t="s">
        <v>45</v>
      </c>
      <c r="G497" s="363" t="s">
        <v>3665</v>
      </c>
      <c r="H497" s="363" t="s">
        <v>2595</v>
      </c>
      <c r="I497" s="363" t="s">
        <v>90</v>
      </c>
      <c r="J497" s="363">
        <v>1994</v>
      </c>
      <c r="K497" s="364"/>
      <c r="L497" s="364"/>
      <c r="M497" s="363" t="s">
        <v>2689</v>
      </c>
      <c r="N497" s="363" t="s">
        <v>3826</v>
      </c>
      <c r="O497" s="363" t="s">
        <v>3891</v>
      </c>
      <c r="P497" s="363" t="s">
        <v>3596</v>
      </c>
      <c r="Q497" s="363" t="s">
        <v>2692</v>
      </c>
      <c r="R497" s="383">
        <v>614.13043478260863</v>
      </c>
    </row>
    <row r="498" spans="2:18" ht="15" customHeight="1" x14ac:dyDescent="0.25">
      <c r="B498" s="362" t="s">
        <v>1187</v>
      </c>
      <c r="C498" s="362" t="s">
        <v>2917</v>
      </c>
      <c r="D498" s="362" t="s">
        <v>1188</v>
      </c>
      <c r="E498" s="363" t="s">
        <v>2428</v>
      </c>
      <c r="F498" s="363" t="s">
        <v>45</v>
      </c>
      <c r="G498" s="363" t="s">
        <v>3665</v>
      </c>
      <c r="H498" s="363" t="s">
        <v>2595</v>
      </c>
      <c r="I498" s="363" t="s">
        <v>2649</v>
      </c>
      <c r="J498" s="363">
        <v>1976</v>
      </c>
      <c r="K498" s="363">
        <v>2017</v>
      </c>
      <c r="L498" s="365">
        <v>42786</v>
      </c>
      <c r="M498" s="363" t="s">
        <v>2689</v>
      </c>
      <c r="N498" s="363" t="s">
        <v>2689</v>
      </c>
      <c r="O498" s="363" t="s">
        <v>3891</v>
      </c>
      <c r="P498" s="363" t="s">
        <v>3896</v>
      </c>
      <c r="Q498" s="363" t="s">
        <v>2691</v>
      </c>
      <c r="R498" s="383">
        <v>225</v>
      </c>
    </row>
    <row r="499" spans="2:18" ht="15" customHeight="1" x14ac:dyDescent="0.25">
      <c r="B499" s="362" t="s">
        <v>1189</v>
      </c>
      <c r="C499" s="362" t="s">
        <v>2918</v>
      </c>
      <c r="D499" s="362" t="s">
        <v>1190</v>
      </c>
      <c r="E499" s="363" t="s">
        <v>2429</v>
      </c>
      <c r="F499" s="363" t="s">
        <v>45</v>
      </c>
      <c r="G499" s="363" t="s">
        <v>3665</v>
      </c>
      <c r="H499" s="363" t="s">
        <v>2595</v>
      </c>
      <c r="I499" s="363" t="s">
        <v>2651</v>
      </c>
      <c r="J499" s="363">
        <v>1989</v>
      </c>
      <c r="K499" s="363">
        <v>2006</v>
      </c>
      <c r="L499" s="364"/>
      <c r="M499" s="363" t="s">
        <v>2689</v>
      </c>
      <c r="N499" s="363" t="s">
        <v>2689</v>
      </c>
      <c r="O499" s="363" t="s">
        <v>3892</v>
      </c>
      <c r="P499" s="363" t="s">
        <v>3896</v>
      </c>
      <c r="Q499" s="363" t="s">
        <v>2693</v>
      </c>
      <c r="R499" s="383">
        <v>77.717391304347828</v>
      </c>
    </row>
    <row r="500" spans="2:18" ht="15" customHeight="1" x14ac:dyDescent="0.25">
      <c r="B500" s="362" t="s">
        <v>1191</v>
      </c>
      <c r="C500" s="362" t="s">
        <v>2919</v>
      </c>
      <c r="D500" s="362" t="s">
        <v>1192</v>
      </c>
      <c r="E500" s="363" t="s">
        <v>1192</v>
      </c>
      <c r="F500" s="363" t="s">
        <v>45</v>
      </c>
      <c r="G500" s="363" t="s">
        <v>3665</v>
      </c>
      <c r="H500" s="363" t="s">
        <v>2595</v>
      </c>
      <c r="I500" s="363" t="s">
        <v>2652</v>
      </c>
      <c r="J500" s="363">
        <v>1981</v>
      </c>
      <c r="K500" s="364"/>
      <c r="L500" s="364"/>
      <c r="M500" s="363" t="s">
        <v>2689</v>
      </c>
      <c r="N500" s="363" t="s">
        <v>3826</v>
      </c>
      <c r="O500" s="363" t="s">
        <v>3892</v>
      </c>
      <c r="P500" s="363" t="s">
        <v>3596</v>
      </c>
      <c r="Q500" s="363" t="s">
        <v>2692</v>
      </c>
      <c r="R500" s="383">
        <v>250</v>
      </c>
    </row>
    <row r="501" spans="2:18" ht="15" customHeight="1" x14ac:dyDescent="0.25">
      <c r="B501" s="362" t="s">
        <v>1193</v>
      </c>
      <c r="C501" s="362" t="s">
        <v>2920</v>
      </c>
      <c r="D501" s="362" t="s">
        <v>1194</v>
      </c>
      <c r="E501" s="363" t="s">
        <v>2430</v>
      </c>
      <c r="F501" s="363" t="s">
        <v>45</v>
      </c>
      <c r="G501" s="363" t="s">
        <v>3665</v>
      </c>
      <c r="H501" s="363" t="s">
        <v>2595</v>
      </c>
      <c r="I501" s="363" t="s">
        <v>4027</v>
      </c>
      <c r="J501" s="363">
        <v>1980</v>
      </c>
      <c r="K501" s="364"/>
      <c r="L501" s="364"/>
      <c r="M501" s="363" t="s">
        <v>2689</v>
      </c>
      <c r="N501" s="363" t="s">
        <v>3826</v>
      </c>
      <c r="O501" s="363" t="s">
        <v>3892</v>
      </c>
      <c r="P501" s="363" t="s">
        <v>3596</v>
      </c>
      <c r="Q501" s="363" t="s">
        <v>2692</v>
      </c>
      <c r="R501" s="383">
        <v>80</v>
      </c>
    </row>
    <row r="502" spans="2:18" ht="15" customHeight="1" x14ac:dyDescent="0.25">
      <c r="B502" s="362" t="s">
        <v>1195</v>
      </c>
      <c r="C502" s="362" t="s">
        <v>2921</v>
      </c>
      <c r="D502" s="362" t="s">
        <v>1196</v>
      </c>
      <c r="E502" s="363" t="s">
        <v>2431</v>
      </c>
      <c r="F502" s="363" t="s">
        <v>46</v>
      </c>
      <c r="G502" s="363" t="s">
        <v>3665</v>
      </c>
      <c r="H502" s="363" t="s">
        <v>2595</v>
      </c>
      <c r="I502" s="363" t="s">
        <v>69</v>
      </c>
      <c r="J502" s="363">
        <v>1969</v>
      </c>
      <c r="K502" s="363">
        <v>2006</v>
      </c>
      <c r="L502" s="364"/>
      <c r="M502" s="363" t="s">
        <v>2689</v>
      </c>
      <c r="N502" s="363" t="s">
        <v>2689</v>
      </c>
      <c r="O502" s="363" t="s">
        <v>3891</v>
      </c>
      <c r="P502" s="363" t="s">
        <v>3896</v>
      </c>
      <c r="Q502" s="363" t="s">
        <v>2691</v>
      </c>
      <c r="R502" s="383">
        <v>250</v>
      </c>
    </row>
    <row r="503" spans="2:18" ht="15" customHeight="1" x14ac:dyDescent="0.25">
      <c r="B503" s="362" t="s">
        <v>1197</v>
      </c>
      <c r="C503" s="362" t="s">
        <v>2922</v>
      </c>
      <c r="D503" s="362" t="s">
        <v>1198</v>
      </c>
      <c r="E503" s="363" t="s">
        <v>2432</v>
      </c>
      <c r="F503" s="363" t="s">
        <v>46</v>
      </c>
      <c r="G503" s="363" t="s">
        <v>3665</v>
      </c>
      <c r="H503" s="363" t="s">
        <v>2595</v>
      </c>
      <c r="I503" s="363" t="s">
        <v>69</v>
      </c>
      <c r="J503" s="363">
        <v>1970</v>
      </c>
      <c r="K503" s="363">
        <v>2015</v>
      </c>
      <c r="L503" s="364"/>
      <c r="M503" s="363" t="s">
        <v>2689</v>
      </c>
      <c r="N503" s="363" t="s">
        <v>2689</v>
      </c>
      <c r="O503" s="363" t="s">
        <v>3891</v>
      </c>
      <c r="P503" s="363" t="s">
        <v>3896</v>
      </c>
      <c r="Q503" s="363" t="s">
        <v>2691</v>
      </c>
      <c r="R503" s="383">
        <v>250</v>
      </c>
    </row>
    <row r="504" spans="2:18" ht="15" customHeight="1" x14ac:dyDescent="0.25">
      <c r="B504" s="362" t="s">
        <v>1199</v>
      </c>
      <c r="C504" s="362" t="s">
        <v>2923</v>
      </c>
      <c r="D504" s="362" t="s">
        <v>1200</v>
      </c>
      <c r="E504" s="363" t="s">
        <v>2433</v>
      </c>
      <c r="F504" s="363" t="s">
        <v>46</v>
      </c>
      <c r="G504" s="363" t="s">
        <v>3665</v>
      </c>
      <c r="H504" s="363" t="s">
        <v>2595</v>
      </c>
      <c r="I504" s="363" t="s">
        <v>69</v>
      </c>
      <c r="J504" s="363">
        <v>1983</v>
      </c>
      <c r="K504" s="364"/>
      <c r="L504" s="364"/>
      <c r="M504" s="363" t="s">
        <v>2689</v>
      </c>
      <c r="N504" s="363" t="s">
        <v>4017</v>
      </c>
      <c r="O504" s="363" t="s">
        <v>3891</v>
      </c>
      <c r="P504" s="363" t="s">
        <v>3596</v>
      </c>
      <c r="Q504" s="363" t="s">
        <v>2692</v>
      </c>
      <c r="R504" s="383">
        <v>630.43478260869563</v>
      </c>
    </row>
    <row r="505" spans="2:18" ht="15" customHeight="1" x14ac:dyDescent="0.25">
      <c r="B505" s="362" t="s">
        <v>1201</v>
      </c>
      <c r="C505" s="362" t="s">
        <v>2923</v>
      </c>
      <c r="D505" s="362" t="s">
        <v>1202</v>
      </c>
      <c r="E505" s="363" t="s">
        <v>2433</v>
      </c>
      <c r="F505" s="363" t="s">
        <v>46</v>
      </c>
      <c r="G505" s="363" t="s">
        <v>3665</v>
      </c>
      <c r="H505" s="363" t="s">
        <v>2595</v>
      </c>
      <c r="I505" s="363" t="s">
        <v>69</v>
      </c>
      <c r="J505" s="363">
        <v>1984</v>
      </c>
      <c r="K505" s="364"/>
      <c r="L505" s="364"/>
      <c r="M505" s="363" t="s">
        <v>2689</v>
      </c>
      <c r="N505" s="363" t="s">
        <v>4017</v>
      </c>
      <c r="O505" s="363" t="s">
        <v>3891</v>
      </c>
      <c r="P505" s="363" t="s">
        <v>3596</v>
      </c>
      <c r="Q505" s="363" t="s">
        <v>2692</v>
      </c>
      <c r="R505" s="383">
        <v>630.43478260869563</v>
      </c>
    </row>
    <row r="506" spans="2:18" ht="15" customHeight="1" x14ac:dyDescent="0.25">
      <c r="B506" s="362" t="s">
        <v>1203</v>
      </c>
      <c r="C506" s="362" t="s">
        <v>2924</v>
      </c>
      <c r="D506" s="362" t="s">
        <v>1204</v>
      </c>
      <c r="E506" s="363" t="s">
        <v>2434</v>
      </c>
      <c r="F506" s="363" t="s">
        <v>46</v>
      </c>
      <c r="G506" s="363" t="s">
        <v>3665</v>
      </c>
      <c r="H506" s="363" t="s">
        <v>2595</v>
      </c>
      <c r="I506" s="363" t="s">
        <v>70</v>
      </c>
      <c r="J506" s="363">
        <v>1970</v>
      </c>
      <c r="K506" s="363">
        <v>2013</v>
      </c>
      <c r="L506" s="364"/>
      <c r="M506" s="363" t="s">
        <v>2689</v>
      </c>
      <c r="N506" s="363" t="s">
        <v>2689</v>
      </c>
      <c r="O506" s="363" t="s">
        <v>3891</v>
      </c>
      <c r="P506" s="363" t="s">
        <v>3896</v>
      </c>
      <c r="Q506" s="363" t="s">
        <v>2691</v>
      </c>
      <c r="R506" s="383">
        <v>235</v>
      </c>
    </row>
    <row r="507" spans="2:18" ht="15" customHeight="1" x14ac:dyDescent="0.25">
      <c r="B507" s="362" t="s">
        <v>1205</v>
      </c>
      <c r="C507" s="362" t="s">
        <v>2925</v>
      </c>
      <c r="D507" s="362" t="s">
        <v>1206</v>
      </c>
      <c r="E507" s="363" t="s">
        <v>2435</v>
      </c>
      <c r="F507" s="363" t="s">
        <v>46</v>
      </c>
      <c r="G507" s="363" t="s">
        <v>3665</v>
      </c>
      <c r="H507" s="363" t="s">
        <v>2595</v>
      </c>
      <c r="I507" s="363" t="s">
        <v>69</v>
      </c>
      <c r="J507" s="363">
        <v>1964</v>
      </c>
      <c r="K507" s="363">
        <v>2013</v>
      </c>
      <c r="L507" s="364"/>
      <c r="M507" s="363" t="s">
        <v>2689</v>
      </c>
      <c r="N507" s="363" t="s">
        <v>2689</v>
      </c>
      <c r="O507" s="363" t="s">
        <v>3891</v>
      </c>
      <c r="P507" s="363" t="s">
        <v>3896</v>
      </c>
      <c r="Q507" s="363" t="s">
        <v>2691</v>
      </c>
      <c r="R507" s="383">
        <v>250</v>
      </c>
    </row>
    <row r="508" spans="2:18" ht="15" customHeight="1" x14ac:dyDescent="0.25">
      <c r="B508" s="362" t="s">
        <v>1207</v>
      </c>
      <c r="C508" s="362" t="s">
        <v>2925</v>
      </c>
      <c r="D508" s="362" t="s">
        <v>1208</v>
      </c>
      <c r="E508" s="363" t="s">
        <v>2435</v>
      </c>
      <c r="F508" s="363" t="s">
        <v>46</v>
      </c>
      <c r="G508" s="363" t="s">
        <v>3665</v>
      </c>
      <c r="H508" s="363" t="s">
        <v>2595</v>
      </c>
      <c r="I508" s="363" t="s">
        <v>69</v>
      </c>
      <c r="J508" s="363">
        <v>1969</v>
      </c>
      <c r="K508" s="363">
        <v>2013</v>
      </c>
      <c r="L508" s="364"/>
      <c r="M508" s="363" t="s">
        <v>2689</v>
      </c>
      <c r="N508" s="363" t="s">
        <v>2689</v>
      </c>
      <c r="O508" s="363" t="s">
        <v>3891</v>
      </c>
      <c r="P508" s="363" t="s">
        <v>3896</v>
      </c>
      <c r="Q508" s="363" t="s">
        <v>2691</v>
      </c>
      <c r="R508" s="383">
        <v>600</v>
      </c>
    </row>
    <row r="509" spans="2:18" ht="15" customHeight="1" x14ac:dyDescent="0.25">
      <c r="B509" s="362" t="s">
        <v>1209</v>
      </c>
      <c r="C509" s="362" t="s">
        <v>2925</v>
      </c>
      <c r="D509" s="362" t="s">
        <v>1210</v>
      </c>
      <c r="E509" s="363" t="s">
        <v>2435</v>
      </c>
      <c r="F509" s="363" t="s">
        <v>46</v>
      </c>
      <c r="G509" s="363" t="s">
        <v>3665</v>
      </c>
      <c r="H509" s="363" t="s">
        <v>2595</v>
      </c>
      <c r="I509" s="363" t="s">
        <v>69</v>
      </c>
      <c r="J509" s="363">
        <v>1983</v>
      </c>
      <c r="K509" s="364"/>
      <c r="L509" s="364"/>
      <c r="M509" s="363" t="s">
        <v>2689</v>
      </c>
      <c r="N509" s="363" t="s">
        <v>4017</v>
      </c>
      <c r="O509" s="363" t="s">
        <v>3891</v>
      </c>
      <c r="P509" s="363" t="s">
        <v>3596</v>
      </c>
      <c r="Q509" s="363" t="s">
        <v>2692</v>
      </c>
      <c r="R509" s="383">
        <v>630.43478260869563</v>
      </c>
    </row>
    <row r="510" spans="2:18" ht="15" customHeight="1" x14ac:dyDescent="0.25">
      <c r="B510" s="362" t="s">
        <v>1211</v>
      </c>
      <c r="C510" s="362" t="s">
        <v>2926</v>
      </c>
      <c r="D510" s="362" t="s">
        <v>1212</v>
      </c>
      <c r="E510" s="363" t="s">
        <v>2436</v>
      </c>
      <c r="F510" s="363" t="s">
        <v>46</v>
      </c>
      <c r="G510" s="363" t="s">
        <v>3665</v>
      </c>
      <c r="H510" s="363" t="s">
        <v>2595</v>
      </c>
      <c r="I510" s="363" t="s">
        <v>2653</v>
      </c>
      <c r="J510" s="363">
        <v>1997</v>
      </c>
      <c r="K510" s="364"/>
      <c r="L510" s="364"/>
      <c r="M510" s="363" t="s">
        <v>2689</v>
      </c>
      <c r="N510" s="363" t="s">
        <v>4017</v>
      </c>
      <c r="O510" s="363" t="s">
        <v>3892</v>
      </c>
      <c r="P510" s="363" t="s">
        <v>3596</v>
      </c>
      <c r="Q510" s="363" t="s">
        <v>2692</v>
      </c>
      <c r="R510" s="383">
        <v>15</v>
      </c>
    </row>
    <row r="511" spans="2:18" ht="15" customHeight="1" x14ac:dyDescent="0.25">
      <c r="B511" s="362" t="s">
        <v>1213</v>
      </c>
      <c r="C511" s="362" t="s">
        <v>2926</v>
      </c>
      <c r="D511" s="362" t="s">
        <v>1214</v>
      </c>
      <c r="E511" s="363" t="s">
        <v>2436</v>
      </c>
      <c r="F511" s="363" t="s">
        <v>46</v>
      </c>
      <c r="G511" s="363" t="s">
        <v>3665</v>
      </c>
      <c r="H511" s="363" t="s">
        <v>2595</v>
      </c>
      <c r="I511" s="363" t="s">
        <v>2653</v>
      </c>
      <c r="J511" s="363">
        <v>1984</v>
      </c>
      <c r="K511" s="364"/>
      <c r="L511" s="364"/>
      <c r="M511" s="363" t="s">
        <v>2689</v>
      </c>
      <c r="N511" s="363" t="s">
        <v>4017</v>
      </c>
      <c r="O511" s="363" t="s">
        <v>3892</v>
      </c>
      <c r="P511" s="363" t="s">
        <v>3596</v>
      </c>
      <c r="Q511" s="363" t="s">
        <v>2692</v>
      </c>
      <c r="R511" s="383">
        <v>24</v>
      </c>
    </row>
    <row r="512" spans="2:18" ht="15" customHeight="1" x14ac:dyDescent="0.25">
      <c r="B512" s="362" t="s">
        <v>1215</v>
      </c>
      <c r="C512" s="362" t="s">
        <v>2927</v>
      </c>
      <c r="D512" s="362" t="s">
        <v>1216</v>
      </c>
      <c r="E512" s="363" t="s">
        <v>2437</v>
      </c>
      <c r="F512" s="363" t="s">
        <v>46</v>
      </c>
      <c r="G512" s="363" t="s">
        <v>3665</v>
      </c>
      <c r="H512" s="363" t="s">
        <v>2595</v>
      </c>
      <c r="I512" s="363" t="s">
        <v>70</v>
      </c>
      <c r="J512" s="363">
        <v>1995</v>
      </c>
      <c r="K512" s="363">
        <v>2015</v>
      </c>
      <c r="L512" s="364"/>
      <c r="M512" s="363" t="s">
        <v>2689</v>
      </c>
      <c r="N512" s="363" t="s">
        <v>2689</v>
      </c>
      <c r="O512" s="363" t="s">
        <v>3891</v>
      </c>
      <c r="P512" s="363" t="s">
        <v>3896</v>
      </c>
      <c r="Q512" s="363" t="s">
        <v>2693</v>
      </c>
      <c r="R512" s="383">
        <v>250</v>
      </c>
    </row>
    <row r="513" spans="2:18" ht="15" customHeight="1" x14ac:dyDescent="0.25">
      <c r="B513" s="362" t="s">
        <v>1217</v>
      </c>
      <c r="C513" s="362" t="s">
        <v>2927</v>
      </c>
      <c r="D513" s="362" t="s">
        <v>1218</v>
      </c>
      <c r="E513" s="363" t="s">
        <v>2437</v>
      </c>
      <c r="F513" s="363" t="s">
        <v>46</v>
      </c>
      <c r="G513" s="363" t="s">
        <v>3665</v>
      </c>
      <c r="H513" s="363" t="s">
        <v>2595</v>
      </c>
      <c r="I513" s="363" t="s">
        <v>70</v>
      </c>
      <c r="J513" s="363">
        <v>1984</v>
      </c>
      <c r="K513" s="364"/>
      <c r="L513" s="364"/>
      <c r="M513" s="363" t="s">
        <v>2689</v>
      </c>
      <c r="N513" s="363" t="s">
        <v>4017</v>
      </c>
      <c r="O513" s="363" t="s">
        <v>3891</v>
      </c>
      <c r="P513" s="363" t="s">
        <v>3596</v>
      </c>
      <c r="Q513" s="363" t="s">
        <v>2692</v>
      </c>
      <c r="R513" s="383">
        <v>625</v>
      </c>
    </row>
    <row r="514" spans="2:18" ht="15" customHeight="1" x14ac:dyDescent="0.25">
      <c r="B514" s="362" t="s">
        <v>1219</v>
      </c>
      <c r="C514" s="362" t="s">
        <v>2928</v>
      </c>
      <c r="D514" s="362" t="s">
        <v>1220</v>
      </c>
      <c r="E514" s="363" t="s">
        <v>2438</v>
      </c>
      <c r="F514" s="363" t="s">
        <v>46</v>
      </c>
      <c r="G514" s="363" t="s">
        <v>3665</v>
      </c>
      <c r="H514" s="363" t="s">
        <v>2595</v>
      </c>
      <c r="I514" s="363" t="s">
        <v>70</v>
      </c>
      <c r="J514" s="363">
        <v>1971</v>
      </c>
      <c r="K514" s="363">
        <v>2015</v>
      </c>
      <c r="L514" s="364"/>
      <c r="M514" s="363" t="s">
        <v>2689</v>
      </c>
      <c r="N514" s="363" t="s">
        <v>2689</v>
      </c>
      <c r="O514" s="363" t="s">
        <v>3891</v>
      </c>
      <c r="P514" s="363" t="s">
        <v>3896</v>
      </c>
      <c r="Q514" s="363" t="s">
        <v>2691</v>
      </c>
      <c r="R514" s="383">
        <v>266.30434782608694</v>
      </c>
    </row>
    <row r="515" spans="2:18" ht="15" customHeight="1" x14ac:dyDescent="0.25">
      <c r="B515" s="362" t="s">
        <v>1221</v>
      </c>
      <c r="C515" s="362" t="s">
        <v>2929</v>
      </c>
      <c r="D515" s="362" t="s">
        <v>1222</v>
      </c>
      <c r="E515" s="363" t="s">
        <v>2439</v>
      </c>
      <c r="F515" s="363" t="s">
        <v>46</v>
      </c>
      <c r="G515" s="363" t="s">
        <v>3665</v>
      </c>
      <c r="H515" s="363" t="s">
        <v>2595</v>
      </c>
      <c r="I515" s="363" t="s">
        <v>69</v>
      </c>
      <c r="J515" s="363">
        <v>1966</v>
      </c>
      <c r="K515" s="363">
        <v>2013</v>
      </c>
      <c r="L515" s="364"/>
      <c r="M515" s="363" t="s">
        <v>2689</v>
      </c>
      <c r="N515" s="363" t="s">
        <v>2689</v>
      </c>
      <c r="O515" s="363" t="s">
        <v>3891</v>
      </c>
      <c r="P515" s="363" t="s">
        <v>3896</v>
      </c>
      <c r="Q515" s="363" t="s">
        <v>2691</v>
      </c>
      <c r="R515" s="383">
        <v>250</v>
      </c>
    </row>
    <row r="516" spans="2:18" ht="15" customHeight="1" x14ac:dyDescent="0.25">
      <c r="B516" s="362" t="s">
        <v>1223</v>
      </c>
      <c r="C516" s="362" t="s">
        <v>2929</v>
      </c>
      <c r="D516" s="362" t="s">
        <v>1224</v>
      </c>
      <c r="E516" s="363" t="s">
        <v>2439</v>
      </c>
      <c r="F516" s="363" t="s">
        <v>46</v>
      </c>
      <c r="G516" s="363" t="s">
        <v>3665</v>
      </c>
      <c r="H516" s="363" t="s">
        <v>2595</v>
      </c>
      <c r="I516" s="363" t="s">
        <v>69</v>
      </c>
      <c r="J516" s="363">
        <v>1963</v>
      </c>
      <c r="K516" s="363">
        <v>2014</v>
      </c>
      <c r="L516" s="364"/>
      <c r="M516" s="363" t="s">
        <v>2689</v>
      </c>
      <c r="N516" s="363" t="s">
        <v>2689</v>
      </c>
      <c r="O516" s="363" t="s">
        <v>3891</v>
      </c>
      <c r="P516" s="363" t="s">
        <v>3896</v>
      </c>
      <c r="Q516" s="363" t="s">
        <v>2691</v>
      </c>
      <c r="R516" s="383">
        <v>250</v>
      </c>
    </row>
    <row r="517" spans="2:18" ht="15" customHeight="1" x14ac:dyDescent="0.25">
      <c r="B517" s="362" t="s">
        <v>1225</v>
      </c>
      <c r="C517" s="362" t="s">
        <v>2929</v>
      </c>
      <c r="D517" s="362" t="s">
        <v>1226</v>
      </c>
      <c r="E517" s="363" t="s">
        <v>2439</v>
      </c>
      <c r="F517" s="363" t="s">
        <v>46</v>
      </c>
      <c r="G517" s="363" t="s">
        <v>3665</v>
      </c>
      <c r="H517" s="363" t="s">
        <v>2595</v>
      </c>
      <c r="I517" s="363" t="s">
        <v>69</v>
      </c>
      <c r="J517" s="363">
        <v>1963</v>
      </c>
      <c r="K517" s="363">
        <v>2013</v>
      </c>
      <c r="L517" s="364"/>
      <c r="M517" s="363" t="s">
        <v>2689</v>
      </c>
      <c r="N517" s="363" t="s">
        <v>2689</v>
      </c>
      <c r="O517" s="363" t="s">
        <v>3891</v>
      </c>
      <c r="P517" s="363" t="s">
        <v>3896</v>
      </c>
      <c r="Q517" s="363" t="s">
        <v>2691</v>
      </c>
      <c r="R517" s="383">
        <v>250</v>
      </c>
    </row>
    <row r="518" spans="2:18" ht="15" customHeight="1" x14ac:dyDescent="0.25">
      <c r="B518" s="362" t="s">
        <v>1227</v>
      </c>
      <c r="C518" s="362" t="s">
        <v>2930</v>
      </c>
      <c r="D518" s="362" t="s">
        <v>1228</v>
      </c>
      <c r="E518" s="363" t="s">
        <v>2440</v>
      </c>
      <c r="F518" s="363" t="s">
        <v>46</v>
      </c>
      <c r="G518" s="363" t="s">
        <v>3665</v>
      </c>
      <c r="H518" s="363" t="s">
        <v>2595</v>
      </c>
      <c r="I518" s="363" t="s">
        <v>70</v>
      </c>
      <c r="J518" s="363">
        <v>1958</v>
      </c>
      <c r="K518" s="363">
        <v>2015</v>
      </c>
      <c r="L518" s="364"/>
      <c r="M518" s="363" t="s">
        <v>2689</v>
      </c>
      <c r="N518" s="363" t="s">
        <v>2689</v>
      </c>
      <c r="O518" s="363" t="s">
        <v>3891</v>
      </c>
      <c r="P518" s="363" t="s">
        <v>3896</v>
      </c>
      <c r="Q518" s="363" t="s">
        <v>2691</v>
      </c>
      <c r="R518" s="383">
        <v>125</v>
      </c>
    </row>
    <row r="519" spans="2:18" ht="15" customHeight="1" x14ac:dyDescent="0.25">
      <c r="B519" s="362" t="s">
        <v>1229</v>
      </c>
      <c r="C519" s="362" t="s">
        <v>2930</v>
      </c>
      <c r="D519" s="362" t="s">
        <v>1230</v>
      </c>
      <c r="E519" s="363" t="s">
        <v>2440</v>
      </c>
      <c r="F519" s="363" t="s">
        <v>46</v>
      </c>
      <c r="G519" s="363" t="s">
        <v>3665</v>
      </c>
      <c r="H519" s="363" t="s">
        <v>2595</v>
      </c>
      <c r="I519" s="363" t="s">
        <v>70</v>
      </c>
      <c r="J519" s="363">
        <v>1972</v>
      </c>
      <c r="K519" s="363">
        <v>2015</v>
      </c>
      <c r="L519" s="364"/>
      <c r="M519" s="363" t="s">
        <v>2689</v>
      </c>
      <c r="N519" s="363" t="s">
        <v>2689</v>
      </c>
      <c r="O519" s="363" t="s">
        <v>3891</v>
      </c>
      <c r="P519" s="363" t="s">
        <v>3896</v>
      </c>
      <c r="Q519" s="363" t="s">
        <v>2691</v>
      </c>
      <c r="R519" s="383">
        <v>330</v>
      </c>
    </row>
    <row r="520" spans="2:18" ht="15" customHeight="1" x14ac:dyDescent="0.25">
      <c r="B520" s="362" t="s">
        <v>1231</v>
      </c>
      <c r="C520" s="362" t="s">
        <v>2930</v>
      </c>
      <c r="D520" s="362" t="s">
        <v>1232</v>
      </c>
      <c r="E520" s="363" t="s">
        <v>2440</v>
      </c>
      <c r="F520" s="363" t="s">
        <v>46</v>
      </c>
      <c r="G520" s="363" t="s">
        <v>3665</v>
      </c>
      <c r="H520" s="363" t="s">
        <v>2595</v>
      </c>
      <c r="I520" s="363" t="s">
        <v>70</v>
      </c>
      <c r="J520" s="363">
        <v>1981</v>
      </c>
      <c r="K520" s="364"/>
      <c r="L520" s="364"/>
      <c r="M520" s="363" t="s">
        <v>2689</v>
      </c>
      <c r="N520" s="363" t="s">
        <v>4017</v>
      </c>
      <c r="O520" s="363" t="s">
        <v>3891</v>
      </c>
      <c r="P520" s="363" t="s">
        <v>3596</v>
      </c>
      <c r="Q520" s="363" t="s">
        <v>2692</v>
      </c>
      <c r="R520" s="383">
        <v>646.73913043478251</v>
      </c>
    </row>
    <row r="521" spans="2:18" ht="15" customHeight="1" x14ac:dyDescent="0.25">
      <c r="B521" s="362" t="s">
        <v>1233</v>
      </c>
      <c r="C521" s="362" t="s">
        <v>2931</v>
      </c>
      <c r="D521" s="362" t="s">
        <v>1234</v>
      </c>
      <c r="E521" s="363" t="s">
        <v>2441</v>
      </c>
      <c r="F521" s="363" t="s">
        <v>46</v>
      </c>
      <c r="G521" s="363" t="s">
        <v>3665</v>
      </c>
      <c r="H521" s="363" t="s">
        <v>2595</v>
      </c>
      <c r="I521" s="363" t="s">
        <v>69</v>
      </c>
      <c r="J521" s="363">
        <v>1970</v>
      </c>
      <c r="K521" s="363">
        <v>2015</v>
      </c>
      <c r="L521" s="364"/>
      <c r="M521" s="363" t="s">
        <v>2689</v>
      </c>
      <c r="N521" s="363" t="s">
        <v>2689</v>
      </c>
      <c r="O521" s="363" t="s">
        <v>3891</v>
      </c>
      <c r="P521" s="363" t="s">
        <v>3896</v>
      </c>
      <c r="Q521" s="363" t="s">
        <v>2691</v>
      </c>
      <c r="R521" s="383">
        <v>270</v>
      </c>
    </row>
    <row r="522" spans="2:18" ht="15" customHeight="1" x14ac:dyDescent="0.25">
      <c r="B522" s="362" t="s">
        <v>1235</v>
      </c>
      <c r="C522" s="362" t="s">
        <v>2931</v>
      </c>
      <c r="D522" s="362" t="s">
        <v>1236</v>
      </c>
      <c r="E522" s="363" t="s">
        <v>2441</v>
      </c>
      <c r="F522" s="363" t="s">
        <v>46</v>
      </c>
      <c r="G522" s="363" t="s">
        <v>3665</v>
      </c>
      <c r="H522" s="363" t="s">
        <v>2595</v>
      </c>
      <c r="I522" s="363" t="s">
        <v>69</v>
      </c>
      <c r="J522" s="363">
        <v>1971</v>
      </c>
      <c r="K522" s="363">
        <v>2015</v>
      </c>
      <c r="L522" s="364"/>
      <c r="M522" s="363" t="s">
        <v>2689</v>
      </c>
      <c r="N522" s="363" t="s">
        <v>2689</v>
      </c>
      <c r="O522" s="363" t="s">
        <v>3891</v>
      </c>
      <c r="P522" s="363" t="s">
        <v>3896</v>
      </c>
      <c r="Q522" s="363" t="s">
        <v>2691</v>
      </c>
      <c r="R522" s="383">
        <v>270</v>
      </c>
    </row>
    <row r="523" spans="2:18" ht="15" customHeight="1" x14ac:dyDescent="0.25">
      <c r="B523" s="362" t="s">
        <v>1237</v>
      </c>
      <c r="C523" s="362" t="s">
        <v>2932</v>
      </c>
      <c r="D523" s="362" t="s">
        <v>1238</v>
      </c>
      <c r="E523" s="363" t="s">
        <v>2442</v>
      </c>
      <c r="F523" s="363" t="s">
        <v>46</v>
      </c>
      <c r="G523" s="363" t="s">
        <v>3665</v>
      </c>
      <c r="H523" s="363" t="s">
        <v>2595</v>
      </c>
      <c r="I523" s="363" t="s">
        <v>69</v>
      </c>
      <c r="J523" s="363">
        <v>1971</v>
      </c>
      <c r="K523" s="363">
        <v>2015</v>
      </c>
      <c r="L523" s="364"/>
      <c r="M523" s="363" t="s">
        <v>2689</v>
      </c>
      <c r="N523" s="363" t="s">
        <v>2689</v>
      </c>
      <c r="O523" s="363" t="s">
        <v>3891</v>
      </c>
      <c r="P523" s="363" t="s">
        <v>3896</v>
      </c>
      <c r="Q523" s="363" t="s">
        <v>2691</v>
      </c>
      <c r="R523" s="383">
        <v>250</v>
      </c>
    </row>
    <row r="524" spans="2:18" ht="15" customHeight="1" x14ac:dyDescent="0.25">
      <c r="B524" s="362" t="s">
        <v>1239</v>
      </c>
      <c r="C524" s="362" t="s">
        <v>2932</v>
      </c>
      <c r="D524" s="362" t="s">
        <v>1240</v>
      </c>
      <c r="E524" s="363" t="s">
        <v>2442</v>
      </c>
      <c r="F524" s="363" t="s">
        <v>46</v>
      </c>
      <c r="G524" s="363" t="s">
        <v>3665</v>
      </c>
      <c r="H524" s="363" t="s">
        <v>2595</v>
      </c>
      <c r="I524" s="363" t="s">
        <v>69</v>
      </c>
      <c r="J524" s="363">
        <v>1971</v>
      </c>
      <c r="K524" s="363">
        <v>2015</v>
      </c>
      <c r="L524" s="364"/>
      <c r="M524" s="363" t="s">
        <v>2689</v>
      </c>
      <c r="N524" s="363" t="s">
        <v>2689</v>
      </c>
      <c r="O524" s="363" t="s">
        <v>3891</v>
      </c>
      <c r="P524" s="363" t="s">
        <v>3896</v>
      </c>
      <c r="Q524" s="363" t="s">
        <v>2691</v>
      </c>
      <c r="R524" s="383">
        <v>250</v>
      </c>
    </row>
    <row r="525" spans="2:18" ht="15" customHeight="1" x14ac:dyDescent="0.25">
      <c r="B525" s="362" t="s">
        <v>1241</v>
      </c>
      <c r="C525" s="362" t="s">
        <v>2933</v>
      </c>
      <c r="D525" s="362" t="s">
        <v>1242</v>
      </c>
      <c r="E525" s="363" t="s">
        <v>1242</v>
      </c>
      <c r="F525" s="363" t="s">
        <v>46</v>
      </c>
      <c r="G525" s="363" t="s">
        <v>3665</v>
      </c>
      <c r="H525" s="363" t="s">
        <v>2595</v>
      </c>
      <c r="I525" s="363" t="s">
        <v>2706</v>
      </c>
      <c r="J525" s="363">
        <v>1960</v>
      </c>
      <c r="K525" s="363">
        <v>2015</v>
      </c>
      <c r="L525" s="364"/>
      <c r="M525" s="363" t="s">
        <v>2689</v>
      </c>
      <c r="N525" s="363" t="s">
        <v>2689</v>
      </c>
      <c r="O525" s="363" t="s">
        <v>3892</v>
      </c>
      <c r="P525" s="363" t="s">
        <v>3896</v>
      </c>
      <c r="Q525" s="363" t="s">
        <v>2693</v>
      </c>
      <c r="R525" s="383">
        <v>63</v>
      </c>
    </row>
    <row r="526" spans="2:18" ht="15" customHeight="1" x14ac:dyDescent="0.25">
      <c r="B526" s="362" t="s">
        <v>1243</v>
      </c>
      <c r="C526" s="362" t="s">
        <v>2934</v>
      </c>
      <c r="D526" s="362" t="s">
        <v>1244</v>
      </c>
      <c r="E526" s="363" t="s">
        <v>1244</v>
      </c>
      <c r="F526" s="363" t="s">
        <v>46</v>
      </c>
      <c r="G526" s="363" t="s">
        <v>3665</v>
      </c>
      <c r="H526" s="363" t="s">
        <v>2595</v>
      </c>
      <c r="I526" s="363" t="s">
        <v>2703</v>
      </c>
      <c r="J526" s="363">
        <v>2011</v>
      </c>
      <c r="K526" s="364"/>
      <c r="L526" s="364"/>
      <c r="M526" s="363" t="s">
        <v>2689</v>
      </c>
      <c r="N526" s="363" t="s">
        <v>2689</v>
      </c>
      <c r="O526" s="363" t="s">
        <v>3891</v>
      </c>
      <c r="P526" s="363" t="s">
        <v>3596</v>
      </c>
      <c r="Q526" s="363" t="s">
        <v>2692</v>
      </c>
      <c r="R526" s="383">
        <v>38</v>
      </c>
    </row>
    <row r="527" spans="2:18" ht="15" customHeight="1" x14ac:dyDescent="0.25">
      <c r="B527" s="362" t="s">
        <v>1245</v>
      </c>
      <c r="C527" s="362" t="s">
        <v>2935</v>
      </c>
      <c r="D527" s="362" t="s">
        <v>1246</v>
      </c>
      <c r="E527" s="363" t="s">
        <v>2443</v>
      </c>
      <c r="F527" s="363" t="s">
        <v>42</v>
      </c>
      <c r="G527" s="363" t="s">
        <v>3665</v>
      </c>
      <c r="H527" s="363" t="s">
        <v>2595</v>
      </c>
      <c r="I527" s="363" t="s">
        <v>2654</v>
      </c>
      <c r="J527" s="363">
        <v>2000</v>
      </c>
      <c r="K527" s="364"/>
      <c r="L527" s="364"/>
      <c r="M527" s="363" t="s">
        <v>2689</v>
      </c>
      <c r="N527" s="363" t="s">
        <v>2689</v>
      </c>
      <c r="O527" s="363" t="s">
        <v>3891</v>
      </c>
      <c r="P527" s="363" t="s">
        <v>3596</v>
      </c>
      <c r="Q527" s="363" t="s">
        <v>2692</v>
      </c>
      <c r="R527" s="383">
        <v>210</v>
      </c>
    </row>
    <row r="528" spans="2:18" ht="15" customHeight="1" x14ac:dyDescent="0.25">
      <c r="B528" s="362" t="s">
        <v>1247</v>
      </c>
      <c r="C528" s="362" t="s">
        <v>2935</v>
      </c>
      <c r="D528" s="362" t="s">
        <v>1248</v>
      </c>
      <c r="E528" s="363" t="s">
        <v>2443</v>
      </c>
      <c r="F528" s="363" t="s">
        <v>42</v>
      </c>
      <c r="G528" s="363" t="s">
        <v>3665</v>
      </c>
      <c r="H528" s="363" t="s">
        <v>2595</v>
      </c>
      <c r="I528" s="363" t="s">
        <v>2654</v>
      </c>
      <c r="J528" s="363">
        <v>1969</v>
      </c>
      <c r="K528" s="363">
        <v>2017</v>
      </c>
      <c r="L528" s="365">
        <v>41409</v>
      </c>
      <c r="M528" s="363" t="s">
        <v>2690</v>
      </c>
      <c r="N528" s="363" t="s">
        <v>2689</v>
      </c>
      <c r="O528" s="363" t="s">
        <v>3891</v>
      </c>
      <c r="P528" s="363" t="s">
        <v>3596</v>
      </c>
      <c r="Q528" s="363" t="s">
        <v>2695</v>
      </c>
      <c r="R528" s="383">
        <v>125</v>
      </c>
    </row>
    <row r="529" spans="2:18" ht="15" customHeight="1" x14ac:dyDescent="0.25">
      <c r="B529" s="362" t="s">
        <v>1249</v>
      </c>
      <c r="C529" s="362" t="s">
        <v>2936</v>
      </c>
      <c r="D529" s="362" t="s">
        <v>1250</v>
      </c>
      <c r="E529" s="363" t="s">
        <v>2444</v>
      </c>
      <c r="F529" s="363" t="s">
        <v>48</v>
      </c>
      <c r="G529" s="363" t="s">
        <v>3665</v>
      </c>
      <c r="H529" s="363" t="s">
        <v>2595</v>
      </c>
      <c r="I529" s="363" t="s">
        <v>2608</v>
      </c>
      <c r="J529" s="363">
        <v>1951</v>
      </c>
      <c r="K529" s="363">
        <v>2011</v>
      </c>
      <c r="L529" s="364"/>
      <c r="M529" s="363" t="s">
        <v>2689</v>
      </c>
      <c r="N529" s="363" t="s">
        <v>2689</v>
      </c>
      <c r="O529" s="363" t="s">
        <v>3892</v>
      </c>
      <c r="P529" s="363" t="s">
        <v>3896</v>
      </c>
      <c r="Q529" s="363" t="s">
        <v>2691</v>
      </c>
      <c r="R529" s="383">
        <v>30</v>
      </c>
    </row>
    <row r="530" spans="2:18" ht="15" customHeight="1" x14ac:dyDescent="0.25">
      <c r="B530" s="362" t="s">
        <v>1251</v>
      </c>
      <c r="C530" s="362" t="s">
        <v>2936</v>
      </c>
      <c r="D530" s="362" t="s">
        <v>1252</v>
      </c>
      <c r="E530" s="363" t="s">
        <v>2444</v>
      </c>
      <c r="F530" s="363" t="s">
        <v>48</v>
      </c>
      <c r="G530" s="363" t="s">
        <v>3665</v>
      </c>
      <c r="H530" s="363" t="s">
        <v>2595</v>
      </c>
      <c r="I530" s="363" t="s">
        <v>2608</v>
      </c>
      <c r="J530" s="363">
        <v>1951</v>
      </c>
      <c r="K530" s="363">
        <v>2011</v>
      </c>
      <c r="L530" s="364"/>
      <c r="M530" s="363" t="s">
        <v>2689</v>
      </c>
      <c r="N530" s="363" t="s">
        <v>2689</v>
      </c>
      <c r="O530" s="363" t="s">
        <v>3892</v>
      </c>
      <c r="P530" s="363" t="s">
        <v>3896</v>
      </c>
      <c r="Q530" s="363" t="s">
        <v>2691</v>
      </c>
      <c r="R530" s="383">
        <v>30</v>
      </c>
    </row>
    <row r="531" spans="2:18" ht="15" customHeight="1" x14ac:dyDescent="0.25">
      <c r="B531" s="362" t="s">
        <v>1253</v>
      </c>
      <c r="C531" s="362" t="s">
        <v>2936</v>
      </c>
      <c r="D531" s="362" t="s">
        <v>1254</v>
      </c>
      <c r="E531" s="363" t="s">
        <v>2444</v>
      </c>
      <c r="F531" s="363" t="s">
        <v>48</v>
      </c>
      <c r="G531" s="363" t="s">
        <v>3665</v>
      </c>
      <c r="H531" s="363" t="s">
        <v>2595</v>
      </c>
      <c r="I531" s="363" t="s">
        <v>2608</v>
      </c>
      <c r="J531" s="363">
        <v>1951</v>
      </c>
      <c r="K531" s="363">
        <v>2011</v>
      </c>
      <c r="L531" s="364"/>
      <c r="M531" s="363" t="s">
        <v>2689</v>
      </c>
      <c r="N531" s="363" t="s">
        <v>2689</v>
      </c>
      <c r="O531" s="363" t="s">
        <v>3892</v>
      </c>
      <c r="P531" s="363" t="s">
        <v>3896</v>
      </c>
      <c r="Q531" s="363" t="s">
        <v>2691</v>
      </c>
      <c r="R531" s="383">
        <v>30</v>
      </c>
    </row>
    <row r="532" spans="2:18" ht="15" customHeight="1" x14ac:dyDescent="0.25">
      <c r="B532" s="362" t="s">
        <v>1255</v>
      </c>
      <c r="C532" s="362" t="s">
        <v>2936</v>
      </c>
      <c r="D532" s="362" t="s">
        <v>1256</v>
      </c>
      <c r="E532" s="363" t="s">
        <v>2444</v>
      </c>
      <c r="F532" s="363" t="s">
        <v>48</v>
      </c>
      <c r="G532" s="363" t="s">
        <v>3665</v>
      </c>
      <c r="H532" s="363" t="s">
        <v>2595</v>
      </c>
      <c r="I532" s="363" t="s">
        <v>2608</v>
      </c>
      <c r="J532" s="363">
        <v>1968</v>
      </c>
      <c r="K532" s="363">
        <v>2008</v>
      </c>
      <c r="L532" s="364"/>
      <c r="M532" s="363" t="s">
        <v>2689</v>
      </c>
      <c r="N532" s="363" t="s">
        <v>2689</v>
      </c>
      <c r="O532" s="363" t="s">
        <v>3892</v>
      </c>
      <c r="P532" s="363" t="s">
        <v>3896</v>
      </c>
      <c r="Q532" s="363" t="s">
        <v>2691</v>
      </c>
      <c r="R532" s="383">
        <v>12.5</v>
      </c>
    </row>
    <row r="533" spans="2:18" ht="15" customHeight="1" x14ac:dyDescent="0.25">
      <c r="B533" s="362" t="s">
        <v>1257</v>
      </c>
      <c r="C533" s="362" t="s">
        <v>2936</v>
      </c>
      <c r="D533" s="362" t="s">
        <v>1258</v>
      </c>
      <c r="E533" s="363" t="s">
        <v>2444</v>
      </c>
      <c r="F533" s="363" t="s">
        <v>48</v>
      </c>
      <c r="G533" s="363" t="s">
        <v>3665</v>
      </c>
      <c r="H533" s="363" t="s">
        <v>2595</v>
      </c>
      <c r="I533" s="363" t="s">
        <v>2608</v>
      </c>
      <c r="J533" s="363">
        <v>1968</v>
      </c>
      <c r="K533" s="363">
        <v>2008</v>
      </c>
      <c r="L533" s="364"/>
      <c r="M533" s="363" t="s">
        <v>2689</v>
      </c>
      <c r="N533" s="363" t="s">
        <v>2689</v>
      </c>
      <c r="O533" s="363" t="s">
        <v>3892</v>
      </c>
      <c r="P533" s="363" t="s">
        <v>3896</v>
      </c>
      <c r="Q533" s="363" t="s">
        <v>2691</v>
      </c>
      <c r="R533" s="383">
        <v>21</v>
      </c>
    </row>
    <row r="534" spans="2:18" ht="15" customHeight="1" x14ac:dyDescent="0.25">
      <c r="B534" s="362" t="s">
        <v>1259</v>
      </c>
      <c r="C534" s="362" t="s">
        <v>2936</v>
      </c>
      <c r="D534" s="362" t="s">
        <v>1260</v>
      </c>
      <c r="E534" s="363" t="s">
        <v>2444</v>
      </c>
      <c r="F534" s="363" t="s">
        <v>48</v>
      </c>
      <c r="G534" s="363" t="s">
        <v>3665</v>
      </c>
      <c r="H534" s="363" t="s">
        <v>2595</v>
      </c>
      <c r="I534" s="363" t="s">
        <v>2608</v>
      </c>
      <c r="J534" s="363">
        <v>1968</v>
      </c>
      <c r="K534" s="363">
        <v>2008</v>
      </c>
      <c r="L534" s="364"/>
      <c r="M534" s="363" t="s">
        <v>2689</v>
      </c>
      <c r="N534" s="363" t="s">
        <v>2689</v>
      </c>
      <c r="O534" s="363" t="s">
        <v>3892</v>
      </c>
      <c r="P534" s="363" t="s">
        <v>3896</v>
      </c>
      <c r="Q534" s="363" t="s">
        <v>2691</v>
      </c>
      <c r="R534" s="383">
        <v>10</v>
      </c>
    </row>
    <row r="535" spans="2:18" ht="15" customHeight="1" x14ac:dyDescent="0.25">
      <c r="B535" s="362" t="s">
        <v>1261</v>
      </c>
      <c r="C535" s="362" t="s">
        <v>2937</v>
      </c>
      <c r="D535" s="362" t="s">
        <v>1262</v>
      </c>
      <c r="E535" s="363" t="s">
        <v>2445</v>
      </c>
      <c r="F535" s="363" t="s">
        <v>48</v>
      </c>
      <c r="G535" s="363" t="s">
        <v>3665</v>
      </c>
      <c r="H535" s="363" t="s">
        <v>2595</v>
      </c>
      <c r="I535" s="363" t="s">
        <v>2655</v>
      </c>
      <c r="J535" s="363">
        <v>1961</v>
      </c>
      <c r="K535" s="364"/>
      <c r="L535" s="364"/>
      <c r="M535" s="363" t="s">
        <v>2689</v>
      </c>
      <c r="N535" s="363" t="s">
        <v>2689</v>
      </c>
      <c r="O535" s="363" t="s">
        <v>3891</v>
      </c>
      <c r="P535" s="363" t="s">
        <v>3596</v>
      </c>
      <c r="Q535" s="363" t="s">
        <v>2694</v>
      </c>
      <c r="R535" s="383">
        <v>55</v>
      </c>
    </row>
    <row r="536" spans="2:18" ht="15" customHeight="1" x14ac:dyDescent="0.25">
      <c r="B536" s="362" t="s">
        <v>1263</v>
      </c>
      <c r="C536" s="362" t="s">
        <v>2937</v>
      </c>
      <c r="D536" s="362" t="s">
        <v>1264</v>
      </c>
      <c r="E536" s="363" t="s">
        <v>2445</v>
      </c>
      <c r="F536" s="363" t="s">
        <v>48</v>
      </c>
      <c r="G536" s="363" t="s">
        <v>3665</v>
      </c>
      <c r="H536" s="363" t="s">
        <v>2595</v>
      </c>
      <c r="I536" s="363" t="s">
        <v>2655</v>
      </c>
      <c r="J536" s="363">
        <v>1961</v>
      </c>
      <c r="K536" s="364"/>
      <c r="L536" s="364"/>
      <c r="M536" s="363" t="s">
        <v>2689</v>
      </c>
      <c r="N536" s="363" t="s">
        <v>2689</v>
      </c>
      <c r="O536" s="363" t="s">
        <v>3891</v>
      </c>
      <c r="P536" s="363" t="s">
        <v>3596</v>
      </c>
      <c r="Q536" s="363" t="s">
        <v>2694</v>
      </c>
      <c r="R536" s="383">
        <v>65</v>
      </c>
    </row>
    <row r="537" spans="2:18" ht="15" customHeight="1" x14ac:dyDescent="0.25">
      <c r="B537" s="362" t="s">
        <v>1265</v>
      </c>
      <c r="C537" s="362" t="s">
        <v>2937</v>
      </c>
      <c r="D537" s="362" t="s">
        <v>1266</v>
      </c>
      <c r="E537" s="363" t="s">
        <v>2445</v>
      </c>
      <c r="F537" s="363" t="s">
        <v>48</v>
      </c>
      <c r="G537" s="363" t="s">
        <v>3665</v>
      </c>
      <c r="H537" s="363" t="s">
        <v>2595</v>
      </c>
      <c r="I537" s="363" t="s">
        <v>2655</v>
      </c>
      <c r="J537" s="363">
        <v>1961</v>
      </c>
      <c r="K537" s="364"/>
      <c r="L537" s="364"/>
      <c r="M537" s="363" t="s">
        <v>2689</v>
      </c>
      <c r="N537" s="363" t="s">
        <v>2689</v>
      </c>
      <c r="O537" s="363" t="s">
        <v>3891</v>
      </c>
      <c r="P537" s="363" t="s">
        <v>3596</v>
      </c>
      <c r="Q537" s="363" t="s">
        <v>2694</v>
      </c>
      <c r="R537" s="383">
        <v>65</v>
      </c>
    </row>
    <row r="538" spans="2:18" ht="15" customHeight="1" x14ac:dyDescent="0.25">
      <c r="B538" s="362" t="s">
        <v>1267</v>
      </c>
      <c r="C538" s="362" t="s">
        <v>2937</v>
      </c>
      <c r="D538" s="362" t="s">
        <v>1268</v>
      </c>
      <c r="E538" s="363" t="s">
        <v>2445</v>
      </c>
      <c r="F538" s="363" t="s">
        <v>48</v>
      </c>
      <c r="G538" s="363" t="s">
        <v>3665</v>
      </c>
      <c r="H538" s="363" t="s">
        <v>2595</v>
      </c>
      <c r="I538" s="363" t="s">
        <v>2655</v>
      </c>
      <c r="J538" s="363">
        <v>1961</v>
      </c>
      <c r="K538" s="364"/>
      <c r="L538" s="364"/>
      <c r="M538" s="363" t="s">
        <v>2689</v>
      </c>
      <c r="N538" s="363" t="s">
        <v>2689</v>
      </c>
      <c r="O538" s="363" t="s">
        <v>3891</v>
      </c>
      <c r="P538" s="363" t="s">
        <v>3596</v>
      </c>
      <c r="Q538" s="363" t="s">
        <v>2694</v>
      </c>
      <c r="R538" s="383">
        <v>65</v>
      </c>
    </row>
    <row r="539" spans="2:18" ht="15" customHeight="1" x14ac:dyDescent="0.25">
      <c r="B539" s="362" t="s">
        <v>1269</v>
      </c>
      <c r="C539" s="362" t="s">
        <v>2938</v>
      </c>
      <c r="D539" s="362" t="s">
        <v>1270</v>
      </c>
      <c r="E539" s="363" t="s">
        <v>2446</v>
      </c>
      <c r="F539" s="363" t="s">
        <v>48</v>
      </c>
      <c r="G539" s="363" t="s">
        <v>3665</v>
      </c>
      <c r="H539" s="363" t="s">
        <v>2595</v>
      </c>
      <c r="I539" s="363" t="s">
        <v>2615</v>
      </c>
      <c r="J539" s="363">
        <v>1966</v>
      </c>
      <c r="K539" s="363">
        <v>2012</v>
      </c>
      <c r="L539" s="364"/>
      <c r="M539" s="363" t="s">
        <v>2689</v>
      </c>
      <c r="N539" s="363" t="s">
        <v>2689</v>
      </c>
      <c r="O539" s="363" t="s">
        <v>3891</v>
      </c>
      <c r="P539" s="363" t="s">
        <v>3896</v>
      </c>
      <c r="Q539" s="363" t="s">
        <v>2691</v>
      </c>
      <c r="R539" s="383">
        <v>60</v>
      </c>
    </row>
    <row r="540" spans="2:18" ht="15" customHeight="1" x14ac:dyDescent="0.25">
      <c r="B540" s="362" t="s">
        <v>1271</v>
      </c>
      <c r="C540" s="362" t="s">
        <v>2939</v>
      </c>
      <c r="D540" s="362" t="s">
        <v>1272</v>
      </c>
      <c r="E540" s="363" t="s">
        <v>2447</v>
      </c>
      <c r="F540" s="363" t="s">
        <v>48</v>
      </c>
      <c r="G540" s="363" t="s">
        <v>3665</v>
      </c>
      <c r="H540" s="363" t="s">
        <v>2595</v>
      </c>
      <c r="I540" s="363" t="s">
        <v>2608</v>
      </c>
      <c r="J540" s="363">
        <v>1952</v>
      </c>
      <c r="K540" s="363">
        <v>2012</v>
      </c>
      <c r="L540" s="364"/>
      <c r="M540" s="363" t="s">
        <v>2689</v>
      </c>
      <c r="N540" s="363" t="s">
        <v>2689</v>
      </c>
      <c r="O540" s="363" t="s">
        <v>3891</v>
      </c>
      <c r="P540" s="363" t="s">
        <v>3896</v>
      </c>
      <c r="Q540" s="363" t="s">
        <v>2691</v>
      </c>
      <c r="R540" s="383">
        <v>50</v>
      </c>
    </row>
    <row r="541" spans="2:18" ht="15" customHeight="1" x14ac:dyDescent="0.25">
      <c r="B541" s="362" t="s">
        <v>1273</v>
      </c>
      <c r="C541" s="362" t="s">
        <v>2939</v>
      </c>
      <c r="D541" s="362" t="s">
        <v>1274</v>
      </c>
      <c r="E541" s="363" t="s">
        <v>2447</v>
      </c>
      <c r="F541" s="363" t="s">
        <v>48</v>
      </c>
      <c r="G541" s="363" t="s">
        <v>3665</v>
      </c>
      <c r="H541" s="363" t="s">
        <v>2595</v>
      </c>
      <c r="I541" s="363" t="s">
        <v>2608</v>
      </c>
      <c r="J541" s="363">
        <v>1952</v>
      </c>
      <c r="K541" s="363">
        <v>2011</v>
      </c>
      <c r="L541" s="364"/>
      <c r="M541" s="363" t="s">
        <v>2689</v>
      </c>
      <c r="N541" s="363" t="s">
        <v>2689</v>
      </c>
      <c r="O541" s="363" t="s">
        <v>3891</v>
      </c>
      <c r="P541" s="363" t="s">
        <v>3896</v>
      </c>
      <c r="Q541" s="363" t="s">
        <v>2691</v>
      </c>
      <c r="R541" s="383">
        <v>50</v>
      </c>
    </row>
    <row r="542" spans="2:18" ht="15" customHeight="1" x14ac:dyDescent="0.25">
      <c r="B542" s="362" t="s">
        <v>1275</v>
      </c>
      <c r="C542" s="362" t="s">
        <v>2939</v>
      </c>
      <c r="D542" s="362" t="s">
        <v>1276</v>
      </c>
      <c r="E542" s="363" t="s">
        <v>2447</v>
      </c>
      <c r="F542" s="363" t="s">
        <v>48</v>
      </c>
      <c r="G542" s="363" t="s">
        <v>3665</v>
      </c>
      <c r="H542" s="363" t="s">
        <v>2595</v>
      </c>
      <c r="I542" s="363" t="s">
        <v>2608</v>
      </c>
      <c r="J542" s="363">
        <v>1952</v>
      </c>
      <c r="K542" s="363">
        <v>2011</v>
      </c>
      <c r="L542" s="364"/>
      <c r="M542" s="363" t="s">
        <v>2689</v>
      </c>
      <c r="N542" s="363" t="s">
        <v>2689</v>
      </c>
      <c r="O542" s="363" t="s">
        <v>3891</v>
      </c>
      <c r="P542" s="363" t="s">
        <v>3896</v>
      </c>
      <c r="Q542" s="363" t="s">
        <v>2691</v>
      </c>
      <c r="R542" s="383">
        <v>55</v>
      </c>
    </row>
    <row r="543" spans="2:18" ht="15" customHeight="1" x14ac:dyDescent="0.25">
      <c r="B543" s="362" t="s">
        <v>1277</v>
      </c>
      <c r="C543" s="362" t="s">
        <v>2939</v>
      </c>
      <c r="D543" s="362" t="s">
        <v>1278</v>
      </c>
      <c r="E543" s="363" t="s">
        <v>2447</v>
      </c>
      <c r="F543" s="363" t="s">
        <v>48</v>
      </c>
      <c r="G543" s="363" t="s">
        <v>3665</v>
      </c>
      <c r="H543" s="363" t="s">
        <v>2595</v>
      </c>
      <c r="I543" s="363" t="s">
        <v>2608</v>
      </c>
      <c r="J543" s="363">
        <v>1952</v>
      </c>
      <c r="K543" s="363">
        <v>2011</v>
      </c>
      <c r="L543" s="364"/>
      <c r="M543" s="363" t="s">
        <v>2689</v>
      </c>
      <c r="N543" s="363" t="s">
        <v>2689</v>
      </c>
      <c r="O543" s="363" t="s">
        <v>3891</v>
      </c>
      <c r="P543" s="363" t="s">
        <v>3896</v>
      </c>
      <c r="Q543" s="363" t="s">
        <v>2691</v>
      </c>
      <c r="R543" s="383">
        <v>55</v>
      </c>
    </row>
    <row r="544" spans="2:18" ht="15" customHeight="1" x14ac:dyDescent="0.25">
      <c r="B544" s="362" t="s">
        <v>1279</v>
      </c>
      <c r="C544" s="362" t="s">
        <v>2939</v>
      </c>
      <c r="D544" s="362" t="s">
        <v>1280</v>
      </c>
      <c r="E544" s="363" t="s">
        <v>2447</v>
      </c>
      <c r="F544" s="363" t="s">
        <v>48</v>
      </c>
      <c r="G544" s="363" t="s">
        <v>3665</v>
      </c>
      <c r="H544" s="363" t="s">
        <v>2595</v>
      </c>
      <c r="I544" s="363" t="s">
        <v>2608</v>
      </c>
      <c r="J544" s="363">
        <v>1952</v>
      </c>
      <c r="K544" s="363">
        <v>2011</v>
      </c>
      <c r="L544" s="364"/>
      <c r="M544" s="363" t="s">
        <v>2689</v>
      </c>
      <c r="N544" s="363" t="s">
        <v>2689</v>
      </c>
      <c r="O544" s="363" t="s">
        <v>3891</v>
      </c>
      <c r="P544" s="363" t="s">
        <v>3896</v>
      </c>
      <c r="Q544" s="363" t="s">
        <v>2691</v>
      </c>
      <c r="R544" s="383">
        <v>55</v>
      </c>
    </row>
    <row r="545" spans="2:18" ht="15" customHeight="1" x14ac:dyDescent="0.25">
      <c r="B545" s="362" t="s">
        <v>1281</v>
      </c>
      <c r="C545" s="362" t="s">
        <v>2939</v>
      </c>
      <c r="D545" s="362" t="s">
        <v>1282</v>
      </c>
      <c r="E545" s="363" t="s">
        <v>2447</v>
      </c>
      <c r="F545" s="363" t="s">
        <v>48</v>
      </c>
      <c r="G545" s="363" t="s">
        <v>3665</v>
      </c>
      <c r="H545" s="363" t="s">
        <v>2595</v>
      </c>
      <c r="I545" s="363" t="s">
        <v>2608</v>
      </c>
      <c r="J545" s="363">
        <v>1952</v>
      </c>
      <c r="K545" s="363">
        <v>2011</v>
      </c>
      <c r="L545" s="364"/>
      <c r="M545" s="363" t="s">
        <v>2689</v>
      </c>
      <c r="N545" s="363" t="s">
        <v>2689</v>
      </c>
      <c r="O545" s="363" t="s">
        <v>3891</v>
      </c>
      <c r="P545" s="363" t="s">
        <v>3896</v>
      </c>
      <c r="Q545" s="363" t="s">
        <v>2691</v>
      </c>
      <c r="R545" s="383">
        <v>13</v>
      </c>
    </row>
    <row r="546" spans="2:18" ht="15" customHeight="1" x14ac:dyDescent="0.25">
      <c r="B546" s="362" t="s">
        <v>1283</v>
      </c>
      <c r="C546" s="362" t="s">
        <v>2940</v>
      </c>
      <c r="D546" s="362" t="s">
        <v>1284</v>
      </c>
      <c r="E546" s="363" t="s">
        <v>2448</v>
      </c>
      <c r="F546" s="363" t="s">
        <v>48</v>
      </c>
      <c r="G546" s="363" t="s">
        <v>3665</v>
      </c>
      <c r="H546" s="363" t="s">
        <v>2596</v>
      </c>
      <c r="I546" s="363" t="s">
        <v>4028</v>
      </c>
      <c r="J546" s="363">
        <v>1969</v>
      </c>
      <c r="K546" s="364"/>
      <c r="L546" s="364"/>
      <c r="M546" s="363" t="s">
        <v>2689</v>
      </c>
      <c r="N546" s="363" t="s">
        <v>2689</v>
      </c>
      <c r="O546" s="363" t="s">
        <v>3891</v>
      </c>
      <c r="P546" s="363" t="s">
        <v>3596</v>
      </c>
      <c r="Q546" s="363" t="s">
        <v>2692</v>
      </c>
      <c r="R546" s="383">
        <v>100</v>
      </c>
    </row>
    <row r="547" spans="2:18" ht="15" customHeight="1" x14ac:dyDescent="0.25">
      <c r="B547" s="362" t="s">
        <v>1285</v>
      </c>
      <c r="C547" s="362" t="s">
        <v>2940</v>
      </c>
      <c r="D547" s="362" t="s">
        <v>1286</v>
      </c>
      <c r="E547" s="363" t="s">
        <v>2448</v>
      </c>
      <c r="F547" s="363" t="s">
        <v>48</v>
      </c>
      <c r="G547" s="363" t="s">
        <v>3665</v>
      </c>
      <c r="H547" s="363" t="s">
        <v>2596</v>
      </c>
      <c r="I547" s="363" t="s">
        <v>4028</v>
      </c>
      <c r="J547" s="363">
        <v>1969</v>
      </c>
      <c r="K547" s="364"/>
      <c r="L547" s="364"/>
      <c r="M547" s="363" t="s">
        <v>2689</v>
      </c>
      <c r="N547" s="363" t="s">
        <v>2689</v>
      </c>
      <c r="O547" s="363" t="s">
        <v>3891</v>
      </c>
      <c r="P547" s="363" t="s">
        <v>3596</v>
      </c>
      <c r="Q547" s="363" t="s">
        <v>2692</v>
      </c>
      <c r="R547" s="383">
        <v>100</v>
      </c>
    </row>
    <row r="548" spans="2:18" ht="15" customHeight="1" x14ac:dyDescent="0.25">
      <c r="B548" s="362" t="s">
        <v>1287</v>
      </c>
      <c r="C548" s="362" t="s">
        <v>2940</v>
      </c>
      <c r="D548" s="362" t="s">
        <v>1288</v>
      </c>
      <c r="E548" s="363" t="s">
        <v>2448</v>
      </c>
      <c r="F548" s="363" t="s">
        <v>48</v>
      </c>
      <c r="G548" s="363" t="s">
        <v>3665</v>
      </c>
      <c r="H548" s="363" t="s">
        <v>2596</v>
      </c>
      <c r="I548" s="363" t="s">
        <v>4028</v>
      </c>
      <c r="J548" s="363">
        <v>1969</v>
      </c>
      <c r="K548" s="364"/>
      <c r="L548" s="364"/>
      <c r="M548" s="363" t="s">
        <v>2689</v>
      </c>
      <c r="N548" s="363" t="s">
        <v>2689</v>
      </c>
      <c r="O548" s="363" t="s">
        <v>3891</v>
      </c>
      <c r="P548" s="363" t="s">
        <v>3596</v>
      </c>
      <c r="Q548" s="363" t="s">
        <v>2692</v>
      </c>
      <c r="R548" s="383">
        <v>220</v>
      </c>
    </row>
    <row r="549" spans="2:18" ht="15" customHeight="1" x14ac:dyDescent="0.25">
      <c r="B549" s="362" t="s">
        <v>1289</v>
      </c>
      <c r="C549" s="362" t="s">
        <v>2940</v>
      </c>
      <c r="D549" s="362" t="s">
        <v>1290</v>
      </c>
      <c r="E549" s="363" t="s">
        <v>2448</v>
      </c>
      <c r="F549" s="363" t="s">
        <v>48</v>
      </c>
      <c r="G549" s="363" t="s">
        <v>3665</v>
      </c>
      <c r="H549" s="363" t="s">
        <v>2596</v>
      </c>
      <c r="I549" s="363" t="s">
        <v>4028</v>
      </c>
      <c r="J549" s="363">
        <v>1969</v>
      </c>
      <c r="K549" s="364"/>
      <c r="L549" s="364"/>
      <c r="M549" s="363" t="s">
        <v>2689</v>
      </c>
      <c r="N549" s="363" t="s">
        <v>2689</v>
      </c>
      <c r="O549" s="363" t="s">
        <v>3891</v>
      </c>
      <c r="P549" s="363" t="s">
        <v>3596</v>
      </c>
      <c r="Q549" s="363" t="s">
        <v>2692</v>
      </c>
      <c r="R549" s="383">
        <v>232</v>
      </c>
    </row>
    <row r="550" spans="2:18" ht="15" customHeight="1" x14ac:dyDescent="0.25">
      <c r="B550" s="362" t="s">
        <v>1291</v>
      </c>
      <c r="C550" s="362" t="s">
        <v>2940</v>
      </c>
      <c r="D550" s="362" t="s">
        <v>1292</v>
      </c>
      <c r="E550" s="363" t="s">
        <v>2448</v>
      </c>
      <c r="F550" s="363" t="s">
        <v>48</v>
      </c>
      <c r="G550" s="363" t="s">
        <v>3665</v>
      </c>
      <c r="H550" s="363" t="s">
        <v>2596</v>
      </c>
      <c r="I550" s="363" t="s">
        <v>4028</v>
      </c>
      <c r="J550" s="363">
        <v>1969</v>
      </c>
      <c r="K550" s="364"/>
      <c r="L550" s="364"/>
      <c r="M550" s="363" t="s">
        <v>2689</v>
      </c>
      <c r="N550" s="363" t="s">
        <v>2689</v>
      </c>
      <c r="O550" s="363" t="s">
        <v>3891</v>
      </c>
      <c r="P550" s="363" t="s">
        <v>3596</v>
      </c>
      <c r="Q550" s="363" t="s">
        <v>2692</v>
      </c>
      <c r="R550" s="383">
        <v>232</v>
      </c>
    </row>
    <row r="551" spans="2:18" ht="15" customHeight="1" x14ac:dyDescent="0.25">
      <c r="B551" s="362" t="s">
        <v>1293</v>
      </c>
      <c r="C551" s="362" t="s">
        <v>2941</v>
      </c>
      <c r="D551" s="362" t="s">
        <v>1294</v>
      </c>
      <c r="E551" s="363" t="s">
        <v>2449</v>
      </c>
      <c r="F551" s="363" t="s">
        <v>49</v>
      </c>
      <c r="G551" s="363" t="s">
        <v>3665</v>
      </c>
      <c r="H551" s="363" t="s">
        <v>2595</v>
      </c>
      <c r="I551" s="363" t="s">
        <v>2707</v>
      </c>
      <c r="J551" s="363">
        <v>1985</v>
      </c>
      <c r="K551" s="364"/>
      <c r="L551" s="364"/>
      <c r="M551" s="363" t="s">
        <v>2689</v>
      </c>
      <c r="N551" s="363" t="s">
        <v>3844</v>
      </c>
      <c r="O551" s="363" t="s">
        <v>3891</v>
      </c>
      <c r="P551" s="363" t="s">
        <v>3596</v>
      </c>
      <c r="Q551" s="363" t="s">
        <v>2692</v>
      </c>
      <c r="R551" s="383">
        <v>305</v>
      </c>
    </row>
    <row r="552" spans="2:18" ht="15" customHeight="1" x14ac:dyDescent="0.25">
      <c r="B552" s="362" t="s">
        <v>1295</v>
      </c>
      <c r="C552" s="362" t="s">
        <v>2941</v>
      </c>
      <c r="D552" s="362" t="s">
        <v>1296</v>
      </c>
      <c r="E552" s="363" t="s">
        <v>2449</v>
      </c>
      <c r="F552" s="363" t="s">
        <v>49</v>
      </c>
      <c r="G552" s="363" t="s">
        <v>3665</v>
      </c>
      <c r="H552" s="363" t="s">
        <v>2595</v>
      </c>
      <c r="I552" s="363" t="s">
        <v>2707</v>
      </c>
      <c r="J552" s="363">
        <v>1986</v>
      </c>
      <c r="K552" s="364"/>
      <c r="L552" s="364"/>
      <c r="M552" s="363" t="s">
        <v>2689</v>
      </c>
      <c r="N552" s="363" t="s">
        <v>3844</v>
      </c>
      <c r="O552" s="363" t="s">
        <v>3891</v>
      </c>
      <c r="P552" s="363" t="s">
        <v>3596</v>
      </c>
      <c r="Q552" s="363" t="s">
        <v>2692</v>
      </c>
      <c r="R552" s="383">
        <v>305</v>
      </c>
    </row>
    <row r="553" spans="2:18" ht="15" customHeight="1" x14ac:dyDescent="0.25">
      <c r="B553" s="362" t="s">
        <v>1297</v>
      </c>
      <c r="C553" s="362" t="s">
        <v>2941</v>
      </c>
      <c r="D553" s="362" t="s">
        <v>1298</v>
      </c>
      <c r="E553" s="363" t="s">
        <v>2449</v>
      </c>
      <c r="F553" s="363" t="s">
        <v>49</v>
      </c>
      <c r="G553" s="363" t="s">
        <v>3665</v>
      </c>
      <c r="H553" s="363" t="s">
        <v>2595</v>
      </c>
      <c r="I553" s="363" t="s">
        <v>2707</v>
      </c>
      <c r="J553" s="363">
        <v>1987</v>
      </c>
      <c r="K553" s="364"/>
      <c r="L553" s="364"/>
      <c r="M553" s="363" t="s">
        <v>2689</v>
      </c>
      <c r="N553" s="363" t="s">
        <v>3844</v>
      </c>
      <c r="O553" s="363" t="s">
        <v>3891</v>
      </c>
      <c r="P553" s="363" t="s">
        <v>3596</v>
      </c>
      <c r="Q553" s="363" t="s">
        <v>2692</v>
      </c>
      <c r="R553" s="383">
        <v>305</v>
      </c>
    </row>
    <row r="554" spans="2:18" ht="15" customHeight="1" x14ac:dyDescent="0.25">
      <c r="B554" s="362" t="s">
        <v>1299</v>
      </c>
      <c r="C554" s="362" t="s">
        <v>2942</v>
      </c>
      <c r="D554" s="362" t="s">
        <v>1300</v>
      </c>
      <c r="E554" s="363" t="s">
        <v>2450</v>
      </c>
      <c r="F554" s="363" t="s">
        <v>50</v>
      </c>
      <c r="G554" s="363" t="s">
        <v>3665</v>
      </c>
      <c r="H554" s="363" t="s">
        <v>2595</v>
      </c>
      <c r="I554" s="363" t="s">
        <v>2656</v>
      </c>
      <c r="J554" s="363">
        <v>1988</v>
      </c>
      <c r="K554" s="364"/>
      <c r="L554" s="364"/>
      <c r="M554" s="363" t="s">
        <v>2689</v>
      </c>
      <c r="N554" s="363" t="s">
        <v>3844</v>
      </c>
      <c r="O554" s="363" t="s">
        <v>3892</v>
      </c>
      <c r="P554" s="363" t="s">
        <v>3596</v>
      </c>
      <c r="Q554" s="363" t="s">
        <v>2692</v>
      </c>
      <c r="R554" s="383">
        <v>75</v>
      </c>
    </row>
    <row r="555" spans="2:18" ht="15" customHeight="1" x14ac:dyDescent="0.25">
      <c r="B555" s="362" t="s">
        <v>1301</v>
      </c>
      <c r="C555" s="362" t="s">
        <v>2943</v>
      </c>
      <c r="D555" s="362" t="s">
        <v>1302</v>
      </c>
      <c r="E555" s="363" t="s">
        <v>2451</v>
      </c>
      <c r="F555" s="363" t="s">
        <v>50</v>
      </c>
      <c r="G555" s="363" t="s">
        <v>3665</v>
      </c>
      <c r="H555" s="363" t="s">
        <v>2595</v>
      </c>
      <c r="I555" s="363" t="s">
        <v>66</v>
      </c>
      <c r="J555" s="363">
        <v>1991</v>
      </c>
      <c r="K555" s="364"/>
      <c r="L555" s="364"/>
      <c r="M555" s="363" t="s">
        <v>2689</v>
      </c>
      <c r="N555" s="363" t="s">
        <v>3844</v>
      </c>
      <c r="O555" s="363" t="s">
        <v>3891</v>
      </c>
      <c r="P555" s="363" t="s">
        <v>3596</v>
      </c>
      <c r="Q555" s="363" t="s">
        <v>2692</v>
      </c>
      <c r="R555" s="383">
        <v>660</v>
      </c>
    </row>
    <row r="556" spans="2:18" ht="15" customHeight="1" x14ac:dyDescent="0.25">
      <c r="B556" s="362" t="s">
        <v>1303</v>
      </c>
      <c r="C556" s="362" t="s">
        <v>2943</v>
      </c>
      <c r="D556" s="362" t="s">
        <v>1304</v>
      </c>
      <c r="E556" s="363" t="s">
        <v>2451</v>
      </c>
      <c r="F556" s="363" t="s">
        <v>50</v>
      </c>
      <c r="G556" s="363" t="s">
        <v>3665</v>
      </c>
      <c r="H556" s="363" t="s">
        <v>2595</v>
      </c>
      <c r="I556" s="363" t="s">
        <v>66</v>
      </c>
      <c r="J556" s="363">
        <v>1992</v>
      </c>
      <c r="K556" s="364"/>
      <c r="L556" s="364"/>
      <c r="M556" s="363" t="s">
        <v>2689</v>
      </c>
      <c r="N556" s="363" t="s">
        <v>3844</v>
      </c>
      <c r="O556" s="363" t="s">
        <v>3891</v>
      </c>
      <c r="P556" s="363" t="s">
        <v>3596</v>
      </c>
      <c r="Q556" s="363" t="s">
        <v>2692</v>
      </c>
      <c r="R556" s="383">
        <v>660</v>
      </c>
    </row>
    <row r="557" spans="2:18" ht="15" customHeight="1" x14ac:dyDescent="0.25">
      <c r="B557" s="362" t="s">
        <v>1305</v>
      </c>
      <c r="C557" s="362" t="s">
        <v>2943</v>
      </c>
      <c r="D557" s="362" t="s">
        <v>1306</v>
      </c>
      <c r="E557" s="363" t="s">
        <v>2451</v>
      </c>
      <c r="F557" s="363" t="s">
        <v>50</v>
      </c>
      <c r="G557" s="363" t="s">
        <v>3665</v>
      </c>
      <c r="H557" s="363" t="s">
        <v>2595</v>
      </c>
      <c r="I557" s="363" t="s">
        <v>66</v>
      </c>
      <c r="J557" s="363">
        <v>1992</v>
      </c>
      <c r="K557" s="364"/>
      <c r="L557" s="364"/>
      <c r="M557" s="363" t="s">
        <v>2689</v>
      </c>
      <c r="N557" s="363" t="s">
        <v>3844</v>
      </c>
      <c r="O557" s="363" t="s">
        <v>3891</v>
      </c>
      <c r="P557" s="363" t="s">
        <v>3596</v>
      </c>
      <c r="Q557" s="363" t="s">
        <v>2692</v>
      </c>
      <c r="R557" s="383">
        <v>660</v>
      </c>
    </row>
    <row r="558" spans="2:18" ht="15" customHeight="1" x14ac:dyDescent="0.25">
      <c r="B558" s="362" t="s">
        <v>1307</v>
      </c>
      <c r="C558" s="362" t="s">
        <v>2943</v>
      </c>
      <c r="D558" s="362" t="s">
        <v>1308</v>
      </c>
      <c r="E558" s="363" t="s">
        <v>2451</v>
      </c>
      <c r="F558" s="363" t="s">
        <v>50</v>
      </c>
      <c r="G558" s="363" t="s">
        <v>3665</v>
      </c>
      <c r="H558" s="363" t="s">
        <v>2595</v>
      </c>
      <c r="I558" s="363" t="s">
        <v>66</v>
      </c>
      <c r="J558" s="363">
        <v>1993</v>
      </c>
      <c r="K558" s="364"/>
      <c r="L558" s="364"/>
      <c r="M558" s="363" t="s">
        <v>2689</v>
      </c>
      <c r="N558" s="363" t="s">
        <v>3844</v>
      </c>
      <c r="O558" s="363" t="s">
        <v>3891</v>
      </c>
      <c r="P558" s="363" t="s">
        <v>3596</v>
      </c>
      <c r="Q558" s="363" t="s">
        <v>2692</v>
      </c>
      <c r="R558" s="383">
        <v>660</v>
      </c>
    </row>
    <row r="559" spans="2:18" ht="15" customHeight="1" x14ac:dyDescent="0.25">
      <c r="B559" s="362" t="s">
        <v>1309</v>
      </c>
      <c r="C559" s="362" t="s">
        <v>2944</v>
      </c>
      <c r="D559" s="362" t="s">
        <v>1310</v>
      </c>
      <c r="E559" s="363" t="s">
        <v>2452</v>
      </c>
      <c r="F559" s="363" t="s">
        <v>50</v>
      </c>
      <c r="G559" s="363" t="s">
        <v>3665</v>
      </c>
      <c r="H559" s="363" t="s">
        <v>2595</v>
      </c>
      <c r="I559" s="363" t="s">
        <v>2656</v>
      </c>
      <c r="J559" s="363">
        <v>1979</v>
      </c>
      <c r="K559" s="364"/>
      <c r="L559" s="364"/>
      <c r="M559" s="363" t="s">
        <v>2689</v>
      </c>
      <c r="N559" s="363" t="s">
        <v>3844</v>
      </c>
      <c r="O559" s="363" t="s">
        <v>3891</v>
      </c>
      <c r="P559" s="363" t="s">
        <v>3596</v>
      </c>
      <c r="Q559" s="363" t="s">
        <v>2694</v>
      </c>
      <c r="R559" s="383">
        <v>320</v>
      </c>
    </row>
    <row r="560" spans="2:18" ht="15" customHeight="1" x14ac:dyDescent="0.25">
      <c r="B560" s="362" t="s">
        <v>1311</v>
      </c>
      <c r="C560" s="362" t="s">
        <v>2944</v>
      </c>
      <c r="D560" s="362" t="s">
        <v>1312</v>
      </c>
      <c r="E560" s="363" t="s">
        <v>2452</v>
      </c>
      <c r="F560" s="363" t="s">
        <v>50</v>
      </c>
      <c r="G560" s="363" t="s">
        <v>3665</v>
      </c>
      <c r="H560" s="363" t="s">
        <v>2595</v>
      </c>
      <c r="I560" s="363" t="s">
        <v>2656</v>
      </c>
      <c r="J560" s="363">
        <v>1979</v>
      </c>
      <c r="K560" s="364"/>
      <c r="L560" s="364"/>
      <c r="M560" s="363" t="s">
        <v>2689</v>
      </c>
      <c r="N560" s="363" t="s">
        <v>3844</v>
      </c>
      <c r="O560" s="363" t="s">
        <v>3891</v>
      </c>
      <c r="P560" s="363" t="s">
        <v>3596</v>
      </c>
      <c r="Q560" s="363" t="s">
        <v>2694</v>
      </c>
      <c r="R560" s="383">
        <v>320</v>
      </c>
    </row>
    <row r="561" spans="2:18" ht="15" customHeight="1" x14ac:dyDescent="0.25">
      <c r="B561" s="362" t="s">
        <v>1313</v>
      </c>
      <c r="C561" s="362" t="s">
        <v>2945</v>
      </c>
      <c r="D561" s="362" t="s">
        <v>4021</v>
      </c>
      <c r="E561" s="363" t="s">
        <v>2453</v>
      </c>
      <c r="F561" s="363" t="s">
        <v>50</v>
      </c>
      <c r="G561" s="363" t="s">
        <v>3665</v>
      </c>
      <c r="H561" s="363" t="s">
        <v>2595</v>
      </c>
      <c r="I561" s="363" t="s">
        <v>66</v>
      </c>
      <c r="J561" s="363">
        <v>2010</v>
      </c>
      <c r="K561" s="364"/>
      <c r="L561" s="364"/>
      <c r="M561" s="363" t="s">
        <v>2689</v>
      </c>
      <c r="N561" s="363" t="s">
        <v>3844</v>
      </c>
      <c r="O561" s="363" t="s">
        <v>3891</v>
      </c>
      <c r="P561" s="363" t="s">
        <v>3596</v>
      </c>
      <c r="Q561" s="363" t="s">
        <v>2692</v>
      </c>
      <c r="R561" s="383">
        <v>660</v>
      </c>
    </row>
    <row r="562" spans="2:18" ht="15" customHeight="1" x14ac:dyDescent="0.25">
      <c r="B562" s="362" t="s">
        <v>1314</v>
      </c>
      <c r="C562" s="362" t="s">
        <v>2945</v>
      </c>
      <c r="D562" s="362" t="s">
        <v>4022</v>
      </c>
      <c r="E562" s="363" t="s">
        <v>2453</v>
      </c>
      <c r="F562" s="363" t="s">
        <v>50</v>
      </c>
      <c r="G562" s="363" t="s">
        <v>3665</v>
      </c>
      <c r="H562" s="363" t="s">
        <v>2595</v>
      </c>
      <c r="I562" s="363" t="s">
        <v>66</v>
      </c>
      <c r="J562" s="363">
        <v>2010</v>
      </c>
      <c r="K562" s="364"/>
      <c r="L562" s="364"/>
      <c r="M562" s="363" t="s">
        <v>2689</v>
      </c>
      <c r="N562" s="363" t="s">
        <v>3844</v>
      </c>
      <c r="O562" s="363" t="s">
        <v>3891</v>
      </c>
      <c r="P562" s="363" t="s">
        <v>3596</v>
      </c>
      <c r="Q562" s="363" t="s">
        <v>2692</v>
      </c>
      <c r="R562" s="383">
        <v>660</v>
      </c>
    </row>
    <row r="563" spans="2:18" ht="15" customHeight="1" x14ac:dyDescent="0.25">
      <c r="B563" s="362" t="s">
        <v>1315</v>
      </c>
      <c r="C563" s="362" t="s">
        <v>2945</v>
      </c>
      <c r="D563" s="362" t="s">
        <v>4023</v>
      </c>
      <c r="E563" s="363" t="s">
        <v>2453</v>
      </c>
      <c r="F563" s="363" t="s">
        <v>50</v>
      </c>
      <c r="G563" s="363" t="s">
        <v>3665</v>
      </c>
      <c r="H563" s="363" t="s">
        <v>2595</v>
      </c>
      <c r="I563" s="363" t="s">
        <v>66</v>
      </c>
      <c r="J563" s="363">
        <v>2009</v>
      </c>
      <c r="K563" s="364"/>
      <c r="L563" s="364"/>
      <c r="M563" s="363" t="s">
        <v>2689</v>
      </c>
      <c r="N563" s="363" t="s">
        <v>3844</v>
      </c>
      <c r="O563" s="363" t="s">
        <v>3891</v>
      </c>
      <c r="P563" s="363" t="s">
        <v>3596</v>
      </c>
      <c r="Q563" s="363" t="s">
        <v>2692</v>
      </c>
      <c r="R563" s="383">
        <v>660</v>
      </c>
    </row>
    <row r="564" spans="2:18" ht="15" customHeight="1" x14ac:dyDescent="0.25">
      <c r="B564" s="362" t="s">
        <v>1316</v>
      </c>
      <c r="C564" s="362" t="s">
        <v>2946</v>
      </c>
      <c r="D564" s="362" t="s">
        <v>1317</v>
      </c>
      <c r="E564" s="363" t="s">
        <v>2454</v>
      </c>
      <c r="F564" s="363" t="s">
        <v>50</v>
      </c>
      <c r="G564" s="363" t="s">
        <v>3665</v>
      </c>
      <c r="H564" s="363" t="s">
        <v>2595</v>
      </c>
      <c r="I564" s="363" t="s">
        <v>66</v>
      </c>
      <c r="J564" s="363">
        <v>1952</v>
      </c>
      <c r="K564" s="363">
        <v>2014</v>
      </c>
      <c r="L564" s="364"/>
      <c r="M564" s="363" t="s">
        <v>2689</v>
      </c>
      <c r="N564" s="363" t="s">
        <v>2689</v>
      </c>
      <c r="O564" s="363" t="s">
        <v>3891</v>
      </c>
      <c r="P564" s="363" t="s">
        <v>3896</v>
      </c>
      <c r="Q564" s="363" t="s">
        <v>2691</v>
      </c>
      <c r="R564" s="383">
        <v>70</v>
      </c>
    </row>
    <row r="565" spans="2:18" ht="15" customHeight="1" x14ac:dyDescent="0.25">
      <c r="B565" s="362" t="s">
        <v>1318</v>
      </c>
      <c r="C565" s="362" t="s">
        <v>2946</v>
      </c>
      <c r="D565" s="362" t="s">
        <v>1319</v>
      </c>
      <c r="E565" s="363" t="s">
        <v>2454</v>
      </c>
      <c r="F565" s="363" t="s">
        <v>50</v>
      </c>
      <c r="G565" s="363" t="s">
        <v>3665</v>
      </c>
      <c r="H565" s="363" t="s">
        <v>2595</v>
      </c>
      <c r="I565" s="363" t="s">
        <v>66</v>
      </c>
      <c r="J565" s="363">
        <v>1952</v>
      </c>
      <c r="K565" s="363">
        <v>2014</v>
      </c>
      <c r="L565" s="364"/>
      <c r="M565" s="363" t="s">
        <v>2689</v>
      </c>
      <c r="N565" s="363" t="s">
        <v>2689</v>
      </c>
      <c r="O565" s="363" t="s">
        <v>3891</v>
      </c>
      <c r="P565" s="363" t="s">
        <v>3896</v>
      </c>
      <c r="Q565" s="363" t="s">
        <v>2691</v>
      </c>
      <c r="R565" s="383">
        <v>70</v>
      </c>
    </row>
    <row r="566" spans="2:18" ht="15" customHeight="1" x14ac:dyDescent="0.25">
      <c r="B566" s="362" t="s">
        <v>1320</v>
      </c>
      <c r="C566" s="362" t="s">
        <v>2946</v>
      </c>
      <c r="D566" s="362" t="s">
        <v>1321</v>
      </c>
      <c r="E566" s="363" t="s">
        <v>2454</v>
      </c>
      <c r="F566" s="363" t="s">
        <v>50</v>
      </c>
      <c r="G566" s="363" t="s">
        <v>3665</v>
      </c>
      <c r="H566" s="363" t="s">
        <v>2595</v>
      </c>
      <c r="I566" s="363" t="s">
        <v>66</v>
      </c>
      <c r="J566" s="363">
        <v>1960</v>
      </c>
      <c r="K566" s="363">
        <v>2017</v>
      </c>
      <c r="L566" s="365">
        <v>42825</v>
      </c>
      <c r="M566" s="363" t="s">
        <v>2689</v>
      </c>
      <c r="N566" s="363" t="s">
        <v>2689</v>
      </c>
      <c r="O566" s="363" t="s">
        <v>3891</v>
      </c>
      <c r="P566" s="363" t="s">
        <v>3896</v>
      </c>
      <c r="Q566" s="363" t="s">
        <v>2691</v>
      </c>
      <c r="R566" s="383">
        <v>155</v>
      </c>
    </row>
    <row r="567" spans="2:18" ht="15" customHeight="1" x14ac:dyDescent="0.25">
      <c r="B567" s="362" t="s">
        <v>1322</v>
      </c>
      <c r="C567" s="362" t="s">
        <v>2947</v>
      </c>
      <c r="D567" s="362" t="s">
        <v>1323</v>
      </c>
      <c r="E567" s="363" t="s">
        <v>2455</v>
      </c>
      <c r="F567" s="363" t="s">
        <v>50</v>
      </c>
      <c r="G567" s="363" t="s">
        <v>3665</v>
      </c>
      <c r="H567" s="363" t="s">
        <v>2595</v>
      </c>
      <c r="I567" s="363" t="s">
        <v>66</v>
      </c>
      <c r="J567" s="363">
        <v>1989</v>
      </c>
      <c r="K567" s="364"/>
      <c r="L567" s="364"/>
      <c r="M567" s="363" t="s">
        <v>2689</v>
      </c>
      <c r="N567" s="363" t="s">
        <v>3844</v>
      </c>
      <c r="O567" s="363" t="s">
        <v>3891</v>
      </c>
      <c r="P567" s="363" t="s">
        <v>3596</v>
      </c>
      <c r="Q567" s="363" t="s">
        <v>2692</v>
      </c>
      <c r="R567" s="383">
        <v>75</v>
      </c>
    </row>
    <row r="568" spans="2:18" ht="15" customHeight="1" x14ac:dyDescent="0.25">
      <c r="B568" s="362" t="s">
        <v>1324</v>
      </c>
      <c r="C568" s="362" t="s">
        <v>2947</v>
      </c>
      <c r="D568" s="362" t="s">
        <v>1325</v>
      </c>
      <c r="E568" s="363" t="s">
        <v>2455</v>
      </c>
      <c r="F568" s="363" t="s">
        <v>50</v>
      </c>
      <c r="G568" s="363" t="s">
        <v>3665</v>
      </c>
      <c r="H568" s="363" t="s">
        <v>2595</v>
      </c>
      <c r="I568" s="363" t="s">
        <v>66</v>
      </c>
      <c r="J568" s="363">
        <v>1990</v>
      </c>
      <c r="K568" s="364"/>
      <c r="L568" s="364"/>
      <c r="M568" s="363" t="s">
        <v>2689</v>
      </c>
      <c r="N568" s="363" t="s">
        <v>3844</v>
      </c>
      <c r="O568" s="363" t="s">
        <v>3891</v>
      </c>
      <c r="P568" s="363" t="s">
        <v>3596</v>
      </c>
      <c r="Q568" s="363" t="s">
        <v>2692</v>
      </c>
      <c r="R568" s="383">
        <v>75</v>
      </c>
    </row>
    <row r="569" spans="2:18" ht="15" customHeight="1" x14ac:dyDescent="0.25">
      <c r="B569" s="362" t="s">
        <v>1326</v>
      </c>
      <c r="C569" s="362" t="s">
        <v>2948</v>
      </c>
      <c r="D569" s="362" t="s">
        <v>1327</v>
      </c>
      <c r="E569" s="363" t="s">
        <v>2456</v>
      </c>
      <c r="F569" s="363" t="s">
        <v>50</v>
      </c>
      <c r="G569" s="363" t="s">
        <v>3665</v>
      </c>
      <c r="H569" s="363" t="s">
        <v>2595</v>
      </c>
      <c r="I569" s="363" t="s">
        <v>66</v>
      </c>
      <c r="J569" s="363">
        <v>1967</v>
      </c>
      <c r="K569" s="364"/>
      <c r="L569" s="364"/>
      <c r="M569" s="363" t="s">
        <v>2689</v>
      </c>
      <c r="N569" s="363" t="s">
        <v>3844</v>
      </c>
      <c r="O569" s="363" t="s">
        <v>3891</v>
      </c>
      <c r="P569" s="363" t="s">
        <v>3596</v>
      </c>
      <c r="Q569" s="363" t="s">
        <v>2692</v>
      </c>
      <c r="R569" s="383">
        <v>600</v>
      </c>
    </row>
    <row r="570" spans="2:18" ht="15" customHeight="1" x14ac:dyDescent="0.25">
      <c r="B570" s="362" t="s">
        <v>1328</v>
      </c>
      <c r="C570" s="362" t="s">
        <v>2949</v>
      </c>
      <c r="D570" s="362" t="s">
        <v>1329</v>
      </c>
      <c r="E570" s="363" t="s">
        <v>2457</v>
      </c>
      <c r="F570" s="363" t="s">
        <v>50</v>
      </c>
      <c r="G570" s="363" t="s">
        <v>3665</v>
      </c>
      <c r="H570" s="363" t="s">
        <v>2595</v>
      </c>
      <c r="I570" s="363" t="s">
        <v>2656</v>
      </c>
      <c r="J570" s="363">
        <v>1965</v>
      </c>
      <c r="K570" s="364"/>
      <c r="L570" s="364"/>
      <c r="M570" s="363" t="s">
        <v>2689</v>
      </c>
      <c r="N570" s="363" t="s">
        <v>3844</v>
      </c>
      <c r="O570" s="363" t="s">
        <v>3891</v>
      </c>
      <c r="P570" s="363" t="s">
        <v>3596</v>
      </c>
      <c r="Q570" s="363" t="s">
        <v>2692</v>
      </c>
      <c r="R570" s="383">
        <v>165</v>
      </c>
    </row>
    <row r="571" spans="2:18" ht="15" customHeight="1" x14ac:dyDescent="0.25">
      <c r="B571" s="362" t="s">
        <v>1330</v>
      </c>
      <c r="C571" s="362" t="s">
        <v>2949</v>
      </c>
      <c r="D571" s="362" t="s">
        <v>1331</v>
      </c>
      <c r="E571" s="363" t="s">
        <v>2457</v>
      </c>
      <c r="F571" s="363" t="s">
        <v>50</v>
      </c>
      <c r="G571" s="363" t="s">
        <v>3665</v>
      </c>
      <c r="H571" s="363" t="s">
        <v>2595</v>
      </c>
      <c r="I571" s="363" t="s">
        <v>2656</v>
      </c>
      <c r="J571" s="363">
        <v>1970</v>
      </c>
      <c r="K571" s="364"/>
      <c r="L571" s="364"/>
      <c r="M571" s="363" t="s">
        <v>2689</v>
      </c>
      <c r="N571" s="363" t="s">
        <v>3844</v>
      </c>
      <c r="O571" s="363" t="s">
        <v>3891</v>
      </c>
      <c r="P571" s="363" t="s">
        <v>3596</v>
      </c>
      <c r="Q571" s="363" t="s">
        <v>2692</v>
      </c>
      <c r="R571" s="383">
        <v>171</v>
      </c>
    </row>
    <row r="572" spans="2:18" ht="15" customHeight="1" x14ac:dyDescent="0.25">
      <c r="B572" s="362" t="s">
        <v>1332</v>
      </c>
      <c r="C572" s="362" t="s">
        <v>2950</v>
      </c>
      <c r="D572" s="362" t="s">
        <v>1333</v>
      </c>
      <c r="E572" s="363" t="s">
        <v>2458</v>
      </c>
      <c r="F572" s="363" t="s">
        <v>50</v>
      </c>
      <c r="G572" s="363" t="s">
        <v>3665</v>
      </c>
      <c r="H572" s="363" t="s">
        <v>2595</v>
      </c>
      <c r="I572" s="363" t="s">
        <v>67</v>
      </c>
      <c r="J572" s="363">
        <v>1992</v>
      </c>
      <c r="K572" s="364"/>
      <c r="L572" s="364"/>
      <c r="M572" s="363" t="s">
        <v>2689</v>
      </c>
      <c r="N572" s="363" t="s">
        <v>3844</v>
      </c>
      <c r="O572" s="363" t="s">
        <v>3891</v>
      </c>
      <c r="P572" s="363" t="s">
        <v>3596</v>
      </c>
      <c r="Q572" s="363" t="s">
        <v>2692</v>
      </c>
      <c r="R572" s="383">
        <v>320</v>
      </c>
    </row>
    <row r="573" spans="2:18" ht="15" customHeight="1" x14ac:dyDescent="0.25">
      <c r="B573" s="362" t="s">
        <v>1334</v>
      </c>
      <c r="C573" s="362" t="s">
        <v>2950</v>
      </c>
      <c r="D573" s="362" t="s">
        <v>1335</v>
      </c>
      <c r="E573" s="363" t="s">
        <v>2458</v>
      </c>
      <c r="F573" s="363" t="s">
        <v>50</v>
      </c>
      <c r="G573" s="363" t="s">
        <v>3665</v>
      </c>
      <c r="H573" s="363" t="s">
        <v>2595</v>
      </c>
      <c r="I573" s="363" t="s">
        <v>67</v>
      </c>
      <c r="J573" s="363">
        <v>1993</v>
      </c>
      <c r="K573" s="364"/>
      <c r="L573" s="364"/>
      <c r="M573" s="363" t="s">
        <v>2689</v>
      </c>
      <c r="N573" s="363" t="s">
        <v>3844</v>
      </c>
      <c r="O573" s="363" t="s">
        <v>3891</v>
      </c>
      <c r="P573" s="363" t="s">
        <v>3596</v>
      </c>
      <c r="Q573" s="363" t="s">
        <v>2692</v>
      </c>
      <c r="R573" s="383">
        <v>320</v>
      </c>
    </row>
    <row r="574" spans="2:18" ht="15" customHeight="1" x14ac:dyDescent="0.25">
      <c r="B574" s="362" t="s">
        <v>1336</v>
      </c>
      <c r="C574" s="362" t="s">
        <v>2951</v>
      </c>
      <c r="D574" s="362" t="s">
        <v>1337</v>
      </c>
      <c r="E574" s="363" t="s">
        <v>2459</v>
      </c>
      <c r="F574" s="363" t="s">
        <v>50</v>
      </c>
      <c r="G574" s="363" t="s">
        <v>3665</v>
      </c>
      <c r="H574" s="363" t="s">
        <v>2595</v>
      </c>
      <c r="I574" s="363" t="s">
        <v>66</v>
      </c>
      <c r="J574" s="363">
        <v>2005</v>
      </c>
      <c r="K574" s="364"/>
      <c r="L574" s="364"/>
      <c r="M574" s="363" t="s">
        <v>2689</v>
      </c>
      <c r="N574" s="363" t="s">
        <v>3844</v>
      </c>
      <c r="O574" s="363" t="s">
        <v>3891</v>
      </c>
      <c r="P574" s="363" t="s">
        <v>3596</v>
      </c>
      <c r="Q574" s="363" t="s">
        <v>2692</v>
      </c>
      <c r="R574" s="383">
        <v>350</v>
      </c>
    </row>
    <row r="575" spans="2:18" ht="15" customHeight="1" x14ac:dyDescent="0.25">
      <c r="B575" s="362" t="s">
        <v>1338</v>
      </c>
      <c r="C575" s="362" t="s">
        <v>2951</v>
      </c>
      <c r="D575" s="362" t="s">
        <v>1339</v>
      </c>
      <c r="E575" s="363" t="s">
        <v>2459</v>
      </c>
      <c r="F575" s="363" t="s">
        <v>50</v>
      </c>
      <c r="G575" s="363" t="s">
        <v>3665</v>
      </c>
      <c r="H575" s="363" t="s">
        <v>2595</v>
      </c>
      <c r="I575" s="363" t="s">
        <v>66</v>
      </c>
      <c r="J575" s="363">
        <v>1986</v>
      </c>
      <c r="K575" s="364"/>
      <c r="L575" s="364"/>
      <c r="M575" s="363" t="s">
        <v>2689</v>
      </c>
      <c r="N575" s="363" t="s">
        <v>3844</v>
      </c>
      <c r="O575" s="363" t="s">
        <v>3891</v>
      </c>
      <c r="P575" s="363" t="s">
        <v>3596</v>
      </c>
      <c r="Q575" s="363" t="s">
        <v>2692</v>
      </c>
      <c r="R575" s="383">
        <v>240</v>
      </c>
    </row>
    <row r="576" spans="2:18" ht="15" customHeight="1" x14ac:dyDescent="0.25">
      <c r="B576" s="362" t="s">
        <v>1340</v>
      </c>
      <c r="C576" s="362" t="s">
        <v>2952</v>
      </c>
      <c r="D576" s="362" t="s">
        <v>1341</v>
      </c>
      <c r="E576" s="363" t="s">
        <v>2460</v>
      </c>
      <c r="F576" s="363" t="s">
        <v>50</v>
      </c>
      <c r="G576" s="363" t="s">
        <v>3665</v>
      </c>
      <c r="H576" s="363" t="s">
        <v>2595</v>
      </c>
      <c r="I576" s="363" t="s">
        <v>73</v>
      </c>
      <c r="J576" s="363">
        <v>1971</v>
      </c>
      <c r="K576" s="363">
        <v>2016</v>
      </c>
      <c r="L576" s="365">
        <v>42527</v>
      </c>
      <c r="M576" s="363" t="s">
        <v>2689</v>
      </c>
      <c r="N576" s="363" t="s">
        <v>2689</v>
      </c>
      <c r="O576" s="363" t="s">
        <v>3891</v>
      </c>
      <c r="P576" s="363" t="s">
        <v>3896</v>
      </c>
      <c r="Q576" s="363" t="s">
        <v>2691</v>
      </c>
      <c r="R576" s="383">
        <v>330</v>
      </c>
    </row>
    <row r="577" spans="2:18" ht="15" customHeight="1" x14ac:dyDescent="0.25">
      <c r="B577" s="362" t="s">
        <v>1342</v>
      </c>
      <c r="C577" s="362" t="s">
        <v>2952</v>
      </c>
      <c r="D577" s="362" t="s">
        <v>1343</v>
      </c>
      <c r="E577" s="363" t="s">
        <v>2460</v>
      </c>
      <c r="F577" s="363" t="s">
        <v>50</v>
      </c>
      <c r="G577" s="363" t="s">
        <v>3665</v>
      </c>
      <c r="H577" s="363" t="s">
        <v>2595</v>
      </c>
      <c r="I577" s="363" t="s">
        <v>73</v>
      </c>
      <c r="J577" s="363">
        <v>1971</v>
      </c>
      <c r="K577" s="363">
        <v>2016</v>
      </c>
      <c r="L577" s="365">
        <v>42527</v>
      </c>
      <c r="M577" s="363" t="s">
        <v>2689</v>
      </c>
      <c r="N577" s="363" t="s">
        <v>2689</v>
      </c>
      <c r="O577" s="363" t="s">
        <v>3891</v>
      </c>
      <c r="P577" s="363" t="s">
        <v>3896</v>
      </c>
      <c r="Q577" s="363" t="s">
        <v>2691</v>
      </c>
      <c r="R577" s="383">
        <v>330</v>
      </c>
    </row>
    <row r="578" spans="2:18" ht="15" customHeight="1" x14ac:dyDescent="0.25">
      <c r="B578" s="362" t="s">
        <v>1344</v>
      </c>
      <c r="C578" s="362" t="s">
        <v>2953</v>
      </c>
      <c r="D578" s="362" t="s">
        <v>1345</v>
      </c>
      <c r="E578" s="363" t="s">
        <v>2461</v>
      </c>
      <c r="F578" s="363" t="s">
        <v>50</v>
      </c>
      <c r="G578" s="363" t="s">
        <v>3665</v>
      </c>
      <c r="H578" s="363" t="s">
        <v>2595</v>
      </c>
      <c r="I578" s="363" t="s">
        <v>66</v>
      </c>
      <c r="J578" s="363">
        <v>1964</v>
      </c>
      <c r="K578" s="364"/>
      <c r="L578" s="364"/>
      <c r="M578" s="363" t="s">
        <v>2689</v>
      </c>
      <c r="N578" s="363" t="s">
        <v>3844</v>
      </c>
      <c r="O578" s="363" t="s">
        <v>3891</v>
      </c>
      <c r="P578" s="363" t="s">
        <v>3596</v>
      </c>
      <c r="Q578" s="363" t="s">
        <v>2692</v>
      </c>
      <c r="R578" s="383">
        <v>165</v>
      </c>
    </row>
    <row r="579" spans="2:18" ht="15" customHeight="1" x14ac:dyDescent="0.25">
      <c r="B579" s="362" t="s">
        <v>1346</v>
      </c>
      <c r="C579" s="362" t="s">
        <v>2953</v>
      </c>
      <c r="D579" s="362" t="s">
        <v>1347</v>
      </c>
      <c r="E579" s="363" t="s">
        <v>2461</v>
      </c>
      <c r="F579" s="363" t="s">
        <v>50</v>
      </c>
      <c r="G579" s="363" t="s">
        <v>3665</v>
      </c>
      <c r="H579" s="363" t="s">
        <v>2595</v>
      </c>
      <c r="I579" s="363" t="s">
        <v>66</v>
      </c>
      <c r="J579" s="363">
        <v>1969</v>
      </c>
      <c r="K579" s="364"/>
      <c r="L579" s="364"/>
      <c r="M579" s="363" t="s">
        <v>2689</v>
      </c>
      <c r="N579" s="363" t="s">
        <v>3844</v>
      </c>
      <c r="O579" s="363" t="s">
        <v>3891</v>
      </c>
      <c r="P579" s="363" t="s">
        <v>3596</v>
      </c>
      <c r="Q579" s="363" t="s">
        <v>2692</v>
      </c>
      <c r="R579" s="383">
        <v>171</v>
      </c>
    </row>
    <row r="580" spans="2:18" ht="15" customHeight="1" x14ac:dyDescent="0.25">
      <c r="B580" s="362" t="s">
        <v>1348</v>
      </c>
      <c r="C580" s="362" t="s">
        <v>2953</v>
      </c>
      <c r="D580" s="362" t="s">
        <v>1349</v>
      </c>
      <c r="E580" s="363" t="s">
        <v>2461</v>
      </c>
      <c r="F580" s="363" t="s">
        <v>50</v>
      </c>
      <c r="G580" s="363" t="s">
        <v>3665</v>
      </c>
      <c r="H580" s="363" t="s">
        <v>2595</v>
      </c>
      <c r="I580" s="363" t="s">
        <v>66</v>
      </c>
      <c r="J580" s="363">
        <v>1974</v>
      </c>
      <c r="K580" s="364"/>
      <c r="L580" s="364"/>
      <c r="M580" s="363" t="s">
        <v>2689</v>
      </c>
      <c r="N580" s="363" t="s">
        <v>3844</v>
      </c>
      <c r="O580" s="363" t="s">
        <v>3891</v>
      </c>
      <c r="P580" s="363" t="s">
        <v>3596</v>
      </c>
      <c r="Q580" s="363" t="s">
        <v>2692</v>
      </c>
      <c r="R580" s="383">
        <v>320</v>
      </c>
    </row>
    <row r="581" spans="2:18" ht="15" customHeight="1" x14ac:dyDescent="0.25">
      <c r="B581" s="362" t="s">
        <v>1350</v>
      </c>
      <c r="C581" s="362" t="s">
        <v>2953</v>
      </c>
      <c r="D581" s="362" t="s">
        <v>1351</v>
      </c>
      <c r="E581" s="363" t="s">
        <v>2461</v>
      </c>
      <c r="F581" s="363" t="s">
        <v>50</v>
      </c>
      <c r="G581" s="363" t="s">
        <v>3665</v>
      </c>
      <c r="H581" s="363" t="s">
        <v>2595</v>
      </c>
      <c r="I581" s="363" t="s">
        <v>66</v>
      </c>
      <c r="J581" s="363">
        <v>1974</v>
      </c>
      <c r="K581" s="364"/>
      <c r="L581" s="364"/>
      <c r="M581" s="363" t="s">
        <v>2689</v>
      </c>
      <c r="N581" s="363" t="s">
        <v>3844</v>
      </c>
      <c r="O581" s="363" t="s">
        <v>3891</v>
      </c>
      <c r="P581" s="363" t="s">
        <v>3596</v>
      </c>
      <c r="Q581" s="363" t="s">
        <v>2692</v>
      </c>
      <c r="R581" s="383">
        <v>320</v>
      </c>
    </row>
    <row r="582" spans="2:18" ht="15" customHeight="1" x14ac:dyDescent="0.25">
      <c r="B582" s="362" t="s">
        <v>1352</v>
      </c>
      <c r="C582" s="362" t="s">
        <v>2954</v>
      </c>
      <c r="D582" s="362" t="s">
        <v>1353</v>
      </c>
      <c r="E582" s="363" t="s">
        <v>2462</v>
      </c>
      <c r="F582" s="363" t="s">
        <v>50</v>
      </c>
      <c r="G582" s="363" t="s">
        <v>3665</v>
      </c>
      <c r="H582" s="363" t="s">
        <v>2595</v>
      </c>
      <c r="I582" s="363" t="s">
        <v>66</v>
      </c>
      <c r="J582" s="363">
        <v>1952</v>
      </c>
      <c r="K582" s="363">
        <v>2015</v>
      </c>
      <c r="L582" s="364"/>
      <c r="M582" s="363" t="s">
        <v>2689</v>
      </c>
      <c r="N582" s="363" t="s">
        <v>2689</v>
      </c>
      <c r="O582" s="363" t="s">
        <v>3891</v>
      </c>
      <c r="P582" s="363" t="s">
        <v>3896</v>
      </c>
      <c r="Q582" s="363" t="s">
        <v>2691</v>
      </c>
      <c r="R582" s="383">
        <v>70</v>
      </c>
    </row>
    <row r="583" spans="2:18" ht="15" customHeight="1" x14ac:dyDescent="0.25">
      <c r="B583" s="362" t="s">
        <v>1354</v>
      </c>
      <c r="C583" s="362" t="s">
        <v>2954</v>
      </c>
      <c r="D583" s="362" t="s">
        <v>1355</v>
      </c>
      <c r="E583" s="363" t="s">
        <v>2462</v>
      </c>
      <c r="F583" s="363" t="s">
        <v>50</v>
      </c>
      <c r="G583" s="363" t="s">
        <v>3665</v>
      </c>
      <c r="H583" s="363" t="s">
        <v>2595</v>
      </c>
      <c r="I583" s="363" t="s">
        <v>66</v>
      </c>
      <c r="J583" s="363">
        <v>1956</v>
      </c>
      <c r="K583" s="363">
        <v>2015</v>
      </c>
      <c r="L583" s="364"/>
      <c r="M583" s="363" t="s">
        <v>2689</v>
      </c>
      <c r="N583" s="363" t="s">
        <v>2689</v>
      </c>
      <c r="O583" s="363" t="s">
        <v>3891</v>
      </c>
      <c r="P583" s="363" t="s">
        <v>3896</v>
      </c>
      <c r="Q583" s="363" t="s">
        <v>2691</v>
      </c>
      <c r="R583" s="383">
        <v>70</v>
      </c>
    </row>
    <row r="584" spans="2:18" ht="15" customHeight="1" x14ac:dyDescent="0.25">
      <c r="B584" s="362" t="s">
        <v>3880</v>
      </c>
      <c r="C584" s="362" t="s">
        <v>2955</v>
      </c>
      <c r="D584" s="362" t="s">
        <v>3881</v>
      </c>
      <c r="E584" s="363" t="s">
        <v>2463</v>
      </c>
      <c r="F584" s="363" t="s">
        <v>61</v>
      </c>
      <c r="G584" s="363" t="s">
        <v>36</v>
      </c>
      <c r="H584" s="363" t="s">
        <v>2596</v>
      </c>
      <c r="I584" s="363" t="s">
        <v>94</v>
      </c>
      <c r="J584" s="363">
        <v>1962</v>
      </c>
      <c r="K584" s="363">
        <v>2006</v>
      </c>
      <c r="L584" s="364"/>
      <c r="M584" s="363" t="s">
        <v>2689</v>
      </c>
      <c r="N584" s="363" t="s">
        <v>2689</v>
      </c>
      <c r="O584" s="363" t="s">
        <v>3892</v>
      </c>
      <c r="P584" s="363" t="s">
        <v>3896</v>
      </c>
      <c r="Q584" s="363" t="s">
        <v>2691</v>
      </c>
      <c r="R584" s="383">
        <v>65</v>
      </c>
    </row>
    <row r="585" spans="2:18" ht="15" customHeight="1" x14ac:dyDescent="0.25">
      <c r="B585" s="362" t="s">
        <v>3882</v>
      </c>
      <c r="C585" s="362" t="s">
        <v>2955</v>
      </c>
      <c r="D585" s="362" t="s">
        <v>3883</v>
      </c>
      <c r="E585" s="363" t="s">
        <v>2463</v>
      </c>
      <c r="F585" s="363" t="s">
        <v>61</v>
      </c>
      <c r="G585" s="363" t="s">
        <v>36</v>
      </c>
      <c r="H585" s="363" t="s">
        <v>2596</v>
      </c>
      <c r="I585" s="363" t="s">
        <v>94</v>
      </c>
      <c r="J585" s="363">
        <v>1965</v>
      </c>
      <c r="K585" s="363">
        <v>2010</v>
      </c>
      <c r="L585" s="364"/>
      <c r="M585" s="363" t="s">
        <v>2689</v>
      </c>
      <c r="N585" s="363" t="s">
        <v>2689</v>
      </c>
      <c r="O585" s="363" t="s">
        <v>3892</v>
      </c>
      <c r="P585" s="363" t="s">
        <v>3896</v>
      </c>
      <c r="Q585" s="363" t="s">
        <v>2691</v>
      </c>
      <c r="R585" s="383">
        <v>125</v>
      </c>
    </row>
    <row r="586" spans="2:18" ht="15" customHeight="1" x14ac:dyDescent="0.25">
      <c r="B586" s="362" t="s">
        <v>1356</v>
      </c>
      <c r="C586" s="362" t="s">
        <v>2955</v>
      </c>
      <c r="D586" s="362" t="s">
        <v>1357</v>
      </c>
      <c r="E586" s="363" t="s">
        <v>2463</v>
      </c>
      <c r="F586" s="363" t="s">
        <v>61</v>
      </c>
      <c r="G586" s="363" t="s">
        <v>36</v>
      </c>
      <c r="H586" s="363" t="s">
        <v>2596</v>
      </c>
      <c r="I586" s="363" t="s">
        <v>94</v>
      </c>
      <c r="J586" s="363">
        <v>1970</v>
      </c>
      <c r="K586" s="364"/>
      <c r="L586" s="364"/>
      <c r="M586" s="363" t="s">
        <v>2689</v>
      </c>
      <c r="N586" s="363" t="s">
        <v>2689</v>
      </c>
      <c r="O586" s="363" t="s">
        <v>3891</v>
      </c>
      <c r="P586" s="363" t="s">
        <v>3596</v>
      </c>
      <c r="Q586" s="363" t="s">
        <v>2692</v>
      </c>
      <c r="R586" s="383">
        <v>200</v>
      </c>
    </row>
    <row r="587" spans="2:18" ht="15" customHeight="1" x14ac:dyDescent="0.25">
      <c r="B587" s="362" t="s">
        <v>1358</v>
      </c>
      <c r="C587" s="362" t="s">
        <v>2955</v>
      </c>
      <c r="D587" s="362" t="s">
        <v>1359</v>
      </c>
      <c r="E587" s="363" t="s">
        <v>2463</v>
      </c>
      <c r="F587" s="363" t="s">
        <v>61</v>
      </c>
      <c r="G587" s="363" t="s">
        <v>36</v>
      </c>
      <c r="H587" s="363" t="s">
        <v>2596</v>
      </c>
      <c r="I587" s="363" t="s">
        <v>94</v>
      </c>
      <c r="J587" s="363">
        <v>1971</v>
      </c>
      <c r="K587" s="364"/>
      <c r="L587" s="364"/>
      <c r="M587" s="363" t="s">
        <v>2689</v>
      </c>
      <c r="N587" s="363" t="s">
        <v>2689</v>
      </c>
      <c r="O587" s="363" t="s">
        <v>3891</v>
      </c>
      <c r="P587" s="363" t="s">
        <v>3596</v>
      </c>
      <c r="Q587" s="363" t="s">
        <v>2692</v>
      </c>
      <c r="R587" s="383">
        <v>200</v>
      </c>
    </row>
    <row r="588" spans="2:18" ht="15" customHeight="1" x14ac:dyDescent="0.25">
      <c r="B588" s="362" t="s">
        <v>1360</v>
      </c>
      <c r="C588" s="362" t="s">
        <v>2955</v>
      </c>
      <c r="D588" s="362" t="s">
        <v>1361</v>
      </c>
      <c r="E588" s="363" t="s">
        <v>2463</v>
      </c>
      <c r="F588" s="363" t="s">
        <v>61</v>
      </c>
      <c r="G588" s="363" t="s">
        <v>36</v>
      </c>
      <c r="H588" s="363" t="s">
        <v>2596</v>
      </c>
      <c r="I588" s="363" t="s">
        <v>94</v>
      </c>
      <c r="J588" s="363">
        <v>1975</v>
      </c>
      <c r="K588" s="364"/>
      <c r="L588" s="364"/>
      <c r="M588" s="363" t="s">
        <v>2689</v>
      </c>
      <c r="N588" s="363" t="s">
        <v>2689</v>
      </c>
      <c r="O588" s="363" t="s">
        <v>3891</v>
      </c>
      <c r="P588" s="363" t="s">
        <v>3596</v>
      </c>
      <c r="Q588" s="363" t="s">
        <v>2692</v>
      </c>
      <c r="R588" s="383">
        <v>210</v>
      </c>
    </row>
    <row r="589" spans="2:18" ht="15" customHeight="1" x14ac:dyDescent="0.25">
      <c r="B589" s="362" t="s">
        <v>1362</v>
      </c>
      <c r="C589" s="362" t="s">
        <v>2956</v>
      </c>
      <c r="D589" s="362" t="s">
        <v>1363</v>
      </c>
      <c r="E589" s="363" t="s">
        <v>2464</v>
      </c>
      <c r="F589" s="363" t="s">
        <v>61</v>
      </c>
      <c r="G589" s="363" t="s">
        <v>36</v>
      </c>
      <c r="H589" s="363" t="s">
        <v>2596</v>
      </c>
      <c r="I589" s="363" t="s">
        <v>94</v>
      </c>
      <c r="J589" s="363">
        <v>1983</v>
      </c>
      <c r="K589" s="364"/>
      <c r="L589" s="364"/>
      <c r="M589" s="363" t="s">
        <v>2689</v>
      </c>
      <c r="N589" s="363" t="s">
        <v>2689</v>
      </c>
      <c r="O589" s="363" t="s">
        <v>3891</v>
      </c>
      <c r="P589" s="363" t="s">
        <v>3596</v>
      </c>
      <c r="Q589" s="363" t="s">
        <v>2692</v>
      </c>
      <c r="R589" s="383">
        <v>339</v>
      </c>
    </row>
    <row r="590" spans="2:18" ht="15" customHeight="1" x14ac:dyDescent="0.25">
      <c r="B590" s="362" t="s">
        <v>1364</v>
      </c>
      <c r="C590" s="362" t="s">
        <v>2956</v>
      </c>
      <c r="D590" s="362" t="s">
        <v>1365</v>
      </c>
      <c r="E590" s="363" t="s">
        <v>2464</v>
      </c>
      <c r="F590" s="363" t="s">
        <v>61</v>
      </c>
      <c r="G590" s="363" t="s">
        <v>36</v>
      </c>
      <c r="H590" s="363" t="s">
        <v>2596</v>
      </c>
      <c r="I590" s="363" t="s">
        <v>94</v>
      </c>
      <c r="J590" s="363">
        <v>1984</v>
      </c>
      <c r="K590" s="364"/>
      <c r="L590" s="364"/>
      <c r="M590" s="363" t="s">
        <v>2689</v>
      </c>
      <c r="N590" s="363" t="s">
        <v>2689</v>
      </c>
      <c r="O590" s="363" t="s">
        <v>3891</v>
      </c>
      <c r="P590" s="363" t="s">
        <v>3596</v>
      </c>
      <c r="Q590" s="363" t="s">
        <v>2692</v>
      </c>
      <c r="R590" s="383">
        <v>339</v>
      </c>
    </row>
    <row r="591" spans="2:18" ht="15" customHeight="1" x14ac:dyDescent="0.25">
      <c r="B591" s="362" t="s">
        <v>1366</v>
      </c>
      <c r="C591" s="362" t="s">
        <v>2957</v>
      </c>
      <c r="D591" s="362" t="s">
        <v>1367</v>
      </c>
      <c r="E591" s="363" t="s">
        <v>1367</v>
      </c>
      <c r="F591" s="363" t="s">
        <v>63</v>
      </c>
      <c r="G591" s="363" t="s">
        <v>36</v>
      </c>
      <c r="H591" s="363" t="s">
        <v>2596</v>
      </c>
      <c r="I591" s="363" t="s">
        <v>2657</v>
      </c>
      <c r="J591" s="363">
        <v>1982</v>
      </c>
      <c r="K591" s="364"/>
      <c r="L591" s="364"/>
      <c r="M591" s="363" t="s">
        <v>2689</v>
      </c>
      <c r="N591" s="363" t="s">
        <v>2689</v>
      </c>
      <c r="O591" s="363" t="s">
        <v>3891</v>
      </c>
      <c r="P591" s="363" t="s">
        <v>3596</v>
      </c>
      <c r="Q591" s="363" t="s">
        <v>2692</v>
      </c>
      <c r="R591" s="383">
        <v>225</v>
      </c>
    </row>
    <row r="592" spans="2:18" ht="15" customHeight="1" x14ac:dyDescent="0.25">
      <c r="B592" s="362" t="s">
        <v>1368</v>
      </c>
      <c r="C592" s="362" t="s">
        <v>2958</v>
      </c>
      <c r="D592" s="362" t="s">
        <v>1369</v>
      </c>
      <c r="E592" s="363" t="s">
        <v>2465</v>
      </c>
      <c r="F592" s="363" t="s">
        <v>62</v>
      </c>
      <c r="G592" s="363" t="s">
        <v>36</v>
      </c>
      <c r="H592" s="363" t="s">
        <v>2596</v>
      </c>
      <c r="I592" s="363" t="s">
        <v>2658</v>
      </c>
      <c r="J592" s="363">
        <v>1982</v>
      </c>
      <c r="K592" s="364"/>
      <c r="L592" s="364"/>
      <c r="M592" s="363" t="s">
        <v>2689</v>
      </c>
      <c r="N592" s="363" t="s">
        <v>2689</v>
      </c>
      <c r="O592" s="363" t="s">
        <v>3891</v>
      </c>
      <c r="P592" s="363" t="s">
        <v>3596</v>
      </c>
      <c r="Q592" s="363" t="s">
        <v>2692</v>
      </c>
      <c r="R592" s="383">
        <v>225</v>
      </c>
    </row>
    <row r="593" spans="2:18" ht="15" customHeight="1" x14ac:dyDescent="0.25">
      <c r="B593" s="362" t="s">
        <v>1370</v>
      </c>
      <c r="C593" s="362" t="s">
        <v>2958</v>
      </c>
      <c r="D593" s="362" t="s">
        <v>1371</v>
      </c>
      <c r="E593" s="363" t="s">
        <v>2465</v>
      </c>
      <c r="F593" s="363" t="s">
        <v>62</v>
      </c>
      <c r="G593" s="363" t="s">
        <v>36</v>
      </c>
      <c r="H593" s="363" t="s">
        <v>2596</v>
      </c>
      <c r="I593" s="363" t="s">
        <v>2658</v>
      </c>
      <c r="J593" s="363">
        <v>1984</v>
      </c>
      <c r="K593" s="364"/>
      <c r="L593" s="364"/>
      <c r="M593" s="363" t="s">
        <v>2689</v>
      </c>
      <c r="N593" s="363" t="s">
        <v>2689</v>
      </c>
      <c r="O593" s="363" t="s">
        <v>3891</v>
      </c>
      <c r="P593" s="363" t="s">
        <v>3596</v>
      </c>
      <c r="Q593" s="363" t="s">
        <v>2692</v>
      </c>
      <c r="R593" s="383">
        <v>225</v>
      </c>
    </row>
    <row r="594" spans="2:18" ht="15" customHeight="1" x14ac:dyDescent="0.25">
      <c r="B594" s="362" t="s">
        <v>1372</v>
      </c>
      <c r="C594" s="362" t="s">
        <v>2958</v>
      </c>
      <c r="D594" s="362" t="s">
        <v>1373</v>
      </c>
      <c r="E594" s="363" t="s">
        <v>2465</v>
      </c>
      <c r="F594" s="363" t="s">
        <v>62</v>
      </c>
      <c r="G594" s="363" t="s">
        <v>36</v>
      </c>
      <c r="H594" s="363" t="s">
        <v>2596</v>
      </c>
      <c r="I594" s="363" t="s">
        <v>2658</v>
      </c>
      <c r="J594" s="363">
        <v>1988</v>
      </c>
      <c r="K594" s="364"/>
      <c r="L594" s="364"/>
      <c r="M594" s="363" t="s">
        <v>2689</v>
      </c>
      <c r="N594" s="363" t="s">
        <v>2689</v>
      </c>
      <c r="O594" s="363" t="s">
        <v>3891</v>
      </c>
      <c r="P594" s="363" t="s">
        <v>3596</v>
      </c>
      <c r="Q594" s="363" t="s">
        <v>2692</v>
      </c>
      <c r="R594" s="383">
        <v>225</v>
      </c>
    </row>
    <row r="595" spans="2:18" ht="15" customHeight="1" x14ac:dyDescent="0.25">
      <c r="B595" s="362" t="s">
        <v>1374</v>
      </c>
      <c r="C595" s="362" t="s">
        <v>2959</v>
      </c>
      <c r="D595" s="362" t="s">
        <v>1375</v>
      </c>
      <c r="E595" s="363" t="s">
        <v>1375</v>
      </c>
      <c r="F595" s="363" t="s">
        <v>62</v>
      </c>
      <c r="G595" s="363" t="s">
        <v>36</v>
      </c>
      <c r="H595" s="363" t="s">
        <v>2596</v>
      </c>
      <c r="I595" s="363" t="s">
        <v>2658</v>
      </c>
      <c r="J595" s="363">
        <v>1980</v>
      </c>
      <c r="K595" s="364"/>
      <c r="L595" s="364"/>
      <c r="M595" s="363" t="s">
        <v>2689</v>
      </c>
      <c r="N595" s="363" t="s">
        <v>2689</v>
      </c>
      <c r="O595" s="363" t="s">
        <v>3891</v>
      </c>
      <c r="P595" s="363" t="s">
        <v>3596</v>
      </c>
      <c r="Q595" s="363" t="s">
        <v>2694</v>
      </c>
      <c r="R595" s="383">
        <v>125</v>
      </c>
    </row>
    <row r="596" spans="2:18" ht="15" customHeight="1" x14ac:dyDescent="0.25">
      <c r="B596" s="362" t="s">
        <v>1376</v>
      </c>
      <c r="C596" s="362" t="s">
        <v>2960</v>
      </c>
      <c r="D596" s="362" t="s">
        <v>1377</v>
      </c>
      <c r="E596" s="363" t="s">
        <v>2466</v>
      </c>
      <c r="F596" s="363" t="s">
        <v>51</v>
      </c>
      <c r="G596" s="363" t="s">
        <v>3665</v>
      </c>
      <c r="H596" s="363" t="s">
        <v>2595</v>
      </c>
      <c r="I596" s="363" t="s">
        <v>75</v>
      </c>
      <c r="J596" s="363">
        <v>1995</v>
      </c>
      <c r="K596" s="364"/>
      <c r="L596" s="364"/>
      <c r="M596" s="363" t="s">
        <v>2689</v>
      </c>
      <c r="N596" s="363" t="s">
        <v>4029</v>
      </c>
      <c r="O596" s="363" t="s">
        <v>3891</v>
      </c>
      <c r="P596" s="363" t="s">
        <v>3596</v>
      </c>
      <c r="Q596" s="363" t="s">
        <v>2692</v>
      </c>
      <c r="R596" s="383">
        <v>684.78260869565213</v>
      </c>
    </row>
    <row r="597" spans="2:18" ht="15" customHeight="1" x14ac:dyDescent="0.25">
      <c r="B597" s="362" t="s">
        <v>1378</v>
      </c>
      <c r="C597" s="362" t="s">
        <v>2961</v>
      </c>
      <c r="D597" s="362" t="s">
        <v>1379</v>
      </c>
      <c r="E597" s="363" t="s">
        <v>2467</v>
      </c>
      <c r="F597" s="363" t="s">
        <v>51</v>
      </c>
      <c r="G597" s="363" t="s">
        <v>3665</v>
      </c>
      <c r="H597" s="363" t="s">
        <v>2595</v>
      </c>
      <c r="I597" s="363" t="s">
        <v>2708</v>
      </c>
      <c r="J597" s="363">
        <v>1988</v>
      </c>
      <c r="K597" s="363">
        <v>2015</v>
      </c>
      <c r="L597" s="364"/>
      <c r="M597" s="363" t="s">
        <v>2689</v>
      </c>
      <c r="N597" s="363" t="s">
        <v>2689</v>
      </c>
      <c r="O597" s="363" t="s">
        <v>3891</v>
      </c>
      <c r="P597" s="363" t="s">
        <v>3896</v>
      </c>
      <c r="Q597" s="363" t="s">
        <v>2691</v>
      </c>
      <c r="R597" s="383">
        <v>441.30434782608688</v>
      </c>
    </row>
    <row r="598" spans="2:18" ht="15" customHeight="1" x14ac:dyDescent="0.25">
      <c r="B598" s="362" t="s">
        <v>1380</v>
      </c>
      <c r="C598" s="362" t="s">
        <v>2962</v>
      </c>
      <c r="D598" s="362" t="s">
        <v>1381</v>
      </c>
      <c r="E598" s="363" t="s">
        <v>2468</v>
      </c>
      <c r="F598" s="363" t="s">
        <v>51</v>
      </c>
      <c r="G598" s="363" t="s">
        <v>3665</v>
      </c>
      <c r="H598" s="363" t="s">
        <v>2595</v>
      </c>
      <c r="I598" s="363" t="s">
        <v>65</v>
      </c>
      <c r="J598" s="363">
        <v>1994</v>
      </c>
      <c r="K598" s="364"/>
      <c r="L598" s="364"/>
      <c r="M598" s="363" t="s">
        <v>2689</v>
      </c>
      <c r="N598" s="363" t="s">
        <v>4029</v>
      </c>
      <c r="O598" s="363" t="s">
        <v>3891</v>
      </c>
      <c r="P598" s="363" t="s">
        <v>3596</v>
      </c>
      <c r="Q598" s="363" t="s">
        <v>2692</v>
      </c>
      <c r="R598" s="383">
        <v>652.17391304347825</v>
      </c>
    </row>
    <row r="599" spans="2:18" ht="15" customHeight="1" x14ac:dyDescent="0.25">
      <c r="B599" s="362" t="s">
        <v>1382</v>
      </c>
      <c r="C599" s="362" t="s">
        <v>2962</v>
      </c>
      <c r="D599" s="362" t="s">
        <v>1383</v>
      </c>
      <c r="E599" s="363" t="s">
        <v>2468</v>
      </c>
      <c r="F599" s="363" t="s">
        <v>51</v>
      </c>
      <c r="G599" s="363" t="s">
        <v>3665</v>
      </c>
      <c r="H599" s="363" t="s">
        <v>2595</v>
      </c>
      <c r="I599" s="363" t="s">
        <v>65</v>
      </c>
      <c r="J599" s="363">
        <v>1981</v>
      </c>
      <c r="K599" s="363">
        <v>2015</v>
      </c>
      <c r="L599" s="364"/>
      <c r="M599" s="363" t="s">
        <v>2689</v>
      </c>
      <c r="N599" s="363" t="s">
        <v>2689</v>
      </c>
      <c r="O599" s="363" t="s">
        <v>3891</v>
      </c>
      <c r="P599" s="363" t="s">
        <v>3896</v>
      </c>
      <c r="Q599" s="363" t="s">
        <v>2691</v>
      </c>
      <c r="R599" s="383">
        <v>701.08695652173901</v>
      </c>
    </row>
    <row r="600" spans="2:18" ht="15" customHeight="1" x14ac:dyDescent="0.25">
      <c r="B600" s="362" t="s">
        <v>1384</v>
      </c>
      <c r="C600" s="362" t="s">
        <v>2963</v>
      </c>
      <c r="D600" s="362" t="s">
        <v>1385</v>
      </c>
      <c r="E600" s="363" t="s">
        <v>2469</v>
      </c>
      <c r="F600" s="363" t="s">
        <v>51</v>
      </c>
      <c r="G600" s="363" t="s">
        <v>3665</v>
      </c>
      <c r="H600" s="363" t="s">
        <v>2595</v>
      </c>
      <c r="I600" s="363" t="s">
        <v>70</v>
      </c>
      <c r="J600" s="363">
        <v>1988</v>
      </c>
      <c r="K600" s="363">
        <v>2017</v>
      </c>
      <c r="L600" s="365">
        <v>41518</v>
      </c>
      <c r="M600" s="363" t="s">
        <v>2689</v>
      </c>
      <c r="N600" s="363" t="s">
        <v>2689</v>
      </c>
      <c r="O600" s="363" t="s">
        <v>3891</v>
      </c>
      <c r="P600" s="363" t="s">
        <v>3896</v>
      </c>
      <c r="Q600" s="363" t="s">
        <v>2691</v>
      </c>
      <c r="R600" s="383">
        <v>603.26086956521738</v>
      </c>
    </row>
    <row r="601" spans="2:18" ht="15" customHeight="1" x14ac:dyDescent="0.25">
      <c r="B601" s="362" t="s">
        <v>1386</v>
      </c>
      <c r="C601" s="362" t="s">
        <v>2963</v>
      </c>
      <c r="D601" s="362" t="s">
        <v>1387</v>
      </c>
      <c r="E601" s="363" t="s">
        <v>2469</v>
      </c>
      <c r="F601" s="363" t="s">
        <v>51</v>
      </c>
      <c r="G601" s="363" t="s">
        <v>3665</v>
      </c>
      <c r="H601" s="363" t="s">
        <v>2595</v>
      </c>
      <c r="I601" s="363" t="s">
        <v>70</v>
      </c>
      <c r="J601" s="363">
        <v>1987</v>
      </c>
      <c r="K601" s="363">
        <v>2017</v>
      </c>
      <c r="L601" s="365">
        <v>41518</v>
      </c>
      <c r="M601" s="363" t="s">
        <v>2689</v>
      </c>
      <c r="N601" s="363" t="s">
        <v>2689</v>
      </c>
      <c r="O601" s="363" t="s">
        <v>3891</v>
      </c>
      <c r="P601" s="363" t="s">
        <v>3896</v>
      </c>
      <c r="Q601" s="363" t="s">
        <v>2691</v>
      </c>
      <c r="R601" s="383">
        <v>603.26086956521738</v>
      </c>
    </row>
    <row r="602" spans="2:18" ht="15" customHeight="1" x14ac:dyDescent="0.25">
      <c r="B602" s="362" t="s">
        <v>1388</v>
      </c>
      <c r="C602" s="362" t="s">
        <v>2964</v>
      </c>
      <c r="D602" s="362" t="s">
        <v>1389</v>
      </c>
      <c r="E602" s="363" t="s">
        <v>2470</v>
      </c>
      <c r="F602" s="363" t="s">
        <v>51</v>
      </c>
      <c r="G602" s="363" t="s">
        <v>3665</v>
      </c>
      <c r="H602" s="363" t="s">
        <v>2595</v>
      </c>
      <c r="I602" s="363" t="s">
        <v>73</v>
      </c>
      <c r="J602" s="363">
        <v>1982</v>
      </c>
      <c r="K602" s="363">
        <v>2015</v>
      </c>
      <c r="L602" s="364"/>
      <c r="M602" s="363" t="s">
        <v>2689</v>
      </c>
      <c r="N602" s="363" t="s">
        <v>2689</v>
      </c>
      <c r="O602" s="363" t="s">
        <v>3891</v>
      </c>
      <c r="P602" s="363" t="s">
        <v>3896</v>
      </c>
      <c r="Q602" s="363" t="s">
        <v>2691</v>
      </c>
      <c r="R602" s="383">
        <v>632</v>
      </c>
    </row>
    <row r="603" spans="2:18" ht="15" customHeight="1" x14ac:dyDescent="0.25">
      <c r="B603" s="362" t="s">
        <v>1390</v>
      </c>
      <c r="C603" s="362" t="s">
        <v>2965</v>
      </c>
      <c r="D603" s="362" t="s">
        <v>1391</v>
      </c>
      <c r="E603" s="363" t="s">
        <v>1391</v>
      </c>
      <c r="F603" s="363" t="s">
        <v>51</v>
      </c>
      <c r="G603" s="363" t="s">
        <v>3665</v>
      </c>
      <c r="H603" s="363" t="s">
        <v>2595</v>
      </c>
      <c r="I603" s="363" t="s">
        <v>70</v>
      </c>
      <c r="J603" s="363">
        <v>2016</v>
      </c>
      <c r="K603" s="364"/>
      <c r="L603" s="364"/>
      <c r="M603" s="363" t="s">
        <v>2689</v>
      </c>
      <c r="N603" s="363" t="s">
        <v>4029</v>
      </c>
      <c r="O603" s="363" t="s">
        <v>3891</v>
      </c>
      <c r="P603" s="363" t="s">
        <v>3596</v>
      </c>
      <c r="Q603" s="363" t="s">
        <v>2692</v>
      </c>
      <c r="R603" s="383">
        <v>1195.6521739130433</v>
      </c>
    </row>
    <row r="604" spans="2:18" ht="15" customHeight="1" x14ac:dyDescent="0.25">
      <c r="B604" s="362" t="s">
        <v>1392</v>
      </c>
      <c r="C604" s="362" t="s">
        <v>2966</v>
      </c>
      <c r="D604" s="362" t="s">
        <v>1393</v>
      </c>
      <c r="E604" s="363" t="s">
        <v>1393</v>
      </c>
      <c r="F604" s="363" t="s">
        <v>51</v>
      </c>
      <c r="G604" s="363" t="s">
        <v>3665</v>
      </c>
      <c r="H604" s="363" t="s">
        <v>2595</v>
      </c>
      <c r="I604" s="363" t="s">
        <v>73</v>
      </c>
      <c r="J604" s="363">
        <v>2015</v>
      </c>
      <c r="K604" s="364"/>
      <c r="L604" s="364"/>
      <c r="M604" s="363" t="s">
        <v>2689</v>
      </c>
      <c r="N604" s="363" t="s">
        <v>4029</v>
      </c>
      <c r="O604" s="363" t="s">
        <v>3891</v>
      </c>
      <c r="P604" s="363" t="s">
        <v>3596</v>
      </c>
      <c r="Q604" s="363" t="s">
        <v>2692</v>
      </c>
      <c r="R604" s="383">
        <v>869.56521739130426</v>
      </c>
    </row>
    <row r="605" spans="2:18" ht="15" customHeight="1" x14ac:dyDescent="0.25">
      <c r="B605" s="362" t="s">
        <v>1394</v>
      </c>
      <c r="C605" s="362" t="s">
        <v>2967</v>
      </c>
      <c r="D605" s="362" t="s">
        <v>1395</v>
      </c>
      <c r="E605" s="363" t="s">
        <v>2471</v>
      </c>
      <c r="F605" s="363" t="s">
        <v>51</v>
      </c>
      <c r="G605" s="363" t="s">
        <v>3665</v>
      </c>
      <c r="H605" s="363" t="s">
        <v>2595</v>
      </c>
      <c r="I605" s="363" t="s">
        <v>65</v>
      </c>
      <c r="J605" s="363">
        <v>2015</v>
      </c>
      <c r="K605" s="364"/>
      <c r="L605" s="364"/>
      <c r="M605" s="363" t="s">
        <v>2689</v>
      </c>
      <c r="N605" s="363" t="s">
        <v>4029</v>
      </c>
      <c r="O605" s="363" t="s">
        <v>3891</v>
      </c>
      <c r="P605" s="363" t="s">
        <v>3596</v>
      </c>
      <c r="Q605" s="363" t="s">
        <v>2692</v>
      </c>
      <c r="R605" s="383">
        <v>869.56521739130426</v>
      </c>
    </row>
    <row r="606" spans="2:18" ht="15" customHeight="1" x14ac:dyDescent="0.25">
      <c r="B606" s="362" t="s">
        <v>1396</v>
      </c>
      <c r="C606" s="362" t="s">
        <v>2967</v>
      </c>
      <c r="D606" s="362" t="s">
        <v>1397</v>
      </c>
      <c r="E606" s="363" t="s">
        <v>2471</v>
      </c>
      <c r="F606" s="363" t="s">
        <v>51</v>
      </c>
      <c r="G606" s="363" t="s">
        <v>3665</v>
      </c>
      <c r="H606" s="363" t="s">
        <v>2595</v>
      </c>
      <c r="I606" s="363" t="s">
        <v>65</v>
      </c>
      <c r="J606" s="363">
        <v>2015</v>
      </c>
      <c r="K606" s="364"/>
      <c r="L606" s="364"/>
      <c r="M606" s="363" t="s">
        <v>2689</v>
      </c>
      <c r="N606" s="363" t="s">
        <v>4029</v>
      </c>
      <c r="O606" s="363" t="s">
        <v>3891</v>
      </c>
      <c r="P606" s="363" t="s">
        <v>3596</v>
      </c>
      <c r="Q606" s="363" t="s">
        <v>2692</v>
      </c>
      <c r="R606" s="383">
        <v>869.56521739130426</v>
      </c>
    </row>
    <row r="607" spans="2:18" ht="15" customHeight="1" x14ac:dyDescent="0.25">
      <c r="B607" s="362" t="s">
        <v>1398</v>
      </c>
      <c r="C607" s="362" t="s">
        <v>2968</v>
      </c>
      <c r="D607" s="362" t="s">
        <v>1399</v>
      </c>
      <c r="E607" s="363" t="s">
        <v>2472</v>
      </c>
      <c r="F607" s="363" t="s">
        <v>34</v>
      </c>
      <c r="G607" s="363" t="s">
        <v>3665</v>
      </c>
      <c r="H607" s="363" t="s">
        <v>2595</v>
      </c>
      <c r="I607" s="363" t="s">
        <v>2659</v>
      </c>
      <c r="J607" s="363">
        <v>1975</v>
      </c>
      <c r="K607" s="364"/>
      <c r="L607" s="364"/>
      <c r="M607" s="363" t="s">
        <v>2689</v>
      </c>
      <c r="N607" s="363" t="s">
        <v>2689</v>
      </c>
      <c r="O607" s="363" t="s">
        <v>3892</v>
      </c>
      <c r="P607" s="363" t="s">
        <v>3596</v>
      </c>
      <c r="Q607" s="363" t="s">
        <v>2692</v>
      </c>
      <c r="R607" s="383">
        <v>81.5</v>
      </c>
    </row>
    <row r="608" spans="2:18" ht="15" customHeight="1" x14ac:dyDescent="0.25">
      <c r="B608" s="362" t="s">
        <v>1400</v>
      </c>
      <c r="C608" s="362" t="s">
        <v>2969</v>
      </c>
      <c r="D608" s="362" t="s">
        <v>1401</v>
      </c>
      <c r="E608" s="363" t="s">
        <v>2473</v>
      </c>
      <c r="F608" s="363" t="s">
        <v>34</v>
      </c>
      <c r="G608" s="363" t="s">
        <v>3665</v>
      </c>
      <c r="H608" s="363" t="s">
        <v>2595</v>
      </c>
      <c r="I608" s="363" t="s">
        <v>77</v>
      </c>
      <c r="J608" s="363">
        <v>1963</v>
      </c>
      <c r="K608" s="363">
        <v>2013</v>
      </c>
      <c r="L608" s="364"/>
      <c r="M608" s="363" t="s">
        <v>2689</v>
      </c>
      <c r="N608" s="363" t="s">
        <v>2689</v>
      </c>
      <c r="O608" s="363" t="s">
        <v>3891</v>
      </c>
      <c r="P608" s="363" t="s">
        <v>3896</v>
      </c>
      <c r="Q608" s="363" t="s">
        <v>2691</v>
      </c>
      <c r="R608" s="383">
        <v>120</v>
      </c>
    </row>
    <row r="609" spans="2:18" ht="15" customHeight="1" x14ac:dyDescent="0.25">
      <c r="B609" s="362" t="s">
        <v>1402</v>
      </c>
      <c r="C609" s="362" t="s">
        <v>2969</v>
      </c>
      <c r="D609" s="362" t="s">
        <v>1403</v>
      </c>
      <c r="E609" s="363" t="s">
        <v>2473</v>
      </c>
      <c r="F609" s="363" t="s">
        <v>34</v>
      </c>
      <c r="G609" s="363" t="s">
        <v>3665</v>
      </c>
      <c r="H609" s="363" t="s">
        <v>2595</v>
      </c>
      <c r="I609" s="363" t="s">
        <v>77</v>
      </c>
      <c r="J609" s="363">
        <v>1963</v>
      </c>
      <c r="K609" s="363">
        <v>2013</v>
      </c>
      <c r="L609" s="364"/>
      <c r="M609" s="363" t="s">
        <v>2689</v>
      </c>
      <c r="N609" s="363" t="s">
        <v>2689</v>
      </c>
      <c r="O609" s="363" t="s">
        <v>3891</v>
      </c>
      <c r="P609" s="363" t="s">
        <v>3896</v>
      </c>
      <c r="Q609" s="363" t="s">
        <v>2691</v>
      </c>
      <c r="R609" s="383">
        <v>120</v>
      </c>
    </row>
    <row r="610" spans="2:18" ht="15" customHeight="1" x14ac:dyDescent="0.25">
      <c r="B610" s="362" t="s">
        <v>1404</v>
      </c>
      <c r="C610" s="362" t="s">
        <v>2969</v>
      </c>
      <c r="D610" s="362" t="s">
        <v>1405</v>
      </c>
      <c r="E610" s="363" t="s">
        <v>2473</v>
      </c>
      <c r="F610" s="363" t="s">
        <v>34</v>
      </c>
      <c r="G610" s="363" t="s">
        <v>3665</v>
      </c>
      <c r="H610" s="363" t="s">
        <v>2595</v>
      </c>
      <c r="I610" s="363" t="s">
        <v>77</v>
      </c>
      <c r="J610" s="363">
        <v>1966</v>
      </c>
      <c r="K610" s="363">
        <v>2009</v>
      </c>
      <c r="L610" s="364"/>
      <c r="M610" s="363" t="s">
        <v>2689</v>
      </c>
      <c r="N610" s="363" t="s">
        <v>2689</v>
      </c>
      <c r="O610" s="363" t="s">
        <v>3891</v>
      </c>
      <c r="P610" s="363" t="s">
        <v>3896</v>
      </c>
      <c r="Q610" s="363" t="s">
        <v>2691</v>
      </c>
      <c r="R610" s="383">
        <v>120</v>
      </c>
    </row>
    <row r="611" spans="2:18" ht="15" customHeight="1" x14ac:dyDescent="0.25">
      <c r="B611" s="362" t="s">
        <v>1406</v>
      </c>
      <c r="C611" s="362" t="s">
        <v>2969</v>
      </c>
      <c r="D611" s="362" t="s">
        <v>1407</v>
      </c>
      <c r="E611" s="363" t="s">
        <v>2473</v>
      </c>
      <c r="F611" s="363" t="s">
        <v>34</v>
      </c>
      <c r="G611" s="363" t="s">
        <v>3665</v>
      </c>
      <c r="H611" s="363" t="s">
        <v>2595</v>
      </c>
      <c r="I611" s="363" t="s">
        <v>77</v>
      </c>
      <c r="J611" s="363">
        <v>1966</v>
      </c>
      <c r="K611" s="363">
        <v>2016</v>
      </c>
      <c r="L611" s="364"/>
      <c r="M611" s="363" t="s">
        <v>2689</v>
      </c>
      <c r="N611" s="363" t="s">
        <v>2689</v>
      </c>
      <c r="O611" s="363" t="s">
        <v>3891</v>
      </c>
      <c r="P611" s="363" t="s">
        <v>3896</v>
      </c>
      <c r="Q611" s="363" t="s">
        <v>2691</v>
      </c>
      <c r="R611" s="383">
        <v>120</v>
      </c>
    </row>
    <row r="612" spans="2:18" ht="15" customHeight="1" x14ac:dyDescent="0.25">
      <c r="B612" s="362" t="s">
        <v>1408</v>
      </c>
      <c r="C612" s="362" t="s">
        <v>2969</v>
      </c>
      <c r="D612" s="362" t="s">
        <v>1409</v>
      </c>
      <c r="E612" s="363" t="s">
        <v>2473</v>
      </c>
      <c r="F612" s="363" t="s">
        <v>34</v>
      </c>
      <c r="G612" s="363" t="s">
        <v>3665</v>
      </c>
      <c r="H612" s="363" t="s">
        <v>2595</v>
      </c>
      <c r="I612" s="363" t="s">
        <v>77</v>
      </c>
      <c r="J612" s="363">
        <v>1966</v>
      </c>
      <c r="K612" s="364"/>
      <c r="L612" s="364"/>
      <c r="M612" s="363" t="s">
        <v>2689</v>
      </c>
      <c r="N612" s="363" t="s">
        <v>2689</v>
      </c>
      <c r="O612" s="363" t="s">
        <v>3891</v>
      </c>
      <c r="P612" s="363" t="s">
        <v>3596</v>
      </c>
      <c r="Q612" s="363" t="s">
        <v>2692</v>
      </c>
      <c r="R612" s="383">
        <v>120</v>
      </c>
    </row>
    <row r="613" spans="2:18" ht="15" customHeight="1" x14ac:dyDescent="0.25">
      <c r="B613" s="362" t="s">
        <v>1410</v>
      </c>
      <c r="C613" s="362" t="s">
        <v>2969</v>
      </c>
      <c r="D613" s="362" t="s">
        <v>1411</v>
      </c>
      <c r="E613" s="363" t="s">
        <v>2473</v>
      </c>
      <c r="F613" s="363" t="s">
        <v>34</v>
      </c>
      <c r="G613" s="363" t="s">
        <v>3665</v>
      </c>
      <c r="H613" s="363" t="s">
        <v>2595</v>
      </c>
      <c r="I613" s="363" t="s">
        <v>77</v>
      </c>
      <c r="J613" s="363">
        <v>1966</v>
      </c>
      <c r="K613" s="364"/>
      <c r="L613" s="364"/>
      <c r="M613" s="363" t="s">
        <v>2689</v>
      </c>
      <c r="N613" s="363" t="s">
        <v>2689</v>
      </c>
      <c r="O613" s="363" t="s">
        <v>3891</v>
      </c>
      <c r="P613" s="363" t="s">
        <v>3596</v>
      </c>
      <c r="Q613" s="363" t="s">
        <v>2692</v>
      </c>
      <c r="R613" s="383">
        <v>120</v>
      </c>
    </row>
    <row r="614" spans="2:18" ht="15" customHeight="1" x14ac:dyDescent="0.25">
      <c r="B614" s="362" t="s">
        <v>1412</v>
      </c>
      <c r="C614" s="362" t="s">
        <v>2969</v>
      </c>
      <c r="D614" s="362" t="s">
        <v>1413</v>
      </c>
      <c r="E614" s="363" t="s">
        <v>2473</v>
      </c>
      <c r="F614" s="363" t="s">
        <v>34</v>
      </c>
      <c r="G614" s="363" t="s">
        <v>3665</v>
      </c>
      <c r="H614" s="363" t="s">
        <v>2595</v>
      </c>
      <c r="I614" s="363" t="s">
        <v>77</v>
      </c>
      <c r="J614" s="363">
        <v>2009</v>
      </c>
      <c r="K614" s="364"/>
      <c r="L614" s="364"/>
      <c r="M614" s="363" t="s">
        <v>2689</v>
      </c>
      <c r="N614" s="363" t="s">
        <v>2689</v>
      </c>
      <c r="O614" s="363" t="s">
        <v>3891</v>
      </c>
      <c r="P614" s="363" t="s">
        <v>3596</v>
      </c>
      <c r="Q614" s="363" t="s">
        <v>2692</v>
      </c>
      <c r="R614" s="383">
        <v>460</v>
      </c>
    </row>
    <row r="615" spans="2:18" ht="15" customHeight="1" x14ac:dyDescent="0.25">
      <c r="B615" s="362" t="s">
        <v>1414</v>
      </c>
      <c r="C615" s="362" t="s">
        <v>2970</v>
      </c>
      <c r="D615" s="362" t="s">
        <v>1415</v>
      </c>
      <c r="E615" s="363" t="s">
        <v>2474</v>
      </c>
      <c r="F615" s="363" t="s">
        <v>34</v>
      </c>
      <c r="G615" s="363" t="s">
        <v>3665</v>
      </c>
      <c r="H615" s="363" t="s">
        <v>2596</v>
      </c>
      <c r="I615" s="363" t="s">
        <v>68</v>
      </c>
      <c r="J615" s="363">
        <v>1981</v>
      </c>
      <c r="K615" s="363">
        <v>2019</v>
      </c>
      <c r="L615" s="365">
        <v>43187</v>
      </c>
      <c r="M615" s="363" t="s">
        <v>2690</v>
      </c>
      <c r="N615" s="363" t="s">
        <v>2689</v>
      </c>
      <c r="O615" s="363" t="s">
        <v>3891</v>
      </c>
      <c r="P615" s="363" t="s">
        <v>3596</v>
      </c>
      <c r="Q615" s="363" t="s">
        <v>2692</v>
      </c>
      <c r="R615" s="383">
        <v>370</v>
      </c>
    </row>
    <row r="616" spans="2:18" ht="15" customHeight="1" x14ac:dyDescent="0.25">
      <c r="B616" s="362" t="s">
        <v>1416</v>
      </c>
      <c r="C616" s="362" t="s">
        <v>2970</v>
      </c>
      <c r="D616" s="362" t="s">
        <v>1417</v>
      </c>
      <c r="E616" s="363" t="s">
        <v>2474</v>
      </c>
      <c r="F616" s="363" t="s">
        <v>34</v>
      </c>
      <c r="G616" s="363" t="s">
        <v>3665</v>
      </c>
      <c r="H616" s="363" t="s">
        <v>2596</v>
      </c>
      <c r="I616" s="363" t="s">
        <v>68</v>
      </c>
      <c r="J616" s="363">
        <v>1983</v>
      </c>
      <c r="K616" s="364"/>
      <c r="L616" s="364"/>
      <c r="M616" s="363" t="s">
        <v>2689</v>
      </c>
      <c r="N616" s="363" t="s">
        <v>2689</v>
      </c>
      <c r="O616" s="363" t="s">
        <v>3891</v>
      </c>
      <c r="P616" s="363" t="s">
        <v>3596</v>
      </c>
      <c r="Q616" s="363" t="s">
        <v>2692</v>
      </c>
      <c r="R616" s="383">
        <v>358</v>
      </c>
    </row>
    <row r="617" spans="2:18" ht="15" customHeight="1" x14ac:dyDescent="0.25">
      <c r="B617" s="362" t="s">
        <v>1418</v>
      </c>
      <c r="C617" s="362" t="s">
        <v>2970</v>
      </c>
      <c r="D617" s="362" t="s">
        <v>1419</v>
      </c>
      <c r="E617" s="363" t="s">
        <v>2474</v>
      </c>
      <c r="F617" s="363" t="s">
        <v>34</v>
      </c>
      <c r="G617" s="363" t="s">
        <v>3665</v>
      </c>
      <c r="H617" s="363" t="s">
        <v>2596</v>
      </c>
      <c r="I617" s="363" t="s">
        <v>68</v>
      </c>
      <c r="J617" s="363">
        <v>1983</v>
      </c>
      <c r="K617" s="364"/>
      <c r="L617" s="364"/>
      <c r="M617" s="363" t="s">
        <v>2689</v>
      </c>
      <c r="N617" s="363" t="s">
        <v>2689</v>
      </c>
      <c r="O617" s="363" t="s">
        <v>3891</v>
      </c>
      <c r="P617" s="363" t="s">
        <v>3596</v>
      </c>
      <c r="Q617" s="363" t="s">
        <v>2692</v>
      </c>
      <c r="R617" s="383">
        <v>380</v>
      </c>
    </row>
    <row r="618" spans="2:18" ht="15" customHeight="1" x14ac:dyDescent="0.25">
      <c r="B618" s="362" t="s">
        <v>1420</v>
      </c>
      <c r="C618" s="362" t="s">
        <v>2970</v>
      </c>
      <c r="D618" s="362" t="s">
        <v>1421</v>
      </c>
      <c r="E618" s="363" t="s">
        <v>2474</v>
      </c>
      <c r="F618" s="363" t="s">
        <v>34</v>
      </c>
      <c r="G618" s="363" t="s">
        <v>3665</v>
      </c>
      <c r="H618" s="363" t="s">
        <v>2596</v>
      </c>
      <c r="I618" s="363" t="s">
        <v>68</v>
      </c>
      <c r="J618" s="363">
        <v>1984</v>
      </c>
      <c r="K618" s="364"/>
      <c r="L618" s="364"/>
      <c r="M618" s="363" t="s">
        <v>2689</v>
      </c>
      <c r="N618" s="363" t="s">
        <v>2689</v>
      </c>
      <c r="O618" s="363" t="s">
        <v>3891</v>
      </c>
      <c r="P618" s="363" t="s">
        <v>3596</v>
      </c>
      <c r="Q618" s="363" t="s">
        <v>2692</v>
      </c>
      <c r="R618" s="383">
        <v>380</v>
      </c>
    </row>
    <row r="619" spans="2:18" ht="15" customHeight="1" x14ac:dyDescent="0.25">
      <c r="B619" s="362" t="s">
        <v>1422</v>
      </c>
      <c r="C619" s="362" t="s">
        <v>2970</v>
      </c>
      <c r="D619" s="362" t="s">
        <v>1423</v>
      </c>
      <c r="E619" s="363" t="s">
        <v>2474</v>
      </c>
      <c r="F619" s="363" t="s">
        <v>34</v>
      </c>
      <c r="G619" s="363" t="s">
        <v>3665</v>
      </c>
      <c r="H619" s="363" t="s">
        <v>2596</v>
      </c>
      <c r="I619" s="363" t="s">
        <v>68</v>
      </c>
      <c r="J619" s="363">
        <v>1984</v>
      </c>
      <c r="K619" s="364"/>
      <c r="L619" s="364"/>
      <c r="M619" s="363" t="s">
        <v>2689</v>
      </c>
      <c r="N619" s="363" t="s">
        <v>2689</v>
      </c>
      <c r="O619" s="363" t="s">
        <v>3891</v>
      </c>
      <c r="P619" s="363" t="s">
        <v>3596</v>
      </c>
      <c r="Q619" s="363" t="s">
        <v>2692</v>
      </c>
      <c r="R619" s="383">
        <v>380</v>
      </c>
    </row>
    <row r="620" spans="2:18" ht="15" customHeight="1" x14ac:dyDescent="0.25">
      <c r="B620" s="362" t="s">
        <v>1424</v>
      </c>
      <c r="C620" s="362" t="s">
        <v>2970</v>
      </c>
      <c r="D620" s="362" t="s">
        <v>1425</v>
      </c>
      <c r="E620" s="363" t="s">
        <v>2474</v>
      </c>
      <c r="F620" s="363" t="s">
        <v>34</v>
      </c>
      <c r="G620" s="363" t="s">
        <v>3665</v>
      </c>
      <c r="H620" s="363" t="s">
        <v>2596</v>
      </c>
      <c r="I620" s="363" t="s">
        <v>68</v>
      </c>
      <c r="J620" s="363">
        <v>1985</v>
      </c>
      <c r="K620" s="364"/>
      <c r="L620" s="364"/>
      <c r="M620" s="363" t="s">
        <v>2689</v>
      </c>
      <c r="N620" s="363" t="s">
        <v>2689</v>
      </c>
      <c r="O620" s="363" t="s">
        <v>3891</v>
      </c>
      <c r="P620" s="363" t="s">
        <v>3596</v>
      </c>
      <c r="Q620" s="363" t="s">
        <v>2692</v>
      </c>
      <c r="R620" s="383">
        <v>394</v>
      </c>
    </row>
    <row r="621" spans="2:18" ht="15" customHeight="1" x14ac:dyDescent="0.25">
      <c r="B621" s="362" t="s">
        <v>1426</v>
      </c>
      <c r="C621" s="362" t="s">
        <v>2970</v>
      </c>
      <c r="D621" s="362" t="s">
        <v>1427</v>
      </c>
      <c r="E621" s="363" t="s">
        <v>2474</v>
      </c>
      <c r="F621" s="363" t="s">
        <v>34</v>
      </c>
      <c r="G621" s="363" t="s">
        <v>3665</v>
      </c>
      <c r="H621" s="363" t="s">
        <v>2596</v>
      </c>
      <c r="I621" s="363" t="s">
        <v>68</v>
      </c>
      <c r="J621" s="363">
        <v>1985</v>
      </c>
      <c r="K621" s="364"/>
      <c r="L621" s="364"/>
      <c r="M621" s="363" t="s">
        <v>2689</v>
      </c>
      <c r="N621" s="363" t="s">
        <v>2689</v>
      </c>
      <c r="O621" s="363" t="s">
        <v>3891</v>
      </c>
      <c r="P621" s="363" t="s">
        <v>3596</v>
      </c>
      <c r="Q621" s="363" t="s">
        <v>2692</v>
      </c>
      <c r="R621" s="383">
        <v>390</v>
      </c>
    </row>
    <row r="622" spans="2:18" ht="15" customHeight="1" x14ac:dyDescent="0.25">
      <c r="B622" s="362" t="s">
        <v>1428</v>
      </c>
      <c r="C622" s="362" t="s">
        <v>2970</v>
      </c>
      <c r="D622" s="362" t="s">
        <v>1429</v>
      </c>
      <c r="E622" s="363" t="s">
        <v>2474</v>
      </c>
      <c r="F622" s="363" t="s">
        <v>34</v>
      </c>
      <c r="G622" s="363" t="s">
        <v>3665</v>
      </c>
      <c r="H622" s="363" t="s">
        <v>2596</v>
      </c>
      <c r="I622" s="363" t="s">
        <v>68</v>
      </c>
      <c r="J622" s="363">
        <v>1986</v>
      </c>
      <c r="K622" s="364"/>
      <c r="L622" s="364"/>
      <c r="M622" s="363" t="s">
        <v>2689</v>
      </c>
      <c r="N622" s="363" t="s">
        <v>2689</v>
      </c>
      <c r="O622" s="363" t="s">
        <v>3891</v>
      </c>
      <c r="P622" s="363" t="s">
        <v>3596</v>
      </c>
      <c r="Q622" s="363" t="s">
        <v>2692</v>
      </c>
      <c r="R622" s="383">
        <v>390</v>
      </c>
    </row>
    <row r="623" spans="2:18" ht="15" customHeight="1" x14ac:dyDescent="0.25">
      <c r="B623" s="362" t="s">
        <v>1430</v>
      </c>
      <c r="C623" s="362" t="s">
        <v>2970</v>
      </c>
      <c r="D623" s="362" t="s">
        <v>1431</v>
      </c>
      <c r="E623" s="363" t="s">
        <v>2474</v>
      </c>
      <c r="F623" s="363" t="s">
        <v>34</v>
      </c>
      <c r="G623" s="363" t="s">
        <v>3665</v>
      </c>
      <c r="H623" s="363" t="s">
        <v>2596</v>
      </c>
      <c r="I623" s="363" t="s">
        <v>68</v>
      </c>
      <c r="J623" s="363">
        <v>1986</v>
      </c>
      <c r="K623" s="364"/>
      <c r="L623" s="364"/>
      <c r="M623" s="363" t="s">
        <v>2689</v>
      </c>
      <c r="N623" s="363" t="s">
        <v>2689</v>
      </c>
      <c r="O623" s="363" t="s">
        <v>3891</v>
      </c>
      <c r="P623" s="363" t="s">
        <v>3596</v>
      </c>
      <c r="Q623" s="363" t="s">
        <v>2692</v>
      </c>
      <c r="R623" s="383">
        <v>370</v>
      </c>
    </row>
    <row r="624" spans="2:18" ht="15" customHeight="1" x14ac:dyDescent="0.25">
      <c r="B624" s="362" t="s">
        <v>1432</v>
      </c>
      <c r="C624" s="362" t="s">
        <v>2970</v>
      </c>
      <c r="D624" s="362" t="s">
        <v>1433</v>
      </c>
      <c r="E624" s="363" t="s">
        <v>2474</v>
      </c>
      <c r="F624" s="363" t="s">
        <v>34</v>
      </c>
      <c r="G624" s="363" t="s">
        <v>3665</v>
      </c>
      <c r="H624" s="363" t="s">
        <v>2596</v>
      </c>
      <c r="I624" s="363" t="s">
        <v>68</v>
      </c>
      <c r="J624" s="363">
        <v>1987</v>
      </c>
      <c r="K624" s="364"/>
      <c r="L624" s="364"/>
      <c r="M624" s="363" t="s">
        <v>2689</v>
      </c>
      <c r="N624" s="363" t="s">
        <v>2689</v>
      </c>
      <c r="O624" s="363" t="s">
        <v>3891</v>
      </c>
      <c r="P624" s="363" t="s">
        <v>3596</v>
      </c>
      <c r="Q624" s="363" t="s">
        <v>2692</v>
      </c>
      <c r="R624" s="383">
        <v>370</v>
      </c>
    </row>
    <row r="625" spans="2:18" ht="15" customHeight="1" x14ac:dyDescent="0.25">
      <c r="B625" s="362" t="s">
        <v>1434</v>
      </c>
      <c r="C625" s="362" t="s">
        <v>2970</v>
      </c>
      <c r="D625" s="362" t="s">
        <v>1435</v>
      </c>
      <c r="E625" s="363" t="s">
        <v>2474</v>
      </c>
      <c r="F625" s="363" t="s">
        <v>34</v>
      </c>
      <c r="G625" s="363" t="s">
        <v>3665</v>
      </c>
      <c r="H625" s="363" t="s">
        <v>2596</v>
      </c>
      <c r="I625" s="363" t="s">
        <v>68</v>
      </c>
      <c r="J625" s="363">
        <v>1988</v>
      </c>
      <c r="K625" s="364"/>
      <c r="L625" s="364"/>
      <c r="M625" s="363" t="s">
        <v>2689</v>
      </c>
      <c r="N625" s="363" t="s">
        <v>2689</v>
      </c>
      <c r="O625" s="363" t="s">
        <v>3891</v>
      </c>
      <c r="P625" s="363" t="s">
        <v>3596</v>
      </c>
      <c r="Q625" s="363" t="s">
        <v>2692</v>
      </c>
      <c r="R625" s="383">
        <v>390</v>
      </c>
    </row>
    <row r="626" spans="2:18" ht="15" customHeight="1" x14ac:dyDescent="0.25">
      <c r="B626" s="362" t="s">
        <v>1436</v>
      </c>
      <c r="C626" s="362" t="s">
        <v>2970</v>
      </c>
      <c r="D626" s="362" t="s">
        <v>1437</v>
      </c>
      <c r="E626" s="363" t="s">
        <v>2474</v>
      </c>
      <c r="F626" s="363" t="s">
        <v>34</v>
      </c>
      <c r="G626" s="363" t="s">
        <v>3665</v>
      </c>
      <c r="H626" s="363" t="s">
        <v>2596</v>
      </c>
      <c r="I626" s="363" t="s">
        <v>68</v>
      </c>
      <c r="J626" s="363">
        <v>1988</v>
      </c>
      <c r="K626" s="364"/>
      <c r="L626" s="364"/>
      <c r="M626" s="363" t="s">
        <v>2689</v>
      </c>
      <c r="N626" s="363" t="s">
        <v>2689</v>
      </c>
      <c r="O626" s="363" t="s">
        <v>3891</v>
      </c>
      <c r="P626" s="363" t="s">
        <v>3596</v>
      </c>
      <c r="Q626" s="363" t="s">
        <v>2692</v>
      </c>
      <c r="R626" s="383">
        <v>370</v>
      </c>
    </row>
    <row r="627" spans="2:18" ht="15" customHeight="1" x14ac:dyDescent="0.25">
      <c r="B627" s="362" t="s">
        <v>1438</v>
      </c>
      <c r="C627" s="362" t="s">
        <v>2970</v>
      </c>
      <c r="D627" s="362" t="s">
        <v>1439</v>
      </c>
      <c r="E627" s="363" t="s">
        <v>2474</v>
      </c>
      <c r="F627" s="363" t="s">
        <v>34</v>
      </c>
      <c r="G627" s="363" t="s">
        <v>3665</v>
      </c>
      <c r="H627" s="363" t="s">
        <v>2596</v>
      </c>
      <c r="I627" s="363" t="s">
        <v>68</v>
      </c>
      <c r="J627" s="363">
        <v>2011</v>
      </c>
      <c r="K627" s="364"/>
      <c r="L627" s="364"/>
      <c r="M627" s="363" t="s">
        <v>2689</v>
      </c>
      <c r="N627" s="363" t="s">
        <v>2689</v>
      </c>
      <c r="O627" s="363" t="s">
        <v>3891</v>
      </c>
      <c r="P627" s="363" t="s">
        <v>3596</v>
      </c>
      <c r="Q627" s="363" t="s">
        <v>2692</v>
      </c>
      <c r="R627" s="383">
        <v>858</v>
      </c>
    </row>
    <row r="628" spans="2:18" ht="15" customHeight="1" x14ac:dyDescent="0.25">
      <c r="B628" s="362" t="s">
        <v>1440</v>
      </c>
      <c r="C628" s="362" t="s">
        <v>2971</v>
      </c>
      <c r="D628" s="362" t="s">
        <v>1441</v>
      </c>
      <c r="E628" s="363" t="s">
        <v>2475</v>
      </c>
      <c r="F628" s="363" t="s">
        <v>34</v>
      </c>
      <c r="G628" s="363" t="s">
        <v>3665</v>
      </c>
      <c r="H628" s="363" t="s">
        <v>2595</v>
      </c>
      <c r="I628" s="363" t="s">
        <v>83</v>
      </c>
      <c r="J628" s="363">
        <v>1978</v>
      </c>
      <c r="K628" s="363">
        <v>2012</v>
      </c>
      <c r="L628" s="364"/>
      <c r="M628" s="363" t="s">
        <v>2689</v>
      </c>
      <c r="N628" s="363" t="s">
        <v>2689</v>
      </c>
      <c r="O628" s="363" t="s">
        <v>3892</v>
      </c>
      <c r="P628" s="363" t="s">
        <v>3896</v>
      </c>
      <c r="Q628" s="363" t="s">
        <v>2693</v>
      </c>
      <c r="R628" s="383">
        <v>65</v>
      </c>
    </row>
    <row r="629" spans="2:18" ht="15" customHeight="1" x14ac:dyDescent="0.25">
      <c r="B629" s="362" t="s">
        <v>1442</v>
      </c>
      <c r="C629" s="362" t="s">
        <v>2971</v>
      </c>
      <c r="D629" s="362" t="s">
        <v>1443</v>
      </c>
      <c r="E629" s="363" t="s">
        <v>2475</v>
      </c>
      <c r="F629" s="363" t="s">
        <v>34</v>
      </c>
      <c r="G629" s="363" t="s">
        <v>3665</v>
      </c>
      <c r="H629" s="363" t="s">
        <v>2595</v>
      </c>
      <c r="I629" s="363" t="s">
        <v>83</v>
      </c>
      <c r="J629" s="363">
        <v>1981</v>
      </c>
      <c r="K629" s="364"/>
      <c r="L629" s="364"/>
      <c r="M629" s="363" t="s">
        <v>2689</v>
      </c>
      <c r="N629" s="363" t="s">
        <v>2689</v>
      </c>
      <c r="O629" s="363" t="s">
        <v>3892</v>
      </c>
      <c r="P629" s="363" t="s">
        <v>3596</v>
      </c>
      <c r="Q629" s="363" t="s">
        <v>2692</v>
      </c>
      <c r="R629" s="383">
        <v>55</v>
      </c>
    </row>
    <row r="630" spans="2:18" ht="15" customHeight="1" x14ac:dyDescent="0.25">
      <c r="B630" s="362" t="s">
        <v>1444</v>
      </c>
      <c r="C630" s="362" t="s">
        <v>2971</v>
      </c>
      <c r="D630" s="362" t="s">
        <v>1445</v>
      </c>
      <c r="E630" s="363" t="s">
        <v>2475</v>
      </c>
      <c r="F630" s="363" t="s">
        <v>34</v>
      </c>
      <c r="G630" s="363" t="s">
        <v>3665</v>
      </c>
      <c r="H630" s="363" t="s">
        <v>2595</v>
      </c>
      <c r="I630" s="363" t="s">
        <v>83</v>
      </c>
      <c r="J630" s="363">
        <v>1991</v>
      </c>
      <c r="K630" s="364"/>
      <c r="L630" s="364"/>
      <c r="M630" s="363" t="s">
        <v>2689</v>
      </c>
      <c r="N630" s="363" t="s">
        <v>2689</v>
      </c>
      <c r="O630" s="363" t="s">
        <v>3892</v>
      </c>
      <c r="P630" s="363" t="s">
        <v>3596</v>
      </c>
      <c r="Q630" s="363" t="s">
        <v>2692</v>
      </c>
      <c r="R630" s="383">
        <v>55</v>
      </c>
    </row>
    <row r="631" spans="2:18" ht="15" customHeight="1" x14ac:dyDescent="0.25">
      <c r="B631" s="362" t="s">
        <v>1446</v>
      </c>
      <c r="C631" s="362" t="s">
        <v>2972</v>
      </c>
      <c r="D631" s="362" t="s">
        <v>1447</v>
      </c>
      <c r="E631" s="363" t="s">
        <v>2476</v>
      </c>
      <c r="F631" s="363" t="s">
        <v>34</v>
      </c>
      <c r="G631" s="363" t="s">
        <v>3665</v>
      </c>
      <c r="H631" s="363" t="s">
        <v>2595</v>
      </c>
      <c r="I631" s="363" t="s">
        <v>77</v>
      </c>
      <c r="J631" s="363">
        <v>1960</v>
      </c>
      <c r="K631" s="363">
        <v>2015</v>
      </c>
      <c r="L631" s="364"/>
      <c r="M631" s="363" t="s">
        <v>2689</v>
      </c>
      <c r="N631" s="363" t="s">
        <v>2689</v>
      </c>
      <c r="O631" s="363" t="s">
        <v>3892</v>
      </c>
      <c r="P631" s="363" t="s">
        <v>3896</v>
      </c>
      <c r="Q631" s="363" t="s">
        <v>2691</v>
      </c>
      <c r="R631" s="383">
        <v>60.599999999999994</v>
      </c>
    </row>
    <row r="632" spans="2:18" ht="15" customHeight="1" x14ac:dyDescent="0.25">
      <c r="B632" s="362" t="s">
        <v>1448</v>
      </c>
      <c r="C632" s="362" t="s">
        <v>2972</v>
      </c>
      <c r="D632" s="362" t="s">
        <v>1449</v>
      </c>
      <c r="E632" s="363" t="s">
        <v>2476</v>
      </c>
      <c r="F632" s="363" t="s">
        <v>34</v>
      </c>
      <c r="G632" s="363" t="s">
        <v>3665</v>
      </c>
      <c r="H632" s="363" t="s">
        <v>2595</v>
      </c>
      <c r="I632" s="363" t="s">
        <v>77</v>
      </c>
      <c r="J632" s="363">
        <v>2013</v>
      </c>
      <c r="K632" s="364"/>
      <c r="L632" s="364"/>
      <c r="M632" s="363" t="s">
        <v>2689</v>
      </c>
      <c r="N632" s="363" t="s">
        <v>2689</v>
      </c>
      <c r="O632" s="363" t="s">
        <v>3892</v>
      </c>
      <c r="P632" s="363" t="s">
        <v>3596</v>
      </c>
      <c r="Q632" s="363" t="s">
        <v>2692</v>
      </c>
      <c r="R632" s="383">
        <v>50</v>
      </c>
    </row>
    <row r="633" spans="2:18" ht="15" customHeight="1" x14ac:dyDescent="0.25">
      <c r="B633" s="362" t="s">
        <v>1450</v>
      </c>
      <c r="C633" s="362" t="s">
        <v>2972</v>
      </c>
      <c r="D633" s="362" t="s">
        <v>1451</v>
      </c>
      <c r="E633" s="363" t="s">
        <v>2476</v>
      </c>
      <c r="F633" s="363" t="s">
        <v>34</v>
      </c>
      <c r="G633" s="363" t="s">
        <v>3665</v>
      </c>
      <c r="H633" s="363" t="s">
        <v>2595</v>
      </c>
      <c r="I633" s="363" t="s">
        <v>77</v>
      </c>
      <c r="J633" s="363">
        <v>1997</v>
      </c>
      <c r="K633" s="364"/>
      <c r="L633" s="364"/>
      <c r="M633" s="363" t="s">
        <v>2689</v>
      </c>
      <c r="N633" s="363" t="s">
        <v>2689</v>
      </c>
      <c r="O633" s="363" t="s">
        <v>3892</v>
      </c>
      <c r="P633" s="363" t="s">
        <v>3596</v>
      </c>
      <c r="Q633" s="363" t="s">
        <v>2692</v>
      </c>
      <c r="R633" s="383">
        <v>55</v>
      </c>
    </row>
    <row r="634" spans="2:18" ht="15" customHeight="1" x14ac:dyDescent="0.25">
      <c r="B634" s="362" t="s">
        <v>1452</v>
      </c>
      <c r="C634" s="362" t="s">
        <v>2973</v>
      </c>
      <c r="D634" s="362" t="s">
        <v>1453</v>
      </c>
      <c r="E634" s="363" t="s">
        <v>2477</v>
      </c>
      <c r="F634" s="363" t="s">
        <v>34</v>
      </c>
      <c r="G634" s="363" t="s">
        <v>3665</v>
      </c>
      <c r="H634" s="363" t="s">
        <v>2596</v>
      </c>
      <c r="I634" s="363" t="s">
        <v>68</v>
      </c>
      <c r="J634" s="363">
        <v>1998</v>
      </c>
      <c r="K634" s="364"/>
      <c r="L634" s="364"/>
      <c r="M634" s="363" t="s">
        <v>2689</v>
      </c>
      <c r="N634" s="363" t="s">
        <v>2689</v>
      </c>
      <c r="O634" s="363" t="s">
        <v>3891</v>
      </c>
      <c r="P634" s="363" t="s">
        <v>3596</v>
      </c>
      <c r="Q634" s="363" t="s">
        <v>2692</v>
      </c>
      <c r="R634" s="383">
        <v>235</v>
      </c>
    </row>
    <row r="635" spans="2:18" ht="15" customHeight="1" x14ac:dyDescent="0.25">
      <c r="B635" s="362" t="s">
        <v>1454</v>
      </c>
      <c r="C635" s="362" t="s">
        <v>2973</v>
      </c>
      <c r="D635" s="362" t="s">
        <v>1455</v>
      </c>
      <c r="E635" s="363" t="s">
        <v>2477</v>
      </c>
      <c r="F635" s="363" t="s">
        <v>34</v>
      </c>
      <c r="G635" s="363" t="s">
        <v>3665</v>
      </c>
      <c r="H635" s="363" t="s">
        <v>2596</v>
      </c>
      <c r="I635" s="363" t="s">
        <v>68</v>
      </c>
      <c r="J635" s="363">
        <v>1998</v>
      </c>
      <c r="K635" s="364"/>
      <c r="L635" s="364"/>
      <c r="M635" s="363" t="s">
        <v>2689</v>
      </c>
      <c r="N635" s="363" t="s">
        <v>2689</v>
      </c>
      <c r="O635" s="363" t="s">
        <v>3891</v>
      </c>
      <c r="P635" s="363" t="s">
        <v>3596</v>
      </c>
      <c r="Q635" s="363" t="s">
        <v>2692</v>
      </c>
      <c r="R635" s="383">
        <v>235</v>
      </c>
    </row>
    <row r="636" spans="2:18" ht="15" customHeight="1" x14ac:dyDescent="0.25">
      <c r="B636" s="362" t="s">
        <v>1456</v>
      </c>
      <c r="C636" s="362" t="s">
        <v>2973</v>
      </c>
      <c r="D636" s="362" t="s">
        <v>1457</v>
      </c>
      <c r="E636" s="363" t="s">
        <v>2477</v>
      </c>
      <c r="F636" s="363" t="s">
        <v>34</v>
      </c>
      <c r="G636" s="363" t="s">
        <v>3665</v>
      </c>
      <c r="H636" s="363" t="s">
        <v>2596</v>
      </c>
      <c r="I636" s="363" t="s">
        <v>68</v>
      </c>
      <c r="J636" s="363">
        <v>2000</v>
      </c>
      <c r="K636" s="364"/>
      <c r="L636" s="364"/>
      <c r="M636" s="363" t="s">
        <v>2689</v>
      </c>
      <c r="N636" s="363" t="s">
        <v>2689</v>
      </c>
      <c r="O636" s="363" t="s">
        <v>3891</v>
      </c>
      <c r="P636" s="363" t="s">
        <v>3596</v>
      </c>
      <c r="Q636" s="363" t="s">
        <v>2692</v>
      </c>
      <c r="R636" s="383">
        <v>235</v>
      </c>
    </row>
    <row r="637" spans="2:18" ht="15" customHeight="1" x14ac:dyDescent="0.25">
      <c r="B637" s="362" t="s">
        <v>1458</v>
      </c>
      <c r="C637" s="362" t="s">
        <v>2973</v>
      </c>
      <c r="D637" s="362" t="s">
        <v>1459</v>
      </c>
      <c r="E637" s="363" t="s">
        <v>2477</v>
      </c>
      <c r="F637" s="363" t="s">
        <v>34</v>
      </c>
      <c r="G637" s="363" t="s">
        <v>3665</v>
      </c>
      <c r="H637" s="363" t="s">
        <v>2596</v>
      </c>
      <c r="I637" s="363" t="s">
        <v>68</v>
      </c>
      <c r="J637" s="363">
        <v>1963</v>
      </c>
      <c r="K637" s="364"/>
      <c r="L637" s="364"/>
      <c r="M637" s="363" t="s">
        <v>2689</v>
      </c>
      <c r="N637" s="363" t="s">
        <v>2689</v>
      </c>
      <c r="O637" s="363" t="s">
        <v>3891</v>
      </c>
      <c r="P637" s="363" t="s">
        <v>3596</v>
      </c>
      <c r="Q637" s="363" t="s">
        <v>2692</v>
      </c>
      <c r="R637" s="383">
        <v>261</v>
      </c>
    </row>
    <row r="638" spans="2:18" ht="15" customHeight="1" x14ac:dyDescent="0.25">
      <c r="B638" s="362" t="s">
        <v>1460</v>
      </c>
      <c r="C638" s="362" t="s">
        <v>2973</v>
      </c>
      <c r="D638" s="362" t="s">
        <v>1461</v>
      </c>
      <c r="E638" s="363" t="s">
        <v>2477</v>
      </c>
      <c r="F638" s="363" t="s">
        <v>34</v>
      </c>
      <c r="G638" s="363" t="s">
        <v>3665</v>
      </c>
      <c r="H638" s="363" t="s">
        <v>2596</v>
      </c>
      <c r="I638" s="363" t="s">
        <v>68</v>
      </c>
      <c r="J638" s="363">
        <v>1964</v>
      </c>
      <c r="K638" s="364"/>
      <c r="L638" s="364"/>
      <c r="M638" s="363" t="s">
        <v>2689</v>
      </c>
      <c r="N638" s="363" t="s">
        <v>2689</v>
      </c>
      <c r="O638" s="363" t="s">
        <v>3891</v>
      </c>
      <c r="P638" s="363" t="s">
        <v>3596</v>
      </c>
      <c r="Q638" s="363" t="s">
        <v>2692</v>
      </c>
      <c r="R638" s="383">
        <v>261</v>
      </c>
    </row>
    <row r="639" spans="2:18" ht="15" customHeight="1" x14ac:dyDescent="0.25">
      <c r="B639" s="362" t="s">
        <v>1462</v>
      </c>
      <c r="C639" s="362" t="s">
        <v>2973</v>
      </c>
      <c r="D639" s="362" t="s">
        <v>1463</v>
      </c>
      <c r="E639" s="363" t="s">
        <v>2477</v>
      </c>
      <c r="F639" s="363" t="s">
        <v>34</v>
      </c>
      <c r="G639" s="363" t="s">
        <v>3665</v>
      </c>
      <c r="H639" s="363" t="s">
        <v>2596</v>
      </c>
      <c r="I639" s="363" t="s">
        <v>68</v>
      </c>
      <c r="J639" s="363">
        <v>1964</v>
      </c>
      <c r="K639" s="364"/>
      <c r="L639" s="364"/>
      <c r="M639" s="363" t="s">
        <v>2689</v>
      </c>
      <c r="N639" s="363" t="s">
        <v>2689</v>
      </c>
      <c r="O639" s="363" t="s">
        <v>3891</v>
      </c>
      <c r="P639" s="363" t="s">
        <v>3596</v>
      </c>
      <c r="Q639" s="363" t="s">
        <v>2692</v>
      </c>
      <c r="R639" s="383">
        <v>261</v>
      </c>
    </row>
    <row r="640" spans="2:18" ht="15" customHeight="1" x14ac:dyDescent="0.25">
      <c r="B640" s="362" t="s">
        <v>1464</v>
      </c>
      <c r="C640" s="362" t="s">
        <v>2973</v>
      </c>
      <c r="D640" s="362" t="s">
        <v>1465</v>
      </c>
      <c r="E640" s="363" t="s">
        <v>2477</v>
      </c>
      <c r="F640" s="363" t="s">
        <v>34</v>
      </c>
      <c r="G640" s="363" t="s">
        <v>3665</v>
      </c>
      <c r="H640" s="363" t="s">
        <v>2596</v>
      </c>
      <c r="I640" s="363" t="s">
        <v>68</v>
      </c>
      <c r="J640" s="363">
        <v>1970</v>
      </c>
      <c r="K640" s="363">
        <v>2010</v>
      </c>
      <c r="L640" s="364"/>
      <c r="M640" s="363" t="s">
        <v>2689</v>
      </c>
      <c r="N640" s="363" t="s">
        <v>2689</v>
      </c>
      <c r="O640" s="363" t="s">
        <v>3891</v>
      </c>
      <c r="P640" s="363" t="s">
        <v>3896</v>
      </c>
      <c r="Q640" s="363" t="s">
        <v>2691</v>
      </c>
      <c r="R640" s="383">
        <v>200</v>
      </c>
    </row>
    <row r="641" spans="2:18" ht="15" customHeight="1" x14ac:dyDescent="0.25">
      <c r="B641" s="362" t="s">
        <v>1466</v>
      </c>
      <c r="C641" s="362" t="s">
        <v>2973</v>
      </c>
      <c r="D641" s="362" t="s">
        <v>1467</v>
      </c>
      <c r="E641" s="363" t="s">
        <v>2477</v>
      </c>
      <c r="F641" s="363" t="s">
        <v>34</v>
      </c>
      <c r="G641" s="363" t="s">
        <v>3665</v>
      </c>
      <c r="H641" s="363" t="s">
        <v>2596</v>
      </c>
      <c r="I641" s="363" t="s">
        <v>68</v>
      </c>
      <c r="J641" s="363">
        <v>1971</v>
      </c>
      <c r="K641" s="363">
        <v>2012</v>
      </c>
      <c r="L641" s="364"/>
      <c r="M641" s="363" t="s">
        <v>2689</v>
      </c>
      <c r="N641" s="363" t="s">
        <v>2689</v>
      </c>
      <c r="O641" s="363" t="s">
        <v>3891</v>
      </c>
      <c r="P641" s="363" t="s">
        <v>3896</v>
      </c>
      <c r="Q641" s="363" t="s">
        <v>2691</v>
      </c>
      <c r="R641" s="383">
        <v>200</v>
      </c>
    </row>
    <row r="642" spans="2:18" ht="15" customHeight="1" x14ac:dyDescent="0.25">
      <c r="B642" s="362" t="s">
        <v>1468</v>
      </c>
      <c r="C642" s="362" t="s">
        <v>2973</v>
      </c>
      <c r="D642" s="362" t="s">
        <v>1469</v>
      </c>
      <c r="E642" s="363" t="s">
        <v>2477</v>
      </c>
      <c r="F642" s="363" t="s">
        <v>34</v>
      </c>
      <c r="G642" s="363" t="s">
        <v>3665</v>
      </c>
      <c r="H642" s="363" t="s">
        <v>2596</v>
      </c>
      <c r="I642" s="363" t="s">
        <v>68</v>
      </c>
      <c r="J642" s="363">
        <v>1971</v>
      </c>
      <c r="K642" s="363">
        <v>2013</v>
      </c>
      <c r="L642" s="364"/>
      <c r="M642" s="363" t="s">
        <v>2689</v>
      </c>
      <c r="N642" s="363" t="s">
        <v>2689</v>
      </c>
      <c r="O642" s="363" t="s">
        <v>3891</v>
      </c>
      <c r="P642" s="363" t="s">
        <v>3896</v>
      </c>
      <c r="Q642" s="363" t="s">
        <v>2691</v>
      </c>
      <c r="R642" s="383">
        <v>206</v>
      </c>
    </row>
    <row r="643" spans="2:18" ht="15" customHeight="1" x14ac:dyDescent="0.25">
      <c r="B643" s="362" t="s">
        <v>1470</v>
      </c>
      <c r="C643" s="362" t="s">
        <v>2973</v>
      </c>
      <c r="D643" s="362" t="s">
        <v>1471</v>
      </c>
      <c r="E643" s="363" t="s">
        <v>2477</v>
      </c>
      <c r="F643" s="363" t="s">
        <v>34</v>
      </c>
      <c r="G643" s="363" t="s">
        <v>3665</v>
      </c>
      <c r="H643" s="363" t="s">
        <v>2596</v>
      </c>
      <c r="I643" s="363" t="s">
        <v>68</v>
      </c>
      <c r="J643" s="363">
        <v>2019</v>
      </c>
      <c r="K643" s="364"/>
      <c r="L643" s="364"/>
      <c r="M643" s="363" t="s">
        <v>2689</v>
      </c>
      <c r="N643" s="363" t="s">
        <v>2689</v>
      </c>
      <c r="O643" s="363" t="s">
        <v>205</v>
      </c>
      <c r="P643" s="363" t="s">
        <v>19</v>
      </c>
      <c r="Q643" s="363" t="s">
        <v>2698</v>
      </c>
      <c r="R643" s="383">
        <v>460</v>
      </c>
    </row>
    <row r="644" spans="2:18" ht="15" customHeight="1" x14ac:dyDescent="0.25">
      <c r="B644" s="362" t="s">
        <v>1472</v>
      </c>
      <c r="C644" s="362" t="s">
        <v>2974</v>
      </c>
      <c r="D644" s="362" t="s">
        <v>1473</v>
      </c>
      <c r="E644" s="363" t="s">
        <v>2478</v>
      </c>
      <c r="F644" s="363" t="s">
        <v>34</v>
      </c>
      <c r="G644" s="363" t="s">
        <v>3665</v>
      </c>
      <c r="H644" s="363" t="s">
        <v>2595</v>
      </c>
      <c r="I644" s="363" t="s">
        <v>68</v>
      </c>
      <c r="J644" s="363">
        <v>1993</v>
      </c>
      <c r="K644" s="363">
        <v>2020</v>
      </c>
      <c r="L644" s="365">
        <v>43187</v>
      </c>
      <c r="M644" s="363" t="s">
        <v>2690</v>
      </c>
      <c r="N644" s="363" t="s">
        <v>2689</v>
      </c>
      <c r="O644" s="363" t="s">
        <v>3891</v>
      </c>
      <c r="P644" s="363" t="s">
        <v>3596</v>
      </c>
      <c r="Q644" s="363" t="s">
        <v>2692</v>
      </c>
      <c r="R644" s="383">
        <v>386</v>
      </c>
    </row>
    <row r="645" spans="2:18" ht="15" customHeight="1" x14ac:dyDescent="0.25">
      <c r="B645" s="362" t="s">
        <v>1474</v>
      </c>
      <c r="C645" s="362" t="s">
        <v>2974</v>
      </c>
      <c r="D645" s="362" t="s">
        <v>1475</v>
      </c>
      <c r="E645" s="363" t="s">
        <v>2478</v>
      </c>
      <c r="F645" s="363" t="s">
        <v>34</v>
      </c>
      <c r="G645" s="363" t="s">
        <v>3665</v>
      </c>
      <c r="H645" s="363" t="s">
        <v>2595</v>
      </c>
      <c r="I645" s="363" t="s">
        <v>68</v>
      </c>
      <c r="J645" s="363">
        <v>1994</v>
      </c>
      <c r="K645" s="363">
        <v>2020</v>
      </c>
      <c r="L645" s="365">
        <v>43187</v>
      </c>
      <c r="M645" s="363" t="s">
        <v>2690</v>
      </c>
      <c r="N645" s="363" t="s">
        <v>2689</v>
      </c>
      <c r="O645" s="363" t="s">
        <v>3891</v>
      </c>
      <c r="P645" s="363" t="s">
        <v>3596</v>
      </c>
      <c r="Q645" s="363" t="s">
        <v>2692</v>
      </c>
      <c r="R645" s="383">
        <v>383</v>
      </c>
    </row>
    <row r="646" spans="2:18" ht="15" customHeight="1" x14ac:dyDescent="0.25">
      <c r="B646" s="362" t="s">
        <v>1476</v>
      </c>
      <c r="C646" s="362" t="s">
        <v>2974</v>
      </c>
      <c r="D646" s="362" t="s">
        <v>1477</v>
      </c>
      <c r="E646" s="363" t="s">
        <v>2478</v>
      </c>
      <c r="F646" s="363" t="s">
        <v>34</v>
      </c>
      <c r="G646" s="363" t="s">
        <v>3665</v>
      </c>
      <c r="H646" s="363" t="s">
        <v>2595</v>
      </c>
      <c r="I646" s="363" t="s">
        <v>68</v>
      </c>
      <c r="J646" s="363">
        <v>1996</v>
      </c>
      <c r="K646" s="364"/>
      <c r="L646" s="364"/>
      <c r="M646" s="363" t="s">
        <v>2689</v>
      </c>
      <c r="N646" s="363" t="s">
        <v>2689</v>
      </c>
      <c r="O646" s="363" t="s">
        <v>3891</v>
      </c>
      <c r="P646" s="363" t="s">
        <v>3596</v>
      </c>
      <c r="Q646" s="363" t="s">
        <v>2692</v>
      </c>
      <c r="R646" s="383">
        <v>383</v>
      </c>
    </row>
    <row r="647" spans="2:18" ht="15" customHeight="1" x14ac:dyDescent="0.25">
      <c r="B647" s="362" t="s">
        <v>1478</v>
      </c>
      <c r="C647" s="362" t="s">
        <v>2974</v>
      </c>
      <c r="D647" s="362" t="s">
        <v>1479</v>
      </c>
      <c r="E647" s="363" t="s">
        <v>2478</v>
      </c>
      <c r="F647" s="363" t="s">
        <v>34</v>
      </c>
      <c r="G647" s="363" t="s">
        <v>3665</v>
      </c>
      <c r="H647" s="363" t="s">
        <v>2595</v>
      </c>
      <c r="I647" s="363" t="s">
        <v>68</v>
      </c>
      <c r="J647" s="363">
        <v>1997</v>
      </c>
      <c r="K647" s="364"/>
      <c r="L647" s="364"/>
      <c r="M647" s="363" t="s">
        <v>2689</v>
      </c>
      <c r="N647" s="363" t="s">
        <v>2689</v>
      </c>
      <c r="O647" s="363" t="s">
        <v>3891</v>
      </c>
      <c r="P647" s="363" t="s">
        <v>3596</v>
      </c>
      <c r="Q647" s="363" t="s">
        <v>2692</v>
      </c>
      <c r="R647" s="383">
        <v>380</v>
      </c>
    </row>
    <row r="648" spans="2:18" ht="15" customHeight="1" x14ac:dyDescent="0.25">
      <c r="B648" s="362" t="s">
        <v>1480</v>
      </c>
      <c r="C648" s="362" t="s">
        <v>2974</v>
      </c>
      <c r="D648" s="362" t="s">
        <v>1481</v>
      </c>
      <c r="E648" s="363" t="s">
        <v>2478</v>
      </c>
      <c r="F648" s="363" t="s">
        <v>34</v>
      </c>
      <c r="G648" s="363" t="s">
        <v>3665</v>
      </c>
      <c r="H648" s="363" t="s">
        <v>2595</v>
      </c>
      <c r="I648" s="363" t="s">
        <v>68</v>
      </c>
      <c r="J648" s="363">
        <v>2018</v>
      </c>
      <c r="K648" s="364"/>
      <c r="L648" s="364"/>
      <c r="M648" s="363" t="s">
        <v>2689</v>
      </c>
      <c r="N648" s="363" t="s">
        <v>2689</v>
      </c>
      <c r="O648" s="363" t="s">
        <v>205</v>
      </c>
      <c r="P648" s="363" t="s">
        <v>19</v>
      </c>
      <c r="Q648" s="363" t="s">
        <v>2698</v>
      </c>
      <c r="R648" s="383">
        <v>900</v>
      </c>
    </row>
    <row r="649" spans="2:18" ht="15" customHeight="1" x14ac:dyDescent="0.25">
      <c r="B649" s="362" t="s">
        <v>1482</v>
      </c>
      <c r="C649" s="362" t="s">
        <v>2974</v>
      </c>
      <c r="D649" s="362" t="s">
        <v>1483</v>
      </c>
      <c r="E649" s="363" t="s">
        <v>2478</v>
      </c>
      <c r="F649" s="363" t="s">
        <v>34</v>
      </c>
      <c r="G649" s="363" t="s">
        <v>3665</v>
      </c>
      <c r="H649" s="363" t="s">
        <v>2595</v>
      </c>
      <c r="I649" s="363" t="s">
        <v>68</v>
      </c>
      <c r="J649" s="363">
        <v>2019</v>
      </c>
      <c r="K649" s="364"/>
      <c r="L649" s="364"/>
      <c r="M649" s="363" t="s">
        <v>2689</v>
      </c>
      <c r="N649" s="363" t="s">
        <v>2689</v>
      </c>
      <c r="O649" s="363" t="s">
        <v>205</v>
      </c>
      <c r="P649" s="363" t="s">
        <v>19</v>
      </c>
      <c r="Q649" s="363" t="s">
        <v>2698</v>
      </c>
      <c r="R649" s="383">
        <v>900</v>
      </c>
    </row>
    <row r="650" spans="2:18" ht="15" customHeight="1" x14ac:dyDescent="0.25">
      <c r="B650" s="362" t="s">
        <v>1484</v>
      </c>
      <c r="C650" s="362" t="s">
        <v>2975</v>
      </c>
      <c r="D650" s="362" t="s">
        <v>1485</v>
      </c>
      <c r="E650" s="363" t="s">
        <v>2479</v>
      </c>
      <c r="F650" s="363" t="s">
        <v>34</v>
      </c>
      <c r="G650" s="363" t="s">
        <v>3665</v>
      </c>
      <c r="H650" s="363" t="s">
        <v>2595</v>
      </c>
      <c r="I650" s="363" t="s">
        <v>68</v>
      </c>
      <c r="J650" s="363">
        <v>1971</v>
      </c>
      <c r="K650" s="364"/>
      <c r="L650" s="364"/>
      <c r="M650" s="363" t="s">
        <v>2689</v>
      </c>
      <c r="N650" s="363" t="s">
        <v>2689</v>
      </c>
      <c r="O650" s="363" t="s">
        <v>3892</v>
      </c>
      <c r="P650" s="363" t="s">
        <v>3596</v>
      </c>
      <c r="Q650" s="363" t="s">
        <v>2692</v>
      </c>
      <c r="R650" s="383">
        <v>55</v>
      </c>
    </row>
    <row r="651" spans="2:18" ht="15" customHeight="1" x14ac:dyDescent="0.25">
      <c r="B651" s="362" t="s">
        <v>1486</v>
      </c>
      <c r="C651" s="362" t="s">
        <v>2975</v>
      </c>
      <c r="D651" s="362" t="s">
        <v>1487</v>
      </c>
      <c r="E651" s="363" t="s">
        <v>2479</v>
      </c>
      <c r="F651" s="363" t="s">
        <v>34</v>
      </c>
      <c r="G651" s="363" t="s">
        <v>3665</v>
      </c>
      <c r="H651" s="363" t="s">
        <v>2595</v>
      </c>
      <c r="I651" s="363" t="s">
        <v>68</v>
      </c>
      <c r="J651" s="363">
        <v>1971</v>
      </c>
      <c r="K651" s="364"/>
      <c r="L651" s="364"/>
      <c r="M651" s="363" t="s">
        <v>2689</v>
      </c>
      <c r="N651" s="363" t="s">
        <v>2689</v>
      </c>
      <c r="O651" s="363" t="s">
        <v>3892</v>
      </c>
      <c r="P651" s="363" t="s">
        <v>3596</v>
      </c>
      <c r="Q651" s="363" t="s">
        <v>2692</v>
      </c>
      <c r="R651" s="383">
        <v>32</v>
      </c>
    </row>
    <row r="652" spans="2:18" ht="15" customHeight="1" x14ac:dyDescent="0.25">
      <c r="B652" s="362" t="s">
        <v>1488</v>
      </c>
      <c r="C652" s="362" t="s">
        <v>2975</v>
      </c>
      <c r="D652" s="362" t="s">
        <v>1489</v>
      </c>
      <c r="E652" s="363" t="s">
        <v>2479</v>
      </c>
      <c r="F652" s="363" t="s">
        <v>34</v>
      </c>
      <c r="G652" s="363" t="s">
        <v>3665</v>
      </c>
      <c r="H652" s="363" t="s">
        <v>2595</v>
      </c>
      <c r="I652" s="363" t="s">
        <v>68</v>
      </c>
      <c r="J652" s="363">
        <v>1976</v>
      </c>
      <c r="K652" s="364"/>
      <c r="L652" s="364"/>
      <c r="M652" s="363" t="s">
        <v>2689</v>
      </c>
      <c r="N652" s="363" t="s">
        <v>2689</v>
      </c>
      <c r="O652" s="363" t="s">
        <v>3892</v>
      </c>
      <c r="P652" s="363" t="s">
        <v>3596</v>
      </c>
      <c r="Q652" s="363" t="s">
        <v>2692</v>
      </c>
      <c r="R652" s="383">
        <v>55</v>
      </c>
    </row>
    <row r="653" spans="2:18" ht="15" customHeight="1" x14ac:dyDescent="0.25">
      <c r="B653" s="362" t="s">
        <v>1490</v>
      </c>
      <c r="C653" s="362" t="s">
        <v>2975</v>
      </c>
      <c r="D653" s="362" t="s">
        <v>1491</v>
      </c>
      <c r="E653" s="363" t="s">
        <v>2479</v>
      </c>
      <c r="F653" s="363" t="s">
        <v>34</v>
      </c>
      <c r="G653" s="363" t="s">
        <v>3665</v>
      </c>
      <c r="H653" s="363" t="s">
        <v>2595</v>
      </c>
      <c r="I653" s="363" t="s">
        <v>68</v>
      </c>
      <c r="J653" s="363">
        <v>1984</v>
      </c>
      <c r="K653" s="363">
        <v>2015</v>
      </c>
      <c r="L653" s="364"/>
      <c r="M653" s="363" t="s">
        <v>2689</v>
      </c>
      <c r="N653" s="363" t="s">
        <v>2689</v>
      </c>
      <c r="O653" s="363" t="s">
        <v>3892</v>
      </c>
      <c r="P653" s="363" t="s">
        <v>3896</v>
      </c>
      <c r="Q653" s="363" t="s">
        <v>2691</v>
      </c>
      <c r="R653" s="383">
        <v>35</v>
      </c>
    </row>
    <row r="654" spans="2:18" ht="15" customHeight="1" x14ac:dyDescent="0.25">
      <c r="B654" s="362" t="s">
        <v>1492</v>
      </c>
      <c r="C654" s="362" t="s">
        <v>2975</v>
      </c>
      <c r="D654" s="362" t="s">
        <v>1493</v>
      </c>
      <c r="E654" s="363" t="s">
        <v>2479</v>
      </c>
      <c r="F654" s="363" t="s">
        <v>34</v>
      </c>
      <c r="G654" s="363" t="s">
        <v>3665</v>
      </c>
      <c r="H654" s="363" t="s">
        <v>2595</v>
      </c>
      <c r="I654" s="363" t="s">
        <v>68</v>
      </c>
      <c r="J654" s="363">
        <v>1971</v>
      </c>
      <c r="K654" s="364"/>
      <c r="L654" s="364"/>
      <c r="M654" s="363" t="s">
        <v>2689</v>
      </c>
      <c r="N654" s="363" t="s">
        <v>2689</v>
      </c>
      <c r="O654" s="363" t="s">
        <v>3892</v>
      </c>
      <c r="P654" s="363" t="s">
        <v>3596</v>
      </c>
      <c r="Q654" s="363" t="s">
        <v>2692</v>
      </c>
      <c r="R654" s="383">
        <v>50</v>
      </c>
    </row>
    <row r="655" spans="2:18" ht="15" customHeight="1" x14ac:dyDescent="0.25">
      <c r="B655" s="362" t="s">
        <v>1494</v>
      </c>
      <c r="C655" s="362" t="s">
        <v>2976</v>
      </c>
      <c r="D655" s="362" t="s">
        <v>1495</v>
      </c>
      <c r="E655" s="363" t="s">
        <v>2480</v>
      </c>
      <c r="F655" s="363" t="s">
        <v>34</v>
      </c>
      <c r="G655" s="363" t="s">
        <v>3665</v>
      </c>
      <c r="H655" s="363" t="s">
        <v>2595</v>
      </c>
      <c r="I655" s="363" t="s">
        <v>90</v>
      </c>
      <c r="J655" s="363">
        <v>1955</v>
      </c>
      <c r="K655" s="364"/>
      <c r="L655" s="364"/>
      <c r="M655" s="363" t="s">
        <v>2689</v>
      </c>
      <c r="N655" s="363" t="s">
        <v>2689</v>
      </c>
      <c r="O655" s="363" t="s">
        <v>3892</v>
      </c>
      <c r="P655" s="363" t="s">
        <v>3596</v>
      </c>
      <c r="Q655" s="363" t="s">
        <v>2692</v>
      </c>
      <c r="R655" s="383">
        <v>55</v>
      </c>
    </row>
    <row r="656" spans="2:18" ht="15" customHeight="1" x14ac:dyDescent="0.25">
      <c r="B656" s="362" t="s">
        <v>1496</v>
      </c>
      <c r="C656" s="362" t="s">
        <v>2976</v>
      </c>
      <c r="D656" s="362" t="s">
        <v>1497</v>
      </c>
      <c r="E656" s="363" t="s">
        <v>2480</v>
      </c>
      <c r="F656" s="363" t="s">
        <v>34</v>
      </c>
      <c r="G656" s="363" t="s">
        <v>3665</v>
      </c>
      <c r="H656" s="363" t="s">
        <v>2595</v>
      </c>
      <c r="I656" s="363" t="s">
        <v>90</v>
      </c>
      <c r="J656" s="363">
        <v>1955</v>
      </c>
      <c r="K656" s="364"/>
      <c r="L656" s="364"/>
      <c r="M656" s="363" t="s">
        <v>2689</v>
      </c>
      <c r="N656" s="363" t="s">
        <v>2689</v>
      </c>
      <c r="O656" s="363" t="s">
        <v>3892</v>
      </c>
      <c r="P656" s="363" t="s">
        <v>3596</v>
      </c>
      <c r="Q656" s="363" t="s">
        <v>2692</v>
      </c>
      <c r="R656" s="383">
        <v>55</v>
      </c>
    </row>
    <row r="657" spans="2:18" ht="15" customHeight="1" x14ac:dyDescent="0.25">
      <c r="B657" s="362" t="s">
        <v>1498</v>
      </c>
      <c r="C657" s="362" t="s">
        <v>2976</v>
      </c>
      <c r="D657" s="362" t="s">
        <v>1499</v>
      </c>
      <c r="E657" s="363" t="s">
        <v>2480</v>
      </c>
      <c r="F657" s="363" t="s">
        <v>34</v>
      </c>
      <c r="G657" s="363" t="s">
        <v>3665</v>
      </c>
      <c r="H657" s="363" t="s">
        <v>2595</v>
      </c>
      <c r="I657" s="363" t="s">
        <v>90</v>
      </c>
      <c r="J657" s="363">
        <v>1998</v>
      </c>
      <c r="K657" s="364"/>
      <c r="L657" s="364"/>
      <c r="M657" s="363" t="s">
        <v>2689</v>
      </c>
      <c r="N657" s="363" t="s">
        <v>2689</v>
      </c>
      <c r="O657" s="363" t="s">
        <v>3892</v>
      </c>
      <c r="P657" s="363" t="s">
        <v>3596</v>
      </c>
      <c r="Q657" s="363" t="s">
        <v>2692</v>
      </c>
      <c r="R657" s="383">
        <v>15</v>
      </c>
    </row>
    <row r="658" spans="2:18" ht="15" customHeight="1" x14ac:dyDescent="0.25">
      <c r="B658" s="362" t="s">
        <v>1500</v>
      </c>
      <c r="C658" s="362" t="s">
        <v>2977</v>
      </c>
      <c r="D658" s="362" t="s">
        <v>1501</v>
      </c>
      <c r="E658" s="363" t="s">
        <v>2481</v>
      </c>
      <c r="F658" s="363" t="s">
        <v>34</v>
      </c>
      <c r="G658" s="363" t="s">
        <v>3665</v>
      </c>
      <c r="H658" s="363" t="s">
        <v>2595</v>
      </c>
      <c r="I658" s="363" t="s">
        <v>72</v>
      </c>
      <c r="J658" s="363">
        <v>2003</v>
      </c>
      <c r="K658" s="364"/>
      <c r="L658" s="364"/>
      <c r="M658" s="363" t="s">
        <v>2689</v>
      </c>
      <c r="N658" s="363" t="s">
        <v>2689</v>
      </c>
      <c r="O658" s="363" t="s">
        <v>3892</v>
      </c>
      <c r="P658" s="363" t="s">
        <v>3596</v>
      </c>
      <c r="Q658" s="363" t="s">
        <v>2692</v>
      </c>
      <c r="R658" s="383">
        <v>113</v>
      </c>
    </row>
    <row r="659" spans="2:18" ht="15" customHeight="1" x14ac:dyDescent="0.25">
      <c r="B659" s="362" t="s">
        <v>1502</v>
      </c>
      <c r="C659" s="362" t="s">
        <v>2977</v>
      </c>
      <c r="D659" s="362" t="s">
        <v>1503</v>
      </c>
      <c r="E659" s="363" t="s">
        <v>2481</v>
      </c>
      <c r="F659" s="363" t="s">
        <v>34</v>
      </c>
      <c r="G659" s="363" t="s">
        <v>3665</v>
      </c>
      <c r="H659" s="363" t="s">
        <v>2595</v>
      </c>
      <c r="I659" s="363" t="s">
        <v>72</v>
      </c>
      <c r="J659" s="363">
        <v>2003</v>
      </c>
      <c r="K659" s="364"/>
      <c r="L659" s="364"/>
      <c r="M659" s="363" t="s">
        <v>2689</v>
      </c>
      <c r="N659" s="363" t="s">
        <v>2689</v>
      </c>
      <c r="O659" s="363" t="s">
        <v>3892</v>
      </c>
      <c r="P659" s="363" t="s">
        <v>3596</v>
      </c>
      <c r="Q659" s="363" t="s">
        <v>2692</v>
      </c>
      <c r="R659" s="383">
        <v>113</v>
      </c>
    </row>
    <row r="660" spans="2:18" ht="15" customHeight="1" x14ac:dyDescent="0.25">
      <c r="B660" s="362" t="s">
        <v>1504</v>
      </c>
      <c r="C660" s="362" t="s">
        <v>2978</v>
      </c>
      <c r="D660" s="362" t="s">
        <v>1505</v>
      </c>
      <c r="E660" s="363" t="s">
        <v>1505</v>
      </c>
      <c r="F660" s="363" t="s">
        <v>34</v>
      </c>
      <c r="G660" s="363" t="s">
        <v>3665</v>
      </c>
      <c r="H660" s="363" t="s">
        <v>2595</v>
      </c>
      <c r="I660" s="363" t="s">
        <v>90</v>
      </c>
      <c r="J660" s="363">
        <v>2010</v>
      </c>
      <c r="K660" s="364"/>
      <c r="L660" s="364"/>
      <c r="M660" s="363" t="s">
        <v>2689</v>
      </c>
      <c r="N660" s="363" t="s">
        <v>2689</v>
      </c>
      <c r="O660" s="363" t="s">
        <v>3892</v>
      </c>
      <c r="P660" s="363" t="s">
        <v>3596</v>
      </c>
      <c r="Q660" s="363" t="s">
        <v>2692</v>
      </c>
      <c r="R660" s="383">
        <v>64</v>
      </c>
    </row>
    <row r="661" spans="2:18" ht="15" customHeight="1" x14ac:dyDescent="0.25">
      <c r="B661" s="362" t="s">
        <v>1506</v>
      </c>
      <c r="C661" s="362" t="s">
        <v>2979</v>
      </c>
      <c r="D661" s="362" t="s">
        <v>1507</v>
      </c>
      <c r="E661" s="363" t="s">
        <v>2482</v>
      </c>
      <c r="F661" s="363" t="s">
        <v>34</v>
      </c>
      <c r="G661" s="363" t="s">
        <v>3665</v>
      </c>
      <c r="H661" s="363" t="s">
        <v>2595</v>
      </c>
      <c r="I661" s="363" t="s">
        <v>2709</v>
      </c>
      <c r="J661" s="363">
        <v>1955</v>
      </c>
      <c r="K661" s="364"/>
      <c r="L661" s="364"/>
      <c r="M661" s="363" t="s">
        <v>2689</v>
      </c>
      <c r="N661" s="363" t="s">
        <v>2689</v>
      </c>
      <c r="O661" s="363" t="s">
        <v>3892</v>
      </c>
      <c r="P661" s="363" t="s">
        <v>3596</v>
      </c>
      <c r="Q661" s="363" t="s">
        <v>2692</v>
      </c>
      <c r="R661" s="383">
        <v>25</v>
      </c>
    </row>
    <row r="662" spans="2:18" ht="15" customHeight="1" x14ac:dyDescent="0.25">
      <c r="B662" s="362" t="s">
        <v>1508</v>
      </c>
      <c r="C662" s="362" t="s">
        <v>2979</v>
      </c>
      <c r="D662" s="362" t="s">
        <v>1509</v>
      </c>
      <c r="E662" s="363" t="s">
        <v>2482</v>
      </c>
      <c r="F662" s="363" t="s">
        <v>34</v>
      </c>
      <c r="G662" s="363" t="s">
        <v>3665</v>
      </c>
      <c r="H662" s="363" t="s">
        <v>2595</v>
      </c>
      <c r="I662" s="363" t="s">
        <v>2709</v>
      </c>
      <c r="J662" s="363">
        <v>1956</v>
      </c>
      <c r="K662" s="364"/>
      <c r="L662" s="364"/>
      <c r="M662" s="363" t="s">
        <v>2689</v>
      </c>
      <c r="N662" s="363" t="s">
        <v>2689</v>
      </c>
      <c r="O662" s="363" t="s">
        <v>3892</v>
      </c>
      <c r="P662" s="363" t="s">
        <v>3596</v>
      </c>
      <c r="Q662" s="363" t="s">
        <v>2692</v>
      </c>
      <c r="R662" s="383">
        <v>25</v>
      </c>
    </row>
    <row r="663" spans="2:18" ht="15" customHeight="1" x14ac:dyDescent="0.25">
      <c r="B663" s="362" t="s">
        <v>1510</v>
      </c>
      <c r="C663" s="362" t="s">
        <v>2979</v>
      </c>
      <c r="D663" s="362" t="s">
        <v>1511</v>
      </c>
      <c r="E663" s="363" t="s">
        <v>2482</v>
      </c>
      <c r="F663" s="363" t="s">
        <v>34</v>
      </c>
      <c r="G663" s="363" t="s">
        <v>3665</v>
      </c>
      <c r="H663" s="363" t="s">
        <v>2595</v>
      </c>
      <c r="I663" s="363" t="s">
        <v>2709</v>
      </c>
      <c r="J663" s="363">
        <v>1957</v>
      </c>
      <c r="K663" s="364"/>
      <c r="L663" s="364"/>
      <c r="M663" s="363" t="s">
        <v>2689</v>
      </c>
      <c r="N663" s="363" t="s">
        <v>2689</v>
      </c>
      <c r="O663" s="363" t="s">
        <v>3892</v>
      </c>
      <c r="P663" s="363" t="s">
        <v>3596</v>
      </c>
      <c r="Q663" s="363" t="s">
        <v>2692</v>
      </c>
      <c r="R663" s="383">
        <v>12</v>
      </c>
    </row>
    <row r="664" spans="2:18" ht="15" customHeight="1" x14ac:dyDescent="0.25">
      <c r="B664" s="362" t="s">
        <v>1512</v>
      </c>
      <c r="C664" s="362" t="s">
        <v>2980</v>
      </c>
      <c r="D664" s="362" t="s">
        <v>1513</v>
      </c>
      <c r="E664" s="363" t="s">
        <v>2483</v>
      </c>
      <c r="F664" s="363" t="s">
        <v>34</v>
      </c>
      <c r="G664" s="363" t="s">
        <v>3665</v>
      </c>
      <c r="H664" s="363" t="s">
        <v>2595</v>
      </c>
      <c r="I664" s="363" t="s">
        <v>68</v>
      </c>
      <c r="J664" s="363">
        <v>1971</v>
      </c>
      <c r="K664" s="363">
        <v>2013</v>
      </c>
      <c r="L664" s="364"/>
      <c r="M664" s="363" t="s">
        <v>2689</v>
      </c>
      <c r="N664" s="363" t="s">
        <v>2689</v>
      </c>
      <c r="O664" s="363" t="s">
        <v>3892</v>
      </c>
      <c r="P664" s="363" t="s">
        <v>3896</v>
      </c>
      <c r="Q664" s="363" t="s">
        <v>2691</v>
      </c>
      <c r="R664" s="383">
        <v>19.2</v>
      </c>
    </row>
    <row r="665" spans="2:18" ht="15" customHeight="1" x14ac:dyDescent="0.25">
      <c r="B665" s="362" t="s">
        <v>1514</v>
      </c>
      <c r="C665" s="362" t="s">
        <v>2980</v>
      </c>
      <c r="D665" s="362" t="s">
        <v>1515</v>
      </c>
      <c r="E665" s="363" t="s">
        <v>2483</v>
      </c>
      <c r="F665" s="363" t="s">
        <v>34</v>
      </c>
      <c r="G665" s="363" t="s">
        <v>3665</v>
      </c>
      <c r="H665" s="363" t="s">
        <v>2595</v>
      </c>
      <c r="I665" s="363" t="s">
        <v>68</v>
      </c>
      <c r="J665" s="363">
        <v>1973</v>
      </c>
      <c r="K665" s="364"/>
      <c r="L665" s="364"/>
      <c r="M665" s="363" t="s">
        <v>2689</v>
      </c>
      <c r="N665" s="363" t="s">
        <v>2689</v>
      </c>
      <c r="O665" s="363" t="s">
        <v>3892</v>
      </c>
      <c r="P665" s="363" t="s">
        <v>3596</v>
      </c>
      <c r="Q665" s="363" t="s">
        <v>2692</v>
      </c>
      <c r="R665" s="383">
        <v>52.8</v>
      </c>
    </row>
    <row r="666" spans="2:18" ht="15" customHeight="1" x14ac:dyDescent="0.25">
      <c r="B666" s="362" t="s">
        <v>1516</v>
      </c>
      <c r="C666" s="362" t="s">
        <v>2980</v>
      </c>
      <c r="D666" s="362" t="s">
        <v>1517</v>
      </c>
      <c r="E666" s="363" t="s">
        <v>2483</v>
      </c>
      <c r="F666" s="363" t="s">
        <v>34</v>
      </c>
      <c r="G666" s="363" t="s">
        <v>3665</v>
      </c>
      <c r="H666" s="363" t="s">
        <v>2595</v>
      </c>
      <c r="I666" s="363" t="s">
        <v>68</v>
      </c>
      <c r="J666" s="363">
        <v>1978</v>
      </c>
      <c r="K666" s="364"/>
      <c r="L666" s="364"/>
      <c r="M666" s="363" t="s">
        <v>2689</v>
      </c>
      <c r="N666" s="363" t="s">
        <v>2689</v>
      </c>
      <c r="O666" s="363" t="s">
        <v>3892</v>
      </c>
      <c r="P666" s="363" t="s">
        <v>3596</v>
      </c>
      <c r="Q666" s="363" t="s">
        <v>2692</v>
      </c>
      <c r="R666" s="383">
        <v>54</v>
      </c>
    </row>
    <row r="667" spans="2:18" ht="15" customHeight="1" x14ac:dyDescent="0.25">
      <c r="B667" s="362" t="s">
        <v>1518</v>
      </c>
      <c r="C667" s="362" t="s">
        <v>2980</v>
      </c>
      <c r="D667" s="362" t="s">
        <v>1519</v>
      </c>
      <c r="E667" s="363" t="s">
        <v>2483</v>
      </c>
      <c r="F667" s="363" t="s">
        <v>34</v>
      </c>
      <c r="G667" s="363" t="s">
        <v>3665</v>
      </c>
      <c r="H667" s="363" t="s">
        <v>2595</v>
      </c>
      <c r="I667" s="363" t="s">
        <v>68</v>
      </c>
      <c r="J667" s="363">
        <v>1984</v>
      </c>
      <c r="K667" s="364"/>
      <c r="L667" s="364"/>
      <c r="M667" s="363" t="s">
        <v>2689</v>
      </c>
      <c r="N667" s="363" t="s">
        <v>2689</v>
      </c>
      <c r="O667" s="363" t="s">
        <v>3892</v>
      </c>
      <c r="P667" s="363" t="s">
        <v>3596</v>
      </c>
      <c r="Q667" s="363" t="s">
        <v>2692</v>
      </c>
      <c r="R667" s="383">
        <v>57.5</v>
      </c>
    </row>
    <row r="668" spans="2:18" ht="15" customHeight="1" x14ac:dyDescent="0.25">
      <c r="B668" s="362" t="s">
        <v>1520</v>
      </c>
      <c r="C668" s="362" t="s">
        <v>2980</v>
      </c>
      <c r="D668" s="362" t="s">
        <v>1521</v>
      </c>
      <c r="E668" s="363" t="s">
        <v>2483</v>
      </c>
      <c r="F668" s="363" t="s">
        <v>34</v>
      </c>
      <c r="G668" s="363" t="s">
        <v>3665</v>
      </c>
      <c r="H668" s="363" t="s">
        <v>2595</v>
      </c>
      <c r="I668" s="363" t="s">
        <v>68</v>
      </c>
      <c r="J668" s="363">
        <v>1994</v>
      </c>
      <c r="K668" s="364"/>
      <c r="L668" s="364"/>
      <c r="M668" s="363" t="s">
        <v>2689</v>
      </c>
      <c r="N668" s="363" t="s">
        <v>2689</v>
      </c>
      <c r="O668" s="363" t="s">
        <v>3892</v>
      </c>
      <c r="P668" s="363" t="s">
        <v>3596</v>
      </c>
      <c r="Q668" s="363" t="s">
        <v>2692</v>
      </c>
      <c r="R668" s="383">
        <v>53</v>
      </c>
    </row>
    <row r="669" spans="2:18" ht="15" customHeight="1" x14ac:dyDescent="0.25">
      <c r="B669" s="362" t="s">
        <v>1522</v>
      </c>
      <c r="C669" s="362" t="s">
        <v>2981</v>
      </c>
      <c r="D669" s="362" t="s">
        <v>1523</v>
      </c>
      <c r="E669" s="363" t="s">
        <v>2484</v>
      </c>
      <c r="F669" s="363" t="s">
        <v>34</v>
      </c>
      <c r="G669" s="363" t="s">
        <v>3665</v>
      </c>
      <c r="H669" s="363" t="s">
        <v>2595</v>
      </c>
      <c r="I669" s="363" t="s">
        <v>68</v>
      </c>
      <c r="J669" s="363">
        <v>1980</v>
      </c>
      <c r="K669" s="364"/>
      <c r="L669" s="364"/>
      <c r="M669" s="363" t="s">
        <v>2689</v>
      </c>
      <c r="N669" s="363" t="s">
        <v>2689</v>
      </c>
      <c r="O669" s="363" t="s">
        <v>3892</v>
      </c>
      <c r="P669" s="363" t="s">
        <v>3596</v>
      </c>
      <c r="Q669" s="363" t="s">
        <v>2692</v>
      </c>
      <c r="R669" s="383">
        <v>52.6</v>
      </c>
    </row>
    <row r="670" spans="2:18" ht="15" customHeight="1" x14ac:dyDescent="0.25">
      <c r="B670" s="362" t="s">
        <v>1524</v>
      </c>
      <c r="C670" s="362" t="s">
        <v>2981</v>
      </c>
      <c r="D670" s="362" t="s">
        <v>1525</v>
      </c>
      <c r="E670" s="363" t="s">
        <v>2484</v>
      </c>
      <c r="F670" s="363" t="s">
        <v>34</v>
      </c>
      <c r="G670" s="363" t="s">
        <v>3665</v>
      </c>
      <c r="H670" s="363" t="s">
        <v>2595</v>
      </c>
      <c r="I670" s="363" t="s">
        <v>68</v>
      </c>
      <c r="J670" s="363">
        <v>1990</v>
      </c>
      <c r="K670" s="364"/>
      <c r="L670" s="364"/>
      <c r="M670" s="363" t="s">
        <v>2689</v>
      </c>
      <c r="N670" s="363" t="s">
        <v>2689</v>
      </c>
      <c r="O670" s="363" t="s">
        <v>3892</v>
      </c>
      <c r="P670" s="363" t="s">
        <v>3596</v>
      </c>
      <c r="Q670" s="363" t="s">
        <v>2692</v>
      </c>
      <c r="R670" s="383">
        <v>52.6</v>
      </c>
    </row>
    <row r="671" spans="2:18" ht="15" customHeight="1" x14ac:dyDescent="0.25">
      <c r="B671" s="362" t="s">
        <v>1526</v>
      </c>
      <c r="C671" s="362" t="s">
        <v>2982</v>
      </c>
      <c r="D671" s="362" t="s">
        <v>1527</v>
      </c>
      <c r="E671" s="363" t="s">
        <v>2485</v>
      </c>
      <c r="F671" s="363" t="s">
        <v>34</v>
      </c>
      <c r="G671" s="363" t="s">
        <v>3665</v>
      </c>
      <c r="H671" s="363" t="s">
        <v>2595</v>
      </c>
      <c r="I671" s="363" t="s">
        <v>77</v>
      </c>
      <c r="J671" s="363">
        <v>1998</v>
      </c>
      <c r="K671" s="364"/>
      <c r="L671" s="364"/>
      <c r="M671" s="363" t="s">
        <v>2689</v>
      </c>
      <c r="N671" s="363" t="s">
        <v>2689</v>
      </c>
      <c r="O671" s="363" t="s">
        <v>3892</v>
      </c>
      <c r="P671" s="363" t="s">
        <v>3596</v>
      </c>
      <c r="Q671" s="363" t="s">
        <v>2692</v>
      </c>
      <c r="R671" s="383">
        <v>60</v>
      </c>
    </row>
    <row r="672" spans="2:18" ht="15" customHeight="1" x14ac:dyDescent="0.25">
      <c r="B672" s="362" t="s">
        <v>1528</v>
      </c>
      <c r="C672" s="362" t="s">
        <v>2982</v>
      </c>
      <c r="D672" s="362" t="s">
        <v>1529</v>
      </c>
      <c r="E672" s="363" t="s">
        <v>2485</v>
      </c>
      <c r="F672" s="363" t="s">
        <v>34</v>
      </c>
      <c r="G672" s="363" t="s">
        <v>3665</v>
      </c>
      <c r="H672" s="363" t="s">
        <v>2595</v>
      </c>
      <c r="I672" s="363" t="s">
        <v>77</v>
      </c>
      <c r="J672" s="363">
        <v>1998</v>
      </c>
      <c r="K672" s="364"/>
      <c r="L672" s="364"/>
      <c r="M672" s="363" t="s">
        <v>2689</v>
      </c>
      <c r="N672" s="363" t="s">
        <v>2689</v>
      </c>
      <c r="O672" s="363" t="s">
        <v>3892</v>
      </c>
      <c r="P672" s="363" t="s">
        <v>3596</v>
      </c>
      <c r="Q672" s="363" t="s">
        <v>2692</v>
      </c>
      <c r="R672" s="383">
        <v>70</v>
      </c>
    </row>
    <row r="673" spans="2:18" ht="15" customHeight="1" x14ac:dyDescent="0.25">
      <c r="B673" s="362" t="s">
        <v>1530</v>
      </c>
      <c r="C673" s="362" t="s">
        <v>2982</v>
      </c>
      <c r="D673" s="362" t="s">
        <v>1531</v>
      </c>
      <c r="E673" s="363" t="s">
        <v>2485</v>
      </c>
      <c r="F673" s="363" t="s">
        <v>34</v>
      </c>
      <c r="G673" s="363" t="s">
        <v>3665</v>
      </c>
      <c r="H673" s="363" t="s">
        <v>2595</v>
      </c>
      <c r="I673" s="363" t="s">
        <v>77</v>
      </c>
      <c r="J673" s="363">
        <v>1998</v>
      </c>
      <c r="K673" s="364"/>
      <c r="L673" s="364"/>
      <c r="M673" s="363" t="s">
        <v>2689</v>
      </c>
      <c r="N673" s="363" t="s">
        <v>2689</v>
      </c>
      <c r="O673" s="363" t="s">
        <v>3892</v>
      </c>
      <c r="P673" s="363" t="s">
        <v>3596</v>
      </c>
      <c r="Q673" s="363" t="s">
        <v>2692</v>
      </c>
      <c r="R673" s="383">
        <v>70</v>
      </c>
    </row>
    <row r="674" spans="2:18" ht="15" customHeight="1" x14ac:dyDescent="0.25">
      <c r="B674" s="362" t="s">
        <v>1532</v>
      </c>
      <c r="C674" s="362" t="s">
        <v>2983</v>
      </c>
      <c r="D674" s="362" t="s">
        <v>1533</v>
      </c>
      <c r="E674" s="363" t="s">
        <v>2486</v>
      </c>
      <c r="F674" s="363" t="s">
        <v>34</v>
      </c>
      <c r="G674" s="363" t="s">
        <v>3665</v>
      </c>
      <c r="H674" s="363" t="s">
        <v>2595</v>
      </c>
      <c r="I674" s="363" t="s">
        <v>77</v>
      </c>
      <c r="J674" s="363">
        <v>1977</v>
      </c>
      <c r="K674" s="364"/>
      <c r="L674" s="364"/>
      <c r="M674" s="363" t="s">
        <v>2689</v>
      </c>
      <c r="N674" s="363" t="s">
        <v>2689</v>
      </c>
      <c r="O674" s="363" t="s">
        <v>3891</v>
      </c>
      <c r="P674" s="363" t="s">
        <v>3596</v>
      </c>
      <c r="Q674" s="363" t="s">
        <v>2692</v>
      </c>
      <c r="R674" s="383">
        <v>225</v>
      </c>
    </row>
    <row r="675" spans="2:18" ht="15" customHeight="1" x14ac:dyDescent="0.25">
      <c r="B675" s="362" t="s">
        <v>1534</v>
      </c>
      <c r="C675" s="362" t="s">
        <v>2983</v>
      </c>
      <c r="D675" s="362" t="s">
        <v>1535</v>
      </c>
      <c r="E675" s="363" t="s">
        <v>2486</v>
      </c>
      <c r="F675" s="363" t="s">
        <v>34</v>
      </c>
      <c r="G675" s="363" t="s">
        <v>3665</v>
      </c>
      <c r="H675" s="363" t="s">
        <v>2595</v>
      </c>
      <c r="I675" s="363" t="s">
        <v>77</v>
      </c>
      <c r="J675" s="363">
        <v>1977</v>
      </c>
      <c r="K675" s="364"/>
      <c r="L675" s="364"/>
      <c r="M675" s="363" t="s">
        <v>2689</v>
      </c>
      <c r="N675" s="363" t="s">
        <v>2689</v>
      </c>
      <c r="O675" s="363" t="s">
        <v>3891</v>
      </c>
      <c r="P675" s="363" t="s">
        <v>3596</v>
      </c>
      <c r="Q675" s="363" t="s">
        <v>2692</v>
      </c>
      <c r="R675" s="383">
        <v>225</v>
      </c>
    </row>
    <row r="676" spans="2:18" ht="15" customHeight="1" x14ac:dyDescent="0.25">
      <c r="B676" s="362" t="s">
        <v>1536</v>
      </c>
      <c r="C676" s="362" t="s">
        <v>2983</v>
      </c>
      <c r="D676" s="362" t="s">
        <v>1537</v>
      </c>
      <c r="E676" s="363" t="s">
        <v>2486</v>
      </c>
      <c r="F676" s="363" t="s">
        <v>34</v>
      </c>
      <c r="G676" s="363" t="s">
        <v>3665</v>
      </c>
      <c r="H676" s="363" t="s">
        <v>2595</v>
      </c>
      <c r="I676" s="363" t="s">
        <v>77</v>
      </c>
      <c r="J676" s="363">
        <v>1977</v>
      </c>
      <c r="K676" s="364"/>
      <c r="L676" s="364"/>
      <c r="M676" s="363" t="s">
        <v>2689</v>
      </c>
      <c r="N676" s="363" t="s">
        <v>2689</v>
      </c>
      <c r="O676" s="363" t="s">
        <v>3891</v>
      </c>
      <c r="P676" s="363" t="s">
        <v>3596</v>
      </c>
      <c r="Q676" s="363" t="s">
        <v>2692</v>
      </c>
      <c r="R676" s="383">
        <v>225</v>
      </c>
    </row>
    <row r="677" spans="2:18" ht="15" customHeight="1" x14ac:dyDescent="0.25">
      <c r="B677" s="362" t="s">
        <v>1538</v>
      </c>
      <c r="C677" s="362" t="s">
        <v>2983</v>
      </c>
      <c r="D677" s="362" t="s">
        <v>1539</v>
      </c>
      <c r="E677" s="363" t="s">
        <v>2486</v>
      </c>
      <c r="F677" s="363" t="s">
        <v>34</v>
      </c>
      <c r="G677" s="363" t="s">
        <v>3665</v>
      </c>
      <c r="H677" s="363" t="s">
        <v>2595</v>
      </c>
      <c r="I677" s="363" t="s">
        <v>77</v>
      </c>
      <c r="J677" s="363">
        <v>1977</v>
      </c>
      <c r="K677" s="364"/>
      <c r="L677" s="364"/>
      <c r="M677" s="363" t="s">
        <v>2689</v>
      </c>
      <c r="N677" s="363" t="s">
        <v>2689</v>
      </c>
      <c r="O677" s="363" t="s">
        <v>3891</v>
      </c>
      <c r="P677" s="363" t="s">
        <v>3596</v>
      </c>
      <c r="Q677" s="363" t="s">
        <v>2692</v>
      </c>
      <c r="R677" s="383">
        <v>225</v>
      </c>
    </row>
    <row r="678" spans="2:18" ht="15" customHeight="1" x14ac:dyDescent="0.25">
      <c r="B678" s="362" t="s">
        <v>1540</v>
      </c>
      <c r="C678" s="362" t="s">
        <v>2983</v>
      </c>
      <c r="D678" s="362" t="s">
        <v>1541</v>
      </c>
      <c r="E678" s="363" t="s">
        <v>2486</v>
      </c>
      <c r="F678" s="363" t="s">
        <v>34</v>
      </c>
      <c r="G678" s="363" t="s">
        <v>3665</v>
      </c>
      <c r="H678" s="363" t="s">
        <v>2595</v>
      </c>
      <c r="I678" s="363" t="s">
        <v>77</v>
      </c>
      <c r="J678" s="363">
        <v>1977</v>
      </c>
      <c r="K678" s="364"/>
      <c r="L678" s="364"/>
      <c r="M678" s="363" t="s">
        <v>2689</v>
      </c>
      <c r="N678" s="363" t="s">
        <v>2689</v>
      </c>
      <c r="O678" s="363" t="s">
        <v>3891</v>
      </c>
      <c r="P678" s="363" t="s">
        <v>3596</v>
      </c>
      <c r="Q678" s="363" t="s">
        <v>2692</v>
      </c>
      <c r="R678" s="383">
        <v>220</v>
      </c>
    </row>
    <row r="679" spans="2:18" ht="15" customHeight="1" x14ac:dyDescent="0.25">
      <c r="B679" s="362" t="s">
        <v>1542</v>
      </c>
      <c r="C679" s="362" t="s">
        <v>2983</v>
      </c>
      <c r="D679" s="362" t="s">
        <v>1543</v>
      </c>
      <c r="E679" s="363" t="s">
        <v>2486</v>
      </c>
      <c r="F679" s="363" t="s">
        <v>34</v>
      </c>
      <c r="G679" s="363" t="s">
        <v>3665</v>
      </c>
      <c r="H679" s="363" t="s">
        <v>2595</v>
      </c>
      <c r="I679" s="363" t="s">
        <v>77</v>
      </c>
      <c r="J679" s="363">
        <v>1979</v>
      </c>
      <c r="K679" s="364"/>
      <c r="L679" s="364"/>
      <c r="M679" s="363" t="s">
        <v>2689</v>
      </c>
      <c r="N679" s="363" t="s">
        <v>2689</v>
      </c>
      <c r="O679" s="363" t="s">
        <v>3891</v>
      </c>
      <c r="P679" s="363" t="s">
        <v>3596</v>
      </c>
      <c r="Q679" s="363" t="s">
        <v>2692</v>
      </c>
      <c r="R679" s="383">
        <v>225</v>
      </c>
    </row>
    <row r="680" spans="2:18" ht="15" customHeight="1" x14ac:dyDescent="0.25">
      <c r="B680" s="362" t="s">
        <v>1544</v>
      </c>
      <c r="C680" s="362" t="s">
        <v>2983</v>
      </c>
      <c r="D680" s="362" t="s">
        <v>1545</v>
      </c>
      <c r="E680" s="363" t="s">
        <v>2486</v>
      </c>
      <c r="F680" s="363" t="s">
        <v>34</v>
      </c>
      <c r="G680" s="363" t="s">
        <v>3665</v>
      </c>
      <c r="H680" s="363" t="s">
        <v>2595</v>
      </c>
      <c r="I680" s="363" t="s">
        <v>77</v>
      </c>
      <c r="J680" s="363">
        <v>2019</v>
      </c>
      <c r="K680" s="364"/>
      <c r="L680" s="364"/>
      <c r="M680" s="363" t="s">
        <v>2689</v>
      </c>
      <c r="N680" s="363" t="s">
        <v>2689</v>
      </c>
      <c r="O680" s="363" t="s">
        <v>205</v>
      </c>
      <c r="P680" s="363" t="s">
        <v>19</v>
      </c>
      <c r="Q680" s="363" t="s">
        <v>2698</v>
      </c>
      <c r="R680" s="383">
        <v>910</v>
      </c>
    </row>
    <row r="681" spans="2:18" ht="15" customHeight="1" x14ac:dyDescent="0.25">
      <c r="B681" s="362" t="s">
        <v>1546</v>
      </c>
      <c r="C681" s="362" t="s">
        <v>2984</v>
      </c>
      <c r="D681" s="362" t="s">
        <v>1547</v>
      </c>
      <c r="E681" s="363" t="s">
        <v>2487</v>
      </c>
      <c r="F681" s="363" t="s">
        <v>34</v>
      </c>
      <c r="G681" s="363" t="s">
        <v>3665</v>
      </c>
      <c r="H681" s="363" t="s">
        <v>2595</v>
      </c>
      <c r="I681" s="363" t="s">
        <v>77</v>
      </c>
      <c r="J681" s="363">
        <v>1999</v>
      </c>
      <c r="K681" s="364"/>
      <c r="L681" s="364"/>
      <c r="M681" s="363" t="s">
        <v>2689</v>
      </c>
      <c r="N681" s="363" t="s">
        <v>2689</v>
      </c>
      <c r="O681" s="363" t="s">
        <v>3891</v>
      </c>
      <c r="P681" s="363" t="s">
        <v>3596</v>
      </c>
      <c r="Q681" s="363" t="s">
        <v>2692</v>
      </c>
      <c r="R681" s="383">
        <v>135</v>
      </c>
    </row>
    <row r="682" spans="2:18" ht="15" customHeight="1" x14ac:dyDescent="0.25">
      <c r="B682" s="362" t="s">
        <v>1548</v>
      </c>
      <c r="C682" s="362" t="s">
        <v>2985</v>
      </c>
      <c r="D682" s="362" t="s">
        <v>1549</v>
      </c>
      <c r="E682" s="363" t="s">
        <v>2488</v>
      </c>
      <c r="F682" s="363" t="s">
        <v>34</v>
      </c>
      <c r="G682" s="363" t="s">
        <v>3665</v>
      </c>
      <c r="H682" s="363" t="s">
        <v>2595</v>
      </c>
      <c r="I682" s="363" t="s">
        <v>77</v>
      </c>
      <c r="J682" s="363">
        <v>1957</v>
      </c>
      <c r="K682" s="363">
        <v>2014</v>
      </c>
      <c r="L682" s="364"/>
      <c r="M682" s="363" t="s">
        <v>2689</v>
      </c>
      <c r="N682" s="363" t="s">
        <v>2689</v>
      </c>
      <c r="O682" s="363" t="s">
        <v>3891</v>
      </c>
      <c r="P682" s="363" t="s">
        <v>3896</v>
      </c>
      <c r="Q682" s="363" t="s">
        <v>2691</v>
      </c>
      <c r="R682" s="383">
        <v>165</v>
      </c>
    </row>
    <row r="683" spans="2:18" ht="15" customHeight="1" x14ac:dyDescent="0.25">
      <c r="B683" s="362" t="s">
        <v>1550</v>
      </c>
      <c r="C683" s="362" t="s">
        <v>2986</v>
      </c>
      <c r="D683" s="362" t="s">
        <v>1551</v>
      </c>
      <c r="E683" s="363" t="s">
        <v>2489</v>
      </c>
      <c r="F683" s="363" t="s">
        <v>34</v>
      </c>
      <c r="G683" s="363" t="s">
        <v>3665</v>
      </c>
      <c r="H683" s="363" t="s">
        <v>2596</v>
      </c>
      <c r="I683" s="363" t="s">
        <v>86</v>
      </c>
      <c r="J683" s="363">
        <v>1967</v>
      </c>
      <c r="K683" s="364"/>
      <c r="L683" s="364"/>
      <c r="M683" s="363" t="s">
        <v>2689</v>
      </c>
      <c r="N683" s="363" t="s">
        <v>2689</v>
      </c>
      <c r="O683" s="363" t="s">
        <v>3891</v>
      </c>
      <c r="P683" s="363" t="s">
        <v>3596</v>
      </c>
      <c r="Q683" s="363" t="s">
        <v>2692</v>
      </c>
      <c r="R683" s="383">
        <v>200</v>
      </c>
    </row>
    <row r="684" spans="2:18" ht="15" customHeight="1" x14ac:dyDescent="0.25">
      <c r="B684" s="362" t="s">
        <v>1552</v>
      </c>
      <c r="C684" s="362" t="s">
        <v>2986</v>
      </c>
      <c r="D684" s="362" t="s">
        <v>1553</v>
      </c>
      <c r="E684" s="363" t="s">
        <v>2489</v>
      </c>
      <c r="F684" s="363" t="s">
        <v>34</v>
      </c>
      <c r="G684" s="363" t="s">
        <v>3665</v>
      </c>
      <c r="H684" s="363" t="s">
        <v>2596</v>
      </c>
      <c r="I684" s="363" t="s">
        <v>86</v>
      </c>
      <c r="J684" s="363">
        <v>1967</v>
      </c>
      <c r="K684" s="364"/>
      <c r="L684" s="364"/>
      <c r="M684" s="363" t="s">
        <v>2689</v>
      </c>
      <c r="N684" s="363" t="s">
        <v>2689</v>
      </c>
      <c r="O684" s="363" t="s">
        <v>3891</v>
      </c>
      <c r="P684" s="363" t="s">
        <v>3596</v>
      </c>
      <c r="Q684" s="363" t="s">
        <v>2692</v>
      </c>
      <c r="R684" s="383">
        <v>200</v>
      </c>
    </row>
    <row r="685" spans="2:18" ht="15" customHeight="1" x14ac:dyDescent="0.25">
      <c r="B685" s="362" t="s">
        <v>1554</v>
      </c>
      <c r="C685" s="362" t="s">
        <v>2986</v>
      </c>
      <c r="D685" s="362" t="s">
        <v>1555</v>
      </c>
      <c r="E685" s="363" t="s">
        <v>2489</v>
      </c>
      <c r="F685" s="363" t="s">
        <v>34</v>
      </c>
      <c r="G685" s="363" t="s">
        <v>3665</v>
      </c>
      <c r="H685" s="363" t="s">
        <v>2596</v>
      </c>
      <c r="I685" s="363" t="s">
        <v>86</v>
      </c>
      <c r="J685" s="363">
        <v>1968</v>
      </c>
      <c r="K685" s="364"/>
      <c r="L685" s="364"/>
      <c r="M685" s="363" t="s">
        <v>2689</v>
      </c>
      <c r="N685" s="363" t="s">
        <v>2689</v>
      </c>
      <c r="O685" s="363" t="s">
        <v>3891</v>
      </c>
      <c r="P685" s="363" t="s">
        <v>3596</v>
      </c>
      <c r="Q685" s="363" t="s">
        <v>2692</v>
      </c>
      <c r="R685" s="383">
        <v>200</v>
      </c>
    </row>
    <row r="686" spans="2:18" ht="15" customHeight="1" x14ac:dyDescent="0.25">
      <c r="B686" s="362" t="s">
        <v>1556</v>
      </c>
      <c r="C686" s="362" t="s">
        <v>2986</v>
      </c>
      <c r="D686" s="362" t="s">
        <v>1557</v>
      </c>
      <c r="E686" s="363" t="s">
        <v>2489</v>
      </c>
      <c r="F686" s="363" t="s">
        <v>34</v>
      </c>
      <c r="G686" s="363" t="s">
        <v>3665</v>
      </c>
      <c r="H686" s="363" t="s">
        <v>2596</v>
      </c>
      <c r="I686" s="363" t="s">
        <v>86</v>
      </c>
      <c r="J686" s="363">
        <v>1968</v>
      </c>
      <c r="K686" s="364"/>
      <c r="L686" s="364"/>
      <c r="M686" s="363" t="s">
        <v>2689</v>
      </c>
      <c r="N686" s="363" t="s">
        <v>2689</v>
      </c>
      <c r="O686" s="363" t="s">
        <v>3891</v>
      </c>
      <c r="P686" s="363" t="s">
        <v>3596</v>
      </c>
      <c r="Q686" s="363" t="s">
        <v>2692</v>
      </c>
      <c r="R686" s="383">
        <v>200</v>
      </c>
    </row>
    <row r="687" spans="2:18" ht="15" customHeight="1" x14ac:dyDescent="0.25">
      <c r="B687" s="362" t="s">
        <v>1558</v>
      </c>
      <c r="C687" s="362" t="s">
        <v>2986</v>
      </c>
      <c r="D687" s="362" t="s">
        <v>1559</v>
      </c>
      <c r="E687" s="363" t="s">
        <v>2489</v>
      </c>
      <c r="F687" s="363" t="s">
        <v>34</v>
      </c>
      <c r="G687" s="363" t="s">
        <v>3665</v>
      </c>
      <c r="H687" s="363" t="s">
        <v>2596</v>
      </c>
      <c r="I687" s="363" t="s">
        <v>86</v>
      </c>
      <c r="J687" s="363">
        <v>1969</v>
      </c>
      <c r="K687" s="364"/>
      <c r="L687" s="364"/>
      <c r="M687" s="363" t="s">
        <v>2689</v>
      </c>
      <c r="N687" s="363" t="s">
        <v>2689</v>
      </c>
      <c r="O687" s="363" t="s">
        <v>3891</v>
      </c>
      <c r="P687" s="363" t="s">
        <v>3596</v>
      </c>
      <c r="Q687" s="363" t="s">
        <v>2692</v>
      </c>
      <c r="R687" s="383">
        <v>200</v>
      </c>
    </row>
    <row r="688" spans="2:18" ht="15" customHeight="1" x14ac:dyDescent="0.25">
      <c r="B688" s="362" t="s">
        <v>1560</v>
      </c>
      <c r="C688" s="362" t="s">
        <v>2986</v>
      </c>
      <c r="D688" s="362" t="s">
        <v>1561</v>
      </c>
      <c r="E688" s="363" t="s">
        <v>2489</v>
      </c>
      <c r="F688" s="363" t="s">
        <v>34</v>
      </c>
      <c r="G688" s="363" t="s">
        <v>3665</v>
      </c>
      <c r="H688" s="363" t="s">
        <v>2596</v>
      </c>
      <c r="I688" s="363" t="s">
        <v>86</v>
      </c>
      <c r="J688" s="363">
        <v>1969</v>
      </c>
      <c r="K688" s="364"/>
      <c r="L688" s="364"/>
      <c r="M688" s="363" t="s">
        <v>2689</v>
      </c>
      <c r="N688" s="363" t="s">
        <v>2689</v>
      </c>
      <c r="O688" s="363" t="s">
        <v>3891</v>
      </c>
      <c r="P688" s="363" t="s">
        <v>3596</v>
      </c>
      <c r="Q688" s="363" t="s">
        <v>2692</v>
      </c>
      <c r="R688" s="383">
        <v>200</v>
      </c>
    </row>
    <row r="689" spans="2:18" ht="15" customHeight="1" x14ac:dyDescent="0.25">
      <c r="B689" s="362" t="s">
        <v>1562</v>
      </c>
      <c r="C689" s="362" t="s">
        <v>2987</v>
      </c>
      <c r="D689" s="362" t="s">
        <v>1563</v>
      </c>
      <c r="E689" s="363" t="s">
        <v>2490</v>
      </c>
      <c r="F689" s="363" t="s">
        <v>34</v>
      </c>
      <c r="G689" s="363" t="s">
        <v>3665</v>
      </c>
      <c r="H689" s="363" t="s">
        <v>2596</v>
      </c>
      <c r="I689" s="363" t="s">
        <v>86</v>
      </c>
      <c r="J689" s="363">
        <v>1964</v>
      </c>
      <c r="K689" s="364"/>
      <c r="L689" s="364"/>
      <c r="M689" s="363" t="s">
        <v>2689</v>
      </c>
      <c r="N689" s="363" t="s">
        <v>2689</v>
      </c>
      <c r="O689" s="363" t="s">
        <v>3891</v>
      </c>
      <c r="P689" s="363" t="s">
        <v>3596</v>
      </c>
      <c r="Q689" s="363" t="s">
        <v>2692</v>
      </c>
      <c r="R689" s="383">
        <v>28</v>
      </c>
    </row>
    <row r="690" spans="2:18" ht="15" customHeight="1" x14ac:dyDescent="0.25">
      <c r="B690" s="362" t="s">
        <v>1564</v>
      </c>
      <c r="C690" s="362" t="s">
        <v>2987</v>
      </c>
      <c r="D690" s="362" t="s">
        <v>1565</v>
      </c>
      <c r="E690" s="363" t="s">
        <v>2490</v>
      </c>
      <c r="F690" s="363" t="s">
        <v>34</v>
      </c>
      <c r="G690" s="363" t="s">
        <v>3665</v>
      </c>
      <c r="H690" s="363" t="s">
        <v>2596</v>
      </c>
      <c r="I690" s="363" t="s">
        <v>86</v>
      </c>
      <c r="J690" s="363">
        <v>1958</v>
      </c>
      <c r="K690" s="364"/>
      <c r="L690" s="364"/>
      <c r="M690" s="363" t="s">
        <v>2689</v>
      </c>
      <c r="N690" s="363" t="s">
        <v>2689</v>
      </c>
      <c r="O690" s="363" t="s">
        <v>3891</v>
      </c>
      <c r="P690" s="363" t="s">
        <v>3596</v>
      </c>
      <c r="Q690" s="363" t="s">
        <v>2692</v>
      </c>
      <c r="R690" s="383">
        <v>50</v>
      </c>
    </row>
    <row r="691" spans="2:18" ht="15" customHeight="1" x14ac:dyDescent="0.25">
      <c r="B691" s="362" t="s">
        <v>1566</v>
      </c>
      <c r="C691" s="362" t="s">
        <v>2987</v>
      </c>
      <c r="D691" s="362" t="s">
        <v>1567</v>
      </c>
      <c r="E691" s="363" t="s">
        <v>2490</v>
      </c>
      <c r="F691" s="363" t="s">
        <v>34</v>
      </c>
      <c r="G691" s="363" t="s">
        <v>3665</v>
      </c>
      <c r="H691" s="363" t="s">
        <v>2596</v>
      </c>
      <c r="I691" s="363" t="s">
        <v>86</v>
      </c>
      <c r="J691" s="363">
        <v>1958</v>
      </c>
      <c r="K691" s="364"/>
      <c r="L691" s="364"/>
      <c r="M691" s="363" t="s">
        <v>2689</v>
      </c>
      <c r="N691" s="363" t="s">
        <v>2689</v>
      </c>
      <c r="O691" s="363" t="s">
        <v>3891</v>
      </c>
      <c r="P691" s="363" t="s">
        <v>3596</v>
      </c>
      <c r="Q691" s="363" t="s">
        <v>2692</v>
      </c>
      <c r="R691" s="383">
        <v>65</v>
      </c>
    </row>
    <row r="692" spans="2:18" ht="15" customHeight="1" x14ac:dyDescent="0.25">
      <c r="B692" s="362" t="s">
        <v>1568</v>
      </c>
      <c r="C692" s="362" t="s">
        <v>2987</v>
      </c>
      <c r="D692" s="362" t="s">
        <v>1569</v>
      </c>
      <c r="E692" s="363" t="s">
        <v>2490</v>
      </c>
      <c r="F692" s="363" t="s">
        <v>34</v>
      </c>
      <c r="G692" s="363" t="s">
        <v>3665</v>
      </c>
      <c r="H692" s="363" t="s">
        <v>2596</v>
      </c>
      <c r="I692" s="363" t="s">
        <v>86</v>
      </c>
      <c r="J692" s="363">
        <v>1961</v>
      </c>
      <c r="K692" s="364"/>
      <c r="L692" s="364"/>
      <c r="M692" s="363" t="s">
        <v>2689</v>
      </c>
      <c r="N692" s="363" t="s">
        <v>2689</v>
      </c>
      <c r="O692" s="363" t="s">
        <v>3891</v>
      </c>
      <c r="P692" s="363" t="s">
        <v>3596</v>
      </c>
      <c r="Q692" s="363" t="s">
        <v>2692</v>
      </c>
      <c r="R692" s="383">
        <v>50</v>
      </c>
    </row>
    <row r="693" spans="2:18" ht="15" customHeight="1" x14ac:dyDescent="0.25">
      <c r="B693" s="362" t="s">
        <v>1570</v>
      </c>
      <c r="C693" s="362" t="s">
        <v>2988</v>
      </c>
      <c r="D693" s="362" t="s">
        <v>1571</v>
      </c>
      <c r="E693" s="363" t="s">
        <v>2491</v>
      </c>
      <c r="F693" s="363" t="s">
        <v>34</v>
      </c>
      <c r="G693" s="363" t="s">
        <v>3665</v>
      </c>
      <c r="H693" s="363" t="s">
        <v>2595</v>
      </c>
      <c r="I693" s="363" t="s">
        <v>2660</v>
      </c>
      <c r="J693" s="363">
        <v>1972</v>
      </c>
      <c r="K693" s="364"/>
      <c r="L693" s="364"/>
      <c r="M693" s="363" t="s">
        <v>2689</v>
      </c>
      <c r="N693" s="363" t="s">
        <v>2689</v>
      </c>
      <c r="O693" s="363" t="s">
        <v>3891</v>
      </c>
      <c r="P693" s="363" t="s">
        <v>3596</v>
      </c>
      <c r="Q693" s="363" t="s">
        <v>2692</v>
      </c>
      <c r="R693" s="383">
        <v>215</v>
      </c>
    </row>
    <row r="694" spans="2:18" ht="15" customHeight="1" x14ac:dyDescent="0.25">
      <c r="B694" s="362" t="s">
        <v>1572</v>
      </c>
      <c r="C694" s="362" t="s">
        <v>2988</v>
      </c>
      <c r="D694" s="362" t="s">
        <v>1573</v>
      </c>
      <c r="E694" s="363" t="s">
        <v>2491</v>
      </c>
      <c r="F694" s="363" t="s">
        <v>34</v>
      </c>
      <c r="G694" s="363" t="s">
        <v>3665</v>
      </c>
      <c r="H694" s="363" t="s">
        <v>2595</v>
      </c>
      <c r="I694" s="363" t="s">
        <v>2660</v>
      </c>
      <c r="J694" s="363">
        <v>1973</v>
      </c>
      <c r="K694" s="364"/>
      <c r="L694" s="364"/>
      <c r="M694" s="363" t="s">
        <v>2689</v>
      </c>
      <c r="N694" s="363" t="s">
        <v>2689</v>
      </c>
      <c r="O694" s="363" t="s">
        <v>3891</v>
      </c>
      <c r="P694" s="363" t="s">
        <v>3596</v>
      </c>
      <c r="Q694" s="363" t="s">
        <v>2692</v>
      </c>
      <c r="R694" s="383">
        <v>225</v>
      </c>
    </row>
    <row r="695" spans="2:18" ht="15" customHeight="1" x14ac:dyDescent="0.25">
      <c r="B695" s="362" t="s">
        <v>1574</v>
      </c>
      <c r="C695" s="362" t="s">
        <v>2988</v>
      </c>
      <c r="D695" s="362" t="s">
        <v>1575</v>
      </c>
      <c r="E695" s="363" t="s">
        <v>2491</v>
      </c>
      <c r="F695" s="363" t="s">
        <v>34</v>
      </c>
      <c r="G695" s="363" t="s">
        <v>3665</v>
      </c>
      <c r="H695" s="363" t="s">
        <v>2595</v>
      </c>
      <c r="I695" s="363" t="s">
        <v>2660</v>
      </c>
      <c r="J695" s="363">
        <v>1973</v>
      </c>
      <c r="K695" s="364"/>
      <c r="L695" s="364"/>
      <c r="M695" s="363" t="s">
        <v>2689</v>
      </c>
      <c r="N695" s="363" t="s">
        <v>2689</v>
      </c>
      <c r="O695" s="363" t="s">
        <v>3891</v>
      </c>
      <c r="P695" s="363" t="s">
        <v>3596</v>
      </c>
      <c r="Q695" s="363" t="s">
        <v>2692</v>
      </c>
      <c r="R695" s="383">
        <v>225</v>
      </c>
    </row>
    <row r="696" spans="2:18" ht="15" customHeight="1" x14ac:dyDescent="0.25">
      <c r="B696" s="362" t="s">
        <v>1576</v>
      </c>
      <c r="C696" s="362" t="s">
        <v>2988</v>
      </c>
      <c r="D696" s="362" t="s">
        <v>1577</v>
      </c>
      <c r="E696" s="363" t="s">
        <v>2491</v>
      </c>
      <c r="F696" s="363" t="s">
        <v>34</v>
      </c>
      <c r="G696" s="363" t="s">
        <v>3665</v>
      </c>
      <c r="H696" s="363" t="s">
        <v>2595</v>
      </c>
      <c r="I696" s="363" t="s">
        <v>2660</v>
      </c>
      <c r="J696" s="363">
        <v>1973</v>
      </c>
      <c r="K696" s="364"/>
      <c r="L696" s="364"/>
      <c r="M696" s="363" t="s">
        <v>2689</v>
      </c>
      <c r="N696" s="363" t="s">
        <v>2689</v>
      </c>
      <c r="O696" s="363" t="s">
        <v>3891</v>
      </c>
      <c r="P696" s="363" t="s">
        <v>3596</v>
      </c>
      <c r="Q696" s="363" t="s">
        <v>2692</v>
      </c>
      <c r="R696" s="383">
        <v>228</v>
      </c>
    </row>
    <row r="697" spans="2:18" ht="15" customHeight="1" x14ac:dyDescent="0.25">
      <c r="B697" s="362" t="s">
        <v>1578</v>
      </c>
      <c r="C697" s="362" t="s">
        <v>2988</v>
      </c>
      <c r="D697" s="362" t="s">
        <v>1579</v>
      </c>
      <c r="E697" s="363" t="s">
        <v>2491</v>
      </c>
      <c r="F697" s="363" t="s">
        <v>34</v>
      </c>
      <c r="G697" s="363" t="s">
        <v>3665</v>
      </c>
      <c r="H697" s="363" t="s">
        <v>2595</v>
      </c>
      <c r="I697" s="363" t="s">
        <v>2660</v>
      </c>
      <c r="J697" s="363">
        <v>1973</v>
      </c>
      <c r="K697" s="364"/>
      <c r="L697" s="364"/>
      <c r="M697" s="363" t="s">
        <v>2689</v>
      </c>
      <c r="N697" s="363" t="s">
        <v>2689</v>
      </c>
      <c r="O697" s="363" t="s">
        <v>3891</v>
      </c>
      <c r="P697" s="363" t="s">
        <v>3596</v>
      </c>
      <c r="Q697" s="363" t="s">
        <v>2692</v>
      </c>
      <c r="R697" s="383">
        <v>225</v>
      </c>
    </row>
    <row r="698" spans="2:18" ht="15" customHeight="1" x14ac:dyDescent="0.25">
      <c r="B698" s="362" t="s">
        <v>1580</v>
      </c>
      <c r="C698" s="362" t="s">
        <v>2988</v>
      </c>
      <c r="D698" s="362" t="s">
        <v>1581</v>
      </c>
      <c r="E698" s="363" t="s">
        <v>2491</v>
      </c>
      <c r="F698" s="363" t="s">
        <v>34</v>
      </c>
      <c r="G698" s="363" t="s">
        <v>3665</v>
      </c>
      <c r="H698" s="363" t="s">
        <v>2595</v>
      </c>
      <c r="I698" s="363" t="s">
        <v>2660</v>
      </c>
      <c r="J698" s="363">
        <v>1974</v>
      </c>
      <c r="K698" s="364"/>
      <c r="L698" s="364"/>
      <c r="M698" s="363" t="s">
        <v>2689</v>
      </c>
      <c r="N698" s="363" t="s">
        <v>2689</v>
      </c>
      <c r="O698" s="363" t="s">
        <v>3891</v>
      </c>
      <c r="P698" s="363" t="s">
        <v>3596</v>
      </c>
      <c r="Q698" s="363" t="s">
        <v>2692</v>
      </c>
      <c r="R698" s="383">
        <v>228</v>
      </c>
    </row>
    <row r="699" spans="2:18" ht="15" customHeight="1" x14ac:dyDescent="0.25">
      <c r="B699" s="362" t="s">
        <v>1582</v>
      </c>
      <c r="C699" s="362" t="s">
        <v>2988</v>
      </c>
      <c r="D699" s="362" t="s">
        <v>1583</v>
      </c>
      <c r="E699" s="363" t="s">
        <v>2491</v>
      </c>
      <c r="F699" s="363" t="s">
        <v>34</v>
      </c>
      <c r="G699" s="363" t="s">
        <v>3665</v>
      </c>
      <c r="H699" s="363" t="s">
        <v>2595</v>
      </c>
      <c r="I699" s="363" t="s">
        <v>2660</v>
      </c>
      <c r="J699" s="363">
        <v>1974</v>
      </c>
      <c r="K699" s="364"/>
      <c r="L699" s="364"/>
      <c r="M699" s="363" t="s">
        <v>2689</v>
      </c>
      <c r="N699" s="363" t="s">
        <v>2689</v>
      </c>
      <c r="O699" s="363" t="s">
        <v>3891</v>
      </c>
      <c r="P699" s="363" t="s">
        <v>3596</v>
      </c>
      <c r="Q699" s="363" t="s">
        <v>2692</v>
      </c>
      <c r="R699" s="383">
        <v>225</v>
      </c>
    </row>
    <row r="700" spans="2:18" ht="15" customHeight="1" x14ac:dyDescent="0.25">
      <c r="B700" s="362" t="s">
        <v>1584</v>
      </c>
      <c r="C700" s="362" t="s">
        <v>2988</v>
      </c>
      <c r="D700" s="362" t="s">
        <v>1585</v>
      </c>
      <c r="E700" s="363" t="s">
        <v>2491</v>
      </c>
      <c r="F700" s="363" t="s">
        <v>34</v>
      </c>
      <c r="G700" s="363" t="s">
        <v>3665</v>
      </c>
      <c r="H700" s="363" t="s">
        <v>2595</v>
      </c>
      <c r="I700" s="363" t="s">
        <v>2660</v>
      </c>
      <c r="J700" s="363">
        <v>1975</v>
      </c>
      <c r="K700" s="364"/>
      <c r="L700" s="364"/>
      <c r="M700" s="363" t="s">
        <v>2689</v>
      </c>
      <c r="N700" s="363" t="s">
        <v>2689</v>
      </c>
      <c r="O700" s="363" t="s">
        <v>3891</v>
      </c>
      <c r="P700" s="363" t="s">
        <v>3596</v>
      </c>
      <c r="Q700" s="363" t="s">
        <v>2692</v>
      </c>
      <c r="R700" s="383">
        <v>228</v>
      </c>
    </row>
    <row r="701" spans="2:18" ht="15" customHeight="1" x14ac:dyDescent="0.25">
      <c r="B701" s="362" t="s">
        <v>1586</v>
      </c>
      <c r="C701" s="362" t="s">
        <v>2988</v>
      </c>
      <c r="D701" s="362" t="s">
        <v>1587</v>
      </c>
      <c r="E701" s="363" t="s">
        <v>2491</v>
      </c>
      <c r="F701" s="363" t="s">
        <v>34</v>
      </c>
      <c r="G701" s="363" t="s">
        <v>3665</v>
      </c>
      <c r="H701" s="363" t="s">
        <v>2595</v>
      </c>
      <c r="I701" s="363" t="s">
        <v>2660</v>
      </c>
      <c r="J701" s="363">
        <v>1978</v>
      </c>
      <c r="K701" s="364"/>
      <c r="L701" s="364"/>
      <c r="M701" s="363" t="s">
        <v>2689</v>
      </c>
      <c r="N701" s="363" t="s">
        <v>2689</v>
      </c>
      <c r="O701" s="363" t="s">
        <v>3891</v>
      </c>
      <c r="P701" s="363" t="s">
        <v>3596</v>
      </c>
      <c r="Q701" s="363" t="s">
        <v>2692</v>
      </c>
      <c r="R701" s="383">
        <v>560</v>
      </c>
    </row>
    <row r="702" spans="2:18" ht="15" customHeight="1" x14ac:dyDescent="0.25">
      <c r="B702" s="362" t="s">
        <v>1588</v>
      </c>
      <c r="C702" s="362" t="s">
        <v>2988</v>
      </c>
      <c r="D702" s="362" t="s">
        <v>1589</v>
      </c>
      <c r="E702" s="363" t="s">
        <v>2491</v>
      </c>
      <c r="F702" s="363" t="s">
        <v>34</v>
      </c>
      <c r="G702" s="363" t="s">
        <v>3665</v>
      </c>
      <c r="H702" s="363" t="s">
        <v>2595</v>
      </c>
      <c r="I702" s="363" t="s">
        <v>2660</v>
      </c>
      <c r="J702" s="363">
        <v>1979</v>
      </c>
      <c r="K702" s="364"/>
      <c r="L702" s="364"/>
      <c r="M702" s="363" t="s">
        <v>2689</v>
      </c>
      <c r="N702" s="363" t="s">
        <v>2689</v>
      </c>
      <c r="O702" s="363" t="s">
        <v>3891</v>
      </c>
      <c r="P702" s="363" t="s">
        <v>3596</v>
      </c>
      <c r="Q702" s="363" t="s">
        <v>2692</v>
      </c>
      <c r="R702" s="383">
        <v>560</v>
      </c>
    </row>
    <row r="703" spans="2:18" ht="15" customHeight="1" x14ac:dyDescent="0.25">
      <c r="B703" s="362" t="s">
        <v>1590</v>
      </c>
      <c r="C703" s="362" t="s">
        <v>2988</v>
      </c>
      <c r="D703" s="362" t="s">
        <v>1591</v>
      </c>
      <c r="E703" s="363" t="s">
        <v>2491</v>
      </c>
      <c r="F703" s="363" t="s">
        <v>34</v>
      </c>
      <c r="G703" s="363" t="s">
        <v>3665</v>
      </c>
      <c r="H703" s="363" t="s">
        <v>2595</v>
      </c>
      <c r="I703" s="363" t="s">
        <v>2660</v>
      </c>
      <c r="J703" s="363">
        <v>2017</v>
      </c>
      <c r="K703" s="364"/>
      <c r="L703" s="364"/>
      <c r="M703" s="363" t="s">
        <v>2689</v>
      </c>
      <c r="N703" s="363" t="s">
        <v>2689</v>
      </c>
      <c r="O703" s="363" t="s">
        <v>205</v>
      </c>
      <c r="P703" s="363" t="s">
        <v>3596</v>
      </c>
      <c r="Q703" s="363" t="s">
        <v>2692</v>
      </c>
      <c r="R703" s="383">
        <v>1075</v>
      </c>
    </row>
    <row r="704" spans="2:18" ht="15" customHeight="1" x14ac:dyDescent="0.25">
      <c r="B704" s="362" t="s">
        <v>1592</v>
      </c>
      <c r="C704" s="362" t="s">
        <v>2989</v>
      </c>
      <c r="D704" s="362" t="s">
        <v>1593</v>
      </c>
      <c r="E704" s="363" t="s">
        <v>2492</v>
      </c>
      <c r="F704" s="363" t="s">
        <v>34</v>
      </c>
      <c r="G704" s="363" t="s">
        <v>3665</v>
      </c>
      <c r="H704" s="363" t="s">
        <v>2595</v>
      </c>
      <c r="I704" s="363" t="s">
        <v>68</v>
      </c>
      <c r="J704" s="363">
        <v>1970</v>
      </c>
      <c r="K704" s="364"/>
      <c r="L704" s="364"/>
      <c r="M704" s="363" t="s">
        <v>2689</v>
      </c>
      <c r="N704" s="363" t="s">
        <v>2689</v>
      </c>
      <c r="O704" s="363" t="s">
        <v>3892</v>
      </c>
      <c r="P704" s="363" t="s">
        <v>3596</v>
      </c>
      <c r="Q704" s="363" t="s">
        <v>2692</v>
      </c>
      <c r="R704" s="383">
        <v>120</v>
      </c>
    </row>
    <row r="705" spans="2:18" ht="15" customHeight="1" x14ac:dyDescent="0.25">
      <c r="B705" s="362" t="s">
        <v>1594</v>
      </c>
      <c r="C705" s="362" t="s">
        <v>2989</v>
      </c>
      <c r="D705" s="362" t="s">
        <v>1595</v>
      </c>
      <c r="E705" s="363" t="s">
        <v>2492</v>
      </c>
      <c r="F705" s="363" t="s">
        <v>34</v>
      </c>
      <c r="G705" s="363" t="s">
        <v>3665</v>
      </c>
      <c r="H705" s="363" t="s">
        <v>2595</v>
      </c>
      <c r="I705" s="363" t="s">
        <v>68</v>
      </c>
      <c r="J705" s="363">
        <v>1978</v>
      </c>
      <c r="K705" s="364"/>
      <c r="L705" s="364"/>
      <c r="M705" s="363" t="s">
        <v>2689</v>
      </c>
      <c r="N705" s="363" t="s">
        <v>2689</v>
      </c>
      <c r="O705" s="363" t="s">
        <v>3892</v>
      </c>
      <c r="P705" s="363" t="s">
        <v>3596</v>
      </c>
      <c r="Q705" s="363" t="s">
        <v>2692</v>
      </c>
      <c r="R705" s="383">
        <v>120</v>
      </c>
    </row>
    <row r="706" spans="2:18" ht="15" customHeight="1" x14ac:dyDescent="0.25">
      <c r="B706" s="362" t="s">
        <v>1596</v>
      </c>
      <c r="C706" s="362" t="s">
        <v>2989</v>
      </c>
      <c r="D706" s="362" t="s">
        <v>1597</v>
      </c>
      <c r="E706" s="363" t="s">
        <v>2492</v>
      </c>
      <c r="F706" s="363" t="s">
        <v>34</v>
      </c>
      <c r="G706" s="363" t="s">
        <v>3665</v>
      </c>
      <c r="H706" s="363" t="s">
        <v>2595</v>
      </c>
      <c r="I706" s="363" t="s">
        <v>68</v>
      </c>
      <c r="J706" s="363">
        <v>1984</v>
      </c>
      <c r="K706" s="364"/>
      <c r="L706" s="364"/>
      <c r="M706" s="363" t="s">
        <v>2689</v>
      </c>
      <c r="N706" s="363" t="s">
        <v>2689</v>
      </c>
      <c r="O706" s="363" t="s">
        <v>3892</v>
      </c>
      <c r="P706" s="363" t="s">
        <v>3596</v>
      </c>
      <c r="Q706" s="363" t="s">
        <v>2692</v>
      </c>
      <c r="R706" s="383">
        <v>110</v>
      </c>
    </row>
    <row r="707" spans="2:18" ht="15" customHeight="1" x14ac:dyDescent="0.25">
      <c r="B707" s="362" t="s">
        <v>1598</v>
      </c>
      <c r="C707" s="362" t="s">
        <v>2989</v>
      </c>
      <c r="D707" s="362" t="s">
        <v>1599</v>
      </c>
      <c r="E707" s="363" t="s">
        <v>2492</v>
      </c>
      <c r="F707" s="363" t="s">
        <v>34</v>
      </c>
      <c r="G707" s="363" t="s">
        <v>3665</v>
      </c>
      <c r="H707" s="363" t="s">
        <v>2595</v>
      </c>
      <c r="I707" s="363" t="s">
        <v>68</v>
      </c>
      <c r="J707" s="363">
        <v>1985</v>
      </c>
      <c r="K707" s="363">
        <v>2015</v>
      </c>
      <c r="L707" s="364"/>
      <c r="M707" s="363" t="s">
        <v>2689</v>
      </c>
      <c r="N707" s="363" t="s">
        <v>2689</v>
      </c>
      <c r="O707" s="363" t="s">
        <v>3892</v>
      </c>
      <c r="P707" s="363" t="s">
        <v>3896</v>
      </c>
      <c r="Q707" s="363" t="s">
        <v>2691</v>
      </c>
      <c r="R707" s="383">
        <v>110</v>
      </c>
    </row>
    <row r="708" spans="2:18" ht="15" customHeight="1" x14ac:dyDescent="0.25">
      <c r="B708" s="362" t="s">
        <v>1600</v>
      </c>
      <c r="C708" s="362" t="s">
        <v>2990</v>
      </c>
      <c r="D708" s="362" t="s">
        <v>1601</v>
      </c>
      <c r="E708" s="363" t="s">
        <v>2493</v>
      </c>
      <c r="F708" s="363" t="s">
        <v>34</v>
      </c>
      <c r="G708" s="363" t="s">
        <v>3665</v>
      </c>
      <c r="H708" s="363" t="s">
        <v>2595</v>
      </c>
      <c r="I708" s="363" t="s">
        <v>77</v>
      </c>
      <c r="J708" s="363">
        <v>1960</v>
      </c>
      <c r="K708" s="364"/>
      <c r="L708" s="364"/>
      <c r="M708" s="363" t="s">
        <v>2689</v>
      </c>
      <c r="N708" s="363" t="s">
        <v>2689</v>
      </c>
      <c r="O708" s="363" t="s">
        <v>3891</v>
      </c>
      <c r="P708" s="363" t="s">
        <v>3596</v>
      </c>
      <c r="Q708" s="363" t="s">
        <v>2692</v>
      </c>
      <c r="R708" s="383">
        <v>125</v>
      </c>
    </row>
    <row r="709" spans="2:18" ht="15" customHeight="1" x14ac:dyDescent="0.25">
      <c r="B709" s="362" t="s">
        <v>1602</v>
      </c>
      <c r="C709" s="362" t="s">
        <v>2990</v>
      </c>
      <c r="D709" s="362" t="s">
        <v>1603</v>
      </c>
      <c r="E709" s="363" t="s">
        <v>2493</v>
      </c>
      <c r="F709" s="363" t="s">
        <v>34</v>
      </c>
      <c r="G709" s="363" t="s">
        <v>3665</v>
      </c>
      <c r="H709" s="363" t="s">
        <v>2595</v>
      </c>
      <c r="I709" s="363" t="s">
        <v>77</v>
      </c>
      <c r="J709" s="363">
        <v>1960</v>
      </c>
      <c r="K709" s="364"/>
      <c r="L709" s="364"/>
      <c r="M709" s="363" t="s">
        <v>2689</v>
      </c>
      <c r="N709" s="363" t="s">
        <v>2689</v>
      </c>
      <c r="O709" s="363" t="s">
        <v>3891</v>
      </c>
      <c r="P709" s="363" t="s">
        <v>3596</v>
      </c>
      <c r="Q709" s="363" t="s">
        <v>2692</v>
      </c>
      <c r="R709" s="383">
        <v>125</v>
      </c>
    </row>
    <row r="710" spans="2:18" ht="15" customHeight="1" x14ac:dyDescent="0.25">
      <c r="B710" s="362" t="s">
        <v>1604</v>
      </c>
      <c r="C710" s="362" t="s">
        <v>2990</v>
      </c>
      <c r="D710" s="362" t="s">
        <v>1605</v>
      </c>
      <c r="E710" s="363" t="s">
        <v>2493</v>
      </c>
      <c r="F710" s="363" t="s">
        <v>34</v>
      </c>
      <c r="G710" s="363" t="s">
        <v>3665</v>
      </c>
      <c r="H710" s="363" t="s">
        <v>2595</v>
      </c>
      <c r="I710" s="363" t="s">
        <v>77</v>
      </c>
      <c r="J710" s="363">
        <v>1982</v>
      </c>
      <c r="K710" s="364"/>
      <c r="L710" s="364"/>
      <c r="M710" s="363" t="s">
        <v>2689</v>
      </c>
      <c r="N710" s="363" t="s">
        <v>2689</v>
      </c>
      <c r="O710" s="363" t="s">
        <v>3891</v>
      </c>
      <c r="P710" s="363" t="s">
        <v>3596</v>
      </c>
      <c r="Q710" s="363" t="s">
        <v>2692</v>
      </c>
      <c r="R710" s="383">
        <v>230</v>
      </c>
    </row>
    <row r="711" spans="2:18" ht="15" customHeight="1" x14ac:dyDescent="0.25">
      <c r="B711" s="362" t="s">
        <v>1606</v>
      </c>
      <c r="C711" s="362" t="s">
        <v>2990</v>
      </c>
      <c r="D711" s="362" t="s">
        <v>1607</v>
      </c>
      <c r="E711" s="363" t="s">
        <v>2493</v>
      </c>
      <c r="F711" s="363" t="s">
        <v>34</v>
      </c>
      <c r="G711" s="363" t="s">
        <v>3665</v>
      </c>
      <c r="H711" s="363" t="s">
        <v>2595</v>
      </c>
      <c r="I711" s="363" t="s">
        <v>77</v>
      </c>
      <c r="J711" s="363">
        <v>1982</v>
      </c>
      <c r="K711" s="364"/>
      <c r="L711" s="364"/>
      <c r="M711" s="363" t="s">
        <v>2689</v>
      </c>
      <c r="N711" s="363" t="s">
        <v>2689</v>
      </c>
      <c r="O711" s="363" t="s">
        <v>3891</v>
      </c>
      <c r="P711" s="363" t="s">
        <v>3596</v>
      </c>
      <c r="Q711" s="363" t="s">
        <v>2692</v>
      </c>
      <c r="R711" s="383">
        <v>225</v>
      </c>
    </row>
    <row r="712" spans="2:18" ht="15" customHeight="1" x14ac:dyDescent="0.25">
      <c r="B712" s="362" t="s">
        <v>1608</v>
      </c>
      <c r="C712" s="362" t="s">
        <v>2990</v>
      </c>
      <c r="D712" s="362" t="s">
        <v>1609</v>
      </c>
      <c r="E712" s="363" t="s">
        <v>2493</v>
      </c>
      <c r="F712" s="363" t="s">
        <v>34</v>
      </c>
      <c r="G712" s="363" t="s">
        <v>3665</v>
      </c>
      <c r="H712" s="363" t="s">
        <v>2595</v>
      </c>
      <c r="I712" s="363" t="s">
        <v>77</v>
      </c>
      <c r="J712" s="363">
        <v>1982</v>
      </c>
      <c r="K712" s="364"/>
      <c r="L712" s="364"/>
      <c r="M712" s="363" t="s">
        <v>2689</v>
      </c>
      <c r="N712" s="363" t="s">
        <v>2689</v>
      </c>
      <c r="O712" s="363" t="s">
        <v>3891</v>
      </c>
      <c r="P712" s="363" t="s">
        <v>3596</v>
      </c>
      <c r="Q712" s="363" t="s">
        <v>2692</v>
      </c>
      <c r="R712" s="383">
        <v>225</v>
      </c>
    </row>
    <row r="713" spans="2:18" ht="15" customHeight="1" x14ac:dyDescent="0.25">
      <c r="B713" s="362" t="s">
        <v>1610</v>
      </c>
      <c r="C713" s="362" t="s">
        <v>2990</v>
      </c>
      <c r="D713" s="362" t="s">
        <v>1611</v>
      </c>
      <c r="E713" s="363" t="s">
        <v>2493</v>
      </c>
      <c r="F713" s="363" t="s">
        <v>34</v>
      </c>
      <c r="G713" s="363" t="s">
        <v>3665</v>
      </c>
      <c r="H713" s="363" t="s">
        <v>2595</v>
      </c>
      <c r="I713" s="363" t="s">
        <v>77</v>
      </c>
      <c r="J713" s="363">
        <v>1982</v>
      </c>
      <c r="K713" s="364"/>
      <c r="L713" s="364"/>
      <c r="M713" s="363" t="s">
        <v>2689</v>
      </c>
      <c r="N713" s="363" t="s">
        <v>2689</v>
      </c>
      <c r="O713" s="363" t="s">
        <v>3891</v>
      </c>
      <c r="P713" s="363" t="s">
        <v>3596</v>
      </c>
      <c r="Q713" s="363" t="s">
        <v>2692</v>
      </c>
      <c r="R713" s="383">
        <v>225</v>
      </c>
    </row>
    <row r="714" spans="2:18" ht="15" customHeight="1" x14ac:dyDescent="0.25">
      <c r="B714" s="362" t="s">
        <v>1612</v>
      </c>
      <c r="C714" s="362" t="s">
        <v>2991</v>
      </c>
      <c r="D714" s="362" t="s">
        <v>1613</v>
      </c>
      <c r="E714" s="363" t="s">
        <v>2494</v>
      </c>
      <c r="F714" s="363" t="s">
        <v>34</v>
      </c>
      <c r="G714" s="363" t="s">
        <v>3665</v>
      </c>
      <c r="H714" s="363" t="s">
        <v>2595</v>
      </c>
      <c r="I714" s="363" t="s">
        <v>2615</v>
      </c>
      <c r="J714" s="363">
        <v>1958</v>
      </c>
      <c r="K714" s="363">
        <v>2015</v>
      </c>
      <c r="L714" s="364"/>
      <c r="M714" s="363" t="s">
        <v>2689</v>
      </c>
      <c r="N714" s="363" t="s">
        <v>2689</v>
      </c>
      <c r="O714" s="363" t="s">
        <v>3892</v>
      </c>
      <c r="P714" s="363" t="s">
        <v>3896</v>
      </c>
      <c r="Q714" s="363" t="s">
        <v>2691</v>
      </c>
      <c r="R714" s="383">
        <v>87</v>
      </c>
    </row>
    <row r="715" spans="2:18" ht="15" customHeight="1" x14ac:dyDescent="0.25">
      <c r="B715" s="362" t="s">
        <v>1614</v>
      </c>
      <c r="C715" s="362" t="s">
        <v>2992</v>
      </c>
      <c r="D715" s="362" t="s">
        <v>1615</v>
      </c>
      <c r="E715" s="363" t="s">
        <v>2495</v>
      </c>
      <c r="F715" s="363" t="s">
        <v>34</v>
      </c>
      <c r="G715" s="363" t="s">
        <v>3665</v>
      </c>
      <c r="H715" s="363" t="s">
        <v>2595</v>
      </c>
      <c r="I715" s="363" t="s">
        <v>2615</v>
      </c>
      <c r="J715" s="363">
        <v>1968</v>
      </c>
      <c r="K715" s="364"/>
      <c r="L715" s="364"/>
      <c r="M715" s="363" t="s">
        <v>2689</v>
      </c>
      <c r="N715" s="363" t="s">
        <v>2689</v>
      </c>
      <c r="O715" s="363" t="s">
        <v>3892</v>
      </c>
      <c r="P715" s="363" t="s">
        <v>3596</v>
      </c>
      <c r="Q715" s="363" t="s">
        <v>2692</v>
      </c>
      <c r="R715" s="383">
        <v>32.5</v>
      </c>
    </row>
    <row r="716" spans="2:18" ht="15" customHeight="1" x14ac:dyDescent="0.25">
      <c r="B716" s="362" t="s">
        <v>1616</v>
      </c>
      <c r="C716" s="362" t="s">
        <v>2992</v>
      </c>
      <c r="D716" s="362" t="s">
        <v>1617</v>
      </c>
      <c r="E716" s="363" t="s">
        <v>2495</v>
      </c>
      <c r="F716" s="363" t="s">
        <v>34</v>
      </c>
      <c r="G716" s="363" t="s">
        <v>3665</v>
      </c>
      <c r="H716" s="363" t="s">
        <v>2595</v>
      </c>
      <c r="I716" s="363" t="s">
        <v>2615</v>
      </c>
      <c r="J716" s="363">
        <v>1968</v>
      </c>
      <c r="K716" s="364"/>
      <c r="L716" s="364"/>
      <c r="M716" s="363" t="s">
        <v>2689</v>
      </c>
      <c r="N716" s="363" t="s">
        <v>2689</v>
      </c>
      <c r="O716" s="363" t="s">
        <v>3892</v>
      </c>
      <c r="P716" s="363" t="s">
        <v>3596</v>
      </c>
      <c r="Q716" s="363" t="s">
        <v>2692</v>
      </c>
      <c r="R716" s="383">
        <v>55</v>
      </c>
    </row>
    <row r="717" spans="2:18" ht="15" customHeight="1" x14ac:dyDescent="0.25">
      <c r="B717" s="362" t="s">
        <v>1618</v>
      </c>
      <c r="C717" s="362" t="s">
        <v>2992</v>
      </c>
      <c r="D717" s="362" t="s">
        <v>1619</v>
      </c>
      <c r="E717" s="363" t="s">
        <v>2495</v>
      </c>
      <c r="F717" s="363" t="s">
        <v>34</v>
      </c>
      <c r="G717" s="363" t="s">
        <v>3665</v>
      </c>
      <c r="H717" s="363" t="s">
        <v>2595</v>
      </c>
      <c r="I717" s="363" t="s">
        <v>2615</v>
      </c>
      <c r="J717" s="363">
        <v>1968</v>
      </c>
      <c r="K717" s="364"/>
      <c r="L717" s="364"/>
      <c r="M717" s="363" t="s">
        <v>2689</v>
      </c>
      <c r="N717" s="363" t="s">
        <v>2689</v>
      </c>
      <c r="O717" s="363" t="s">
        <v>3892</v>
      </c>
      <c r="P717" s="363" t="s">
        <v>3596</v>
      </c>
      <c r="Q717" s="363" t="s">
        <v>2692</v>
      </c>
      <c r="R717" s="383">
        <v>55</v>
      </c>
    </row>
    <row r="718" spans="2:18" ht="15" customHeight="1" x14ac:dyDescent="0.25">
      <c r="B718" s="362" t="s">
        <v>1620</v>
      </c>
      <c r="C718" s="362" t="s">
        <v>2992</v>
      </c>
      <c r="D718" s="362" t="s">
        <v>1621</v>
      </c>
      <c r="E718" s="363" t="s">
        <v>2495</v>
      </c>
      <c r="F718" s="363" t="s">
        <v>34</v>
      </c>
      <c r="G718" s="363" t="s">
        <v>3665</v>
      </c>
      <c r="H718" s="363" t="s">
        <v>2595</v>
      </c>
      <c r="I718" s="363" t="s">
        <v>2615</v>
      </c>
      <c r="J718" s="363">
        <v>1968</v>
      </c>
      <c r="K718" s="364"/>
      <c r="L718" s="364"/>
      <c r="M718" s="363" t="s">
        <v>2689</v>
      </c>
      <c r="N718" s="363" t="s">
        <v>2689</v>
      </c>
      <c r="O718" s="363" t="s">
        <v>3892</v>
      </c>
      <c r="P718" s="363" t="s">
        <v>3596</v>
      </c>
      <c r="Q718" s="363" t="s">
        <v>2692</v>
      </c>
      <c r="R718" s="383">
        <v>55</v>
      </c>
    </row>
    <row r="719" spans="2:18" ht="15" customHeight="1" x14ac:dyDescent="0.25">
      <c r="B719" s="362" t="s">
        <v>1622</v>
      </c>
      <c r="C719" s="362" t="s">
        <v>2993</v>
      </c>
      <c r="D719" s="362" t="s">
        <v>1623</v>
      </c>
      <c r="E719" s="363" t="s">
        <v>2496</v>
      </c>
      <c r="F719" s="363" t="s">
        <v>34</v>
      </c>
      <c r="G719" s="363" t="s">
        <v>3665</v>
      </c>
      <c r="H719" s="363" t="s">
        <v>2595</v>
      </c>
      <c r="I719" s="363" t="s">
        <v>2615</v>
      </c>
      <c r="J719" s="363">
        <v>1977</v>
      </c>
      <c r="K719" s="364"/>
      <c r="L719" s="364"/>
      <c r="M719" s="363" t="s">
        <v>2689</v>
      </c>
      <c r="N719" s="363" t="s">
        <v>2689</v>
      </c>
      <c r="O719" s="363" t="s">
        <v>3892</v>
      </c>
      <c r="P719" s="363" t="s">
        <v>3596</v>
      </c>
      <c r="Q719" s="363" t="s">
        <v>2692</v>
      </c>
      <c r="R719" s="383">
        <v>55</v>
      </c>
    </row>
    <row r="720" spans="2:18" ht="15" customHeight="1" x14ac:dyDescent="0.25">
      <c r="B720" s="362" t="s">
        <v>1624</v>
      </c>
      <c r="C720" s="362" t="s">
        <v>2993</v>
      </c>
      <c r="D720" s="362" t="s">
        <v>1625</v>
      </c>
      <c r="E720" s="363" t="s">
        <v>2496</v>
      </c>
      <c r="F720" s="363" t="s">
        <v>34</v>
      </c>
      <c r="G720" s="363" t="s">
        <v>3665</v>
      </c>
      <c r="H720" s="363" t="s">
        <v>2595</v>
      </c>
      <c r="I720" s="363" t="s">
        <v>2615</v>
      </c>
      <c r="J720" s="363">
        <v>1978</v>
      </c>
      <c r="K720" s="364"/>
      <c r="L720" s="364"/>
      <c r="M720" s="363" t="s">
        <v>2689</v>
      </c>
      <c r="N720" s="363" t="s">
        <v>2689</v>
      </c>
      <c r="O720" s="363" t="s">
        <v>3892</v>
      </c>
      <c r="P720" s="363" t="s">
        <v>3596</v>
      </c>
      <c r="Q720" s="363" t="s">
        <v>2692</v>
      </c>
      <c r="R720" s="383">
        <v>55</v>
      </c>
    </row>
    <row r="721" spans="2:18" ht="15" customHeight="1" x14ac:dyDescent="0.25">
      <c r="B721" s="362" t="s">
        <v>1626</v>
      </c>
      <c r="C721" s="362" t="s">
        <v>2993</v>
      </c>
      <c r="D721" s="362" t="s">
        <v>1627</v>
      </c>
      <c r="E721" s="363" t="s">
        <v>2496</v>
      </c>
      <c r="F721" s="363" t="s">
        <v>34</v>
      </c>
      <c r="G721" s="363" t="s">
        <v>3665</v>
      </c>
      <c r="H721" s="363" t="s">
        <v>2595</v>
      </c>
      <c r="I721" s="363" t="s">
        <v>2615</v>
      </c>
      <c r="J721" s="363">
        <v>1992</v>
      </c>
      <c r="K721" s="364"/>
      <c r="L721" s="364"/>
      <c r="M721" s="363" t="s">
        <v>2689</v>
      </c>
      <c r="N721" s="363" t="s">
        <v>2689</v>
      </c>
      <c r="O721" s="363" t="s">
        <v>3892</v>
      </c>
      <c r="P721" s="363" t="s">
        <v>3596</v>
      </c>
      <c r="Q721" s="363" t="s">
        <v>2692</v>
      </c>
      <c r="R721" s="383">
        <v>105</v>
      </c>
    </row>
    <row r="722" spans="2:18" ht="15" customHeight="1" x14ac:dyDescent="0.25">
      <c r="B722" s="362" t="s">
        <v>1628</v>
      </c>
      <c r="C722" s="362" t="s">
        <v>2994</v>
      </c>
      <c r="D722" s="362" t="s">
        <v>1629</v>
      </c>
      <c r="E722" s="363" t="s">
        <v>2497</v>
      </c>
      <c r="F722" s="363" t="s">
        <v>34</v>
      </c>
      <c r="G722" s="363" t="s">
        <v>3665</v>
      </c>
      <c r="H722" s="363" t="s">
        <v>2595</v>
      </c>
      <c r="I722" s="363" t="s">
        <v>2661</v>
      </c>
      <c r="J722" s="363">
        <v>1962</v>
      </c>
      <c r="K722" s="364"/>
      <c r="L722" s="364"/>
      <c r="M722" s="363" t="s">
        <v>2689</v>
      </c>
      <c r="N722" s="363" t="s">
        <v>2689</v>
      </c>
      <c r="O722" s="363" t="s">
        <v>3892</v>
      </c>
      <c r="P722" s="363" t="s">
        <v>3596</v>
      </c>
      <c r="Q722" s="363" t="s">
        <v>2692</v>
      </c>
      <c r="R722" s="383">
        <v>30.44</v>
      </c>
    </row>
    <row r="723" spans="2:18" ht="15" customHeight="1" x14ac:dyDescent="0.25">
      <c r="B723" s="362" t="s">
        <v>1630</v>
      </c>
      <c r="C723" s="362" t="s">
        <v>2995</v>
      </c>
      <c r="D723" s="362" t="s">
        <v>1631</v>
      </c>
      <c r="E723" s="363" t="s">
        <v>2498</v>
      </c>
      <c r="F723" s="363" t="s">
        <v>34</v>
      </c>
      <c r="G723" s="363" t="s">
        <v>3665</v>
      </c>
      <c r="H723" s="363" t="s">
        <v>2595</v>
      </c>
      <c r="I723" s="363" t="s">
        <v>68</v>
      </c>
      <c r="J723" s="363">
        <v>1974</v>
      </c>
      <c r="K723" s="363">
        <v>2019</v>
      </c>
      <c r="L723" s="364"/>
      <c r="M723" s="363" t="s">
        <v>2690</v>
      </c>
      <c r="N723" s="363" t="s">
        <v>2689</v>
      </c>
      <c r="O723" s="363" t="s">
        <v>3891</v>
      </c>
      <c r="P723" s="363" t="s">
        <v>3596</v>
      </c>
      <c r="Q723" s="363" t="s">
        <v>2694</v>
      </c>
      <c r="R723" s="383">
        <v>222</v>
      </c>
    </row>
    <row r="724" spans="2:18" ht="15" customHeight="1" x14ac:dyDescent="0.25">
      <c r="B724" s="362" t="s">
        <v>1632</v>
      </c>
      <c r="C724" s="362" t="s">
        <v>2995</v>
      </c>
      <c r="D724" s="362" t="s">
        <v>1633</v>
      </c>
      <c r="E724" s="363" t="s">
        <v>2498</v>
      </c>
      <c r="F724" s="363" t="s">
        <v>34</v>
      </c>
      <c r="G724" s="363" t="s">
        <v>3665</v>
      </c>
      <c r="H724" s="363" t="s">
        <v>2595</v>
      </c>
      <c r="I724" s="363" t="s">
        <v>68</v>
      </c>
      <c r="J724" s="363">
        <v>1974</v>
      </c>
      <c r="K724" s="363">
        <v>2019</v>
      </c>
      <c r="L724" s="364"/>
      <c r="M724" s="363" t="s">
        <v>2690</v>
      </c>
      <c r="N724" s="363" t="s">
        <v>2689</v>
      </c>
      <c r="O724" s="363" t="s">
        <v>3891</v>
      </c>
      <c r="P724" s="363" t="s">
        <v>3596</v>
      </c>
      <c r="Q724" s="363" t="s">
        <v>2694</v>
      </c>
      <c r="R724" s="383">
        <v>232</v>
      </c>
    </row>
    <row r="725" spans="2:18" ht="15" customHeight="1" x14ac:dyDescent="0.25">
      <c r="B725" s="362" t="s">
        <v>1634</v>
      </c>
      <c r="C725" s="362" t="s">
        <v>2995</v>
      </c>
      <c r="D725" s="362" t="s">
        <v>1635</v>
      </c>
      <c r="E725" s="363" t="s">
        <v>2498</v>
      </c>
      <c r="F725" s="363" t="s">
        <v>34</v>
      </c>
      <c r="G725" s="363" t="s">
        <v>3665</v>
      </c>
      <c r="H725" s="363" t="s">
        <v>2595</v>
      </c>
      <c r="I725" s="363" t="s">
        <v>68</v>
      </c>
      <c r="J725" s="363">
        <v>1975</v>
      </c>
      <c r="K725" s="363">
        <v>2014</v>
      </c>
      <c r="L725" s="364"/>
      <c r="M725" s="363" t="s">
        <v>2689</v>
      </c>
      <c r="N725" s="363" t="s">
        <v>2689</v>
      </c>
      <c r="O725" s="363" t="s">
        <v>3891</v>
      </c>
      <c r="P725" s="363" t="s">
        <v>3896</v>
      </c>
      <c r="Q725" s="363" t="s">
        <v>2691</v>
      </c>
      <c r="R725" s="383">
        <v>215</v>
      </c>
    </row>
    <row r="726" spans="2:18" ht="15" customHeight="1" x14ac:dyDescent="0.25">
      <c r="B726" s="362" t="s">
        <v>1636</v>
      </c>
      <c r="C726" s="362" t="s">
        <v>2995</v>
      </c>
      <c r="D726" s="362" t="s">
        <v>1637</v>
      </c>
      <c r="E726" s="363" t="s">
        <v>2498</v>
      </c>
      <c r="F726" s="363" t="s">
        <v>34</v>
      </c>
      <c r="G726" s="363" t="s">
        <v>3665</v>
      </c>
      <c r="H726" s="363" t="s">
        <v>2595</v>
      </c>
      <c r="I726" s="363" t="s">
        <v>68</v>
      </c>
      <c r="J726" s="363">
        <v>1975</v>
      </c>
      <c r="K726" s="363">
        <v>2012</v>
      </c>
      <c r="L726" s="364"/>
      <c r="M726" s="363" t="s">
        <v>2689</v>
      </c>
      <c r="N726" s="363" t="s">
        <v>2689</v>
      </c>
      <c r="O726" s="363" t="s">
        <v>3891</v>
      </c>
      <c r="P726" s="363" t="s">
        <v>3896</v>
      </c>
      <c r="Q726" s="363" t="s">
        <v>2691</v>
      </c>
      <c r="R726" s="383">
        <v>215</v>
      </c>
    </row>
    <row r="727" spans="2:18" ht="15" customHeight="1" x14ac:dyDescent="0.25">
      <c r="B727" s="362" t="s">
        <v>1638</v>
      </c>
      <c r="C727" s="362" t="s">
        <v>2995</v>
      </c>
      <c r="D727" s="362" t="s">
        <v>1639</v>
      </c>
      <c r="E727" s="363" t="s">
        <v>2498</v>
      </c>
      <c r="F727" s="363" t="s">
        <v>34</v>
      </c>
      <c r="G727" s="363" t="s">
        <v>3665</v>
      </c>
      <c r="H727" s="363" t="s">
        <v>2595</v>
      </c>
      <c r="I727" s="363" t="s">
        <v>68</v>
      </c>
      <c r="J727" s="363">
        <v>1975</v>
      </c>
      <c r="K727" s="364"/>
      <c r="L727" s="364"/>
      <c r="M727" s="363" t="s">
        <v>2689</v>
      </c>
      <c r="N727" s="363" t="s">
        <v>2689</v>
      </c>
      <c r="O727" s="363" t="s">
        <v>3891</v>
      </c>
      <c r="P727" s="363" t="s">
        <v>3596</v>
      </c>
      <c r="Q727" s="363" t="s">
        <v>2692</v>
      </c>
      <c r="R727" s="383">
        <v>222</v>
      </c>
    </row>
    <row r="728" spans="2:18" ht="15" customHeight="1" x14ac:dyDescent="0.25">
      <c r="B728" s="362" t="s">
        <v>1640</v>
      </c>
      <c r="C728" s="362" t="s">
        <v>2995</v>
      </c>
      <c r="D728" s="362" t="s">
        <v>1641</v>
      </c>
      <c r="E728" s="363" t="s">
        <v>2498</v>
      </c>
      <c r="F728" s="363" t="s">
        <v>34</v>
      </c>
      <c r="G728" s="363" t="s">
        <v>3665</v>
      </c>
      <c r="H728" s="363" t="s">
        <v>2595</v>
      </c>
      <c r="I728" s="363" t="s">
        <v>68</v>
      </c>
      <c r="J728" s="363">
        <v>1976</v>
      </c>
      <c r="K728" s="364"/>
      <c r="L728" s="364"/>
      <c r="M728" s="363" t="s">
        <v>2689</v>
      </c>
      <c r="N728" s="363" t="s">
        <v>2689</v>
      </c>
      <c r="O728" s="363" t="s">
        <v>3891</v>
      </c>
      <c r="P728" s="363" t="s">
        <v>3596</v>
      </c>
      <c r="Q728" s="363" t="s">
        <v>2692</v>
      </c>
      <c r="R728" s="383">
        <v>222</v>
      </c>
    </row>
    <row r="729" spans="2:18" ht="15" customHeight="1" x14ac:dyDescent="0.25">
      <c r="B729" s="362" t="s">
        <v>1642</v>
      </c>
      <c r="C729" s="362" t="s">
        <v>2995</v>
      </c>
      <c r="D729" s="362" t="s">
        <v>1643</v>
      </c>
      <c r="E729" s="363" t="s">
        <v>2498</v>
      </c>
      <c r="F729" s="363" t="s">
        <v>34</v>
      </c>
      <c r="G729" s="363" t="s">
        <v>3665</v>
      </c>
      <c r="H729" s="363" t="s">
        <v>2595</v>
      </c>
      <c r="I729" s="363" t="s">
        <v>68</v>
      </c>
      <c r="J729" s="363">
        <v>1976</v>
      </c>
      <c r="K729" s="364"/>
      <c r="L729" s="364"/>
      <c r="M729" s="363" t="s">
        <v>2689</v>
      </c>
      <c r="N729" s="363" t="s">
        <v>2689</v>
      </c>
      <c r="O729" s="363" t="s">
        <v>3891</v>
      </c>
      <c r="P729" s="363" t="s">
        <v>3596</v>
      </c>
      <c r="Q729" s="363" t="s">
        <v>2692</v>
      </c>
      <c r="R729" s="383">
        <v>232</v>
      </c>
    </row>
    <row r="730" spans="2:18" ht="15" customHeight="1" x14ac:dyDescent="0.25">
      <c r="B730" s="362" t="s">
        <v>1644</v>
      </c>
      <c r="C730" s="362" t="s">
        <v>2995</v>
      </c>
      <c r="D730" s="362" t="s">
        <v>1645</v>
      </c>
      <c r="E730" s="363" t="s">
        <v>2498</v>
      </c>
      <c r="F730" s="363" t="s">
        <v>34</v>
      </c>
      <c r="G730" s="363" t="s">
        <v>3665</v>
      </c>
      <c r="H730" s="363" t="s">
        <v>2595</v>
      </c>
      <c r="I730" s="363" t="s">
        <v>68</v>
      </c>
      <c r="J730" s="363">
        <v>1977</v>
      </c>
      <c r="K730" s="364"/>
      <c r="L730" s="364"/>
      <c r="M730" s="363" t="s">
        <v>2689</v>
      </c>
      <c r="N730" s="363" t="s">
        <v>2689</v>
      </c>
      <c r="O730" s="363" t="s">
        <v>3891</v>
      </c>
      <c r="P730" s="363" t="s">
        <v>3596</v>
      </c>
      <c r="Q730" s="363" t="s">
        <v>2692</v>
      </c>
      <c r="R730" s="383">
        <v>232</v>
      </c>
    </row>
    <row r="731" spans="2:18" ht="15" customHeight="1" x14ac:dyDescent="0.25">
      <c r="B731" s="362" t="s">
        <v>1646</v>
      </c>
      <c r="C731" s="362" t="s">
        <v>2996</v>
      </c>
      <c r="D731" s="362" t="s">
        <v>1647</v>
      </c>
      <c r="E731" s="363" t="s">
        <v>2499</v>
      </c>
      <c r="F731" s="363" t="s">
        <v>34</v>
      </c>
      <c r="G731" s="363" t="s">
        <v>3665</v>
      </c>
      <c r="H731" s="363" t="s">
        <v>2595</v>
      </c>
      <c r="I731" s="363" t="s">
        <v>2662</v>
      </c>
      <c r="J731" s="363">
        <v>1957</v>
      </c>
      <c r="K731" s="363">
        <v>2015</v>
      </c>
      <c r="L731" s="364"/>
      <c r="M731" s="363" t="s">
        <v>2689</v>
      </c>
      <c r="N731" s="363" t="s">
        <v>2689</v>
      </c>
      <c r="O731" s="363" t="s">
        <v>3892</v>
      </c>
      <c r="P731" s="363" t="s">
        <v>3896</v>
      </c>
      <c r="Q731" s="363" t="s">
        <v>2691</v>
      </c>
      <c r="R731" s="383">
        <v>26.2</v>
      </c>
    </row>
    <row r="732" spans="2:18" ht="15" customHeight="1" x14ac:dyDescent="0.25">
      <c r="B732" s="362" t="s">
        <v>1648</v>
      </c>
      <c r="C732" s="362" t="s">
        <v>2996</v>
      </c>
      <c r="D732" s="362" t="s">
        <v>1649</v>
      </c>
      <c r="E732" s="363" t="s">
        <v>2499</v>
      </c>
      <c r="F732" s="363" t="s">
        <v>34</v>
      </c>
      <c r="G732" s="363" t="s">
        <v>3665</v>
      </c>
      <c r="H732" s="363" t="s">
        <v>2595</v>
      </c>
      <c r="I732" s="363" t="s">
        <v>2662</v>
      </c>
      <c r="J732" s="363">
        <v>1957</v>
      </c>
      <c r="K732" s="363">
        <v>2015</v>
      </c>
      <c r="L732" s="364"/>
      <c r="M732" s="363" t="s">
        <v>2689</v>
      </c>
      <c r="N732" s="363" t="s">
        <v>2689</v>
      </c>
      <c r="O732" s="363" t="s">
        <v>3892</v>
      </c>
      <c r="P732" s="363" t="s">
        <v>3896</v>
      </c>
      <c r="Q732" s="363" t="s">
        <v>2691</v>
      </c>
      <c r="R732" s="383">
        <v>26.2</v>
      </c>
    </row>
    <row r="733" spans="2:18" ht="15" customHeight="1" x14ac:dyDescent="0.25">
      <c r="B733" s="362" t="s">
        <v>1650</v>
      </c>
      <c r="C733" s="362" t="s">
        <v>2996</v>
      </c>
      <c r="D733" s="362" t="s">
        <v>1651</v>
      </c>
      <c r="E733" s="363" t="s">
        <v>2499</v>
      </c>
      <c r="F733" s="363" t="s">
        <v>34</v>
      </c>
      <c r="G733" s="363" t="s">
        <v>3665</v>
      </c>
      <c r="H733" s="363" t="s">
        <v>2595</v>
      </c>
      <c r="I733" s="363" t="s">
        <v>2662</v>
      </c>
      <c r="J733" s="363">
        <v>1957</v>
      </c>
      <c r="K733" s="363">
        <v>2015</v>
      </c>
      <c r="L733" s="364"/>
      <c r="M733" s="363" t="s">
        <v>2689</v>
      </c>
      <c r="N733" s="363" t="s">
        <v>2689</v>
      </c>
      <c r="O733" s="363" t="s">
        <v>3892</v>
      </c>
      <c r="P733" s="363" t="s">
        <v>3896</v>
      </c>
      <c r="Q733" s="363" t="s">
        <v>2691</v>
      </c>
      <c r="R733" s="383">
        <v>6.9</v>
      </c>
    </row>
    <row r="734" spans="2:18" ht="15" customHeight="1" x14ac:dyDescent="0.25">
      <c r="B734" s="362" t="s">
        <v>1652</v>
      </c>
      <c r="C734" s="362" t="s">
        <v>2996</v>
      </c>
      <c r="D734" s="362" t="s">
        <v>1653</v>
      </c>
      <c r="E734" s="363" t="s">
        <v>2499</v>
      </c>
      <c r="F734" s="363" t="s">
        <v>34</v>
      </c>
      <c r="G734" s="363" t="s">
        <v>3665</v>
      </c>
      <c r="H734" s="363" t="s">
        <v>2595</v>
      </c>
      <c r="I734" s="363" t="s">
        <v>2662</v>
      </c>
      <c r="J734" s="363">
        <v>1958</v>
      </c>
      <c r="K734" s="364"/>
      <c r="L734" s="364"/>
      <c r="M734" s="363" t="s">
        <v>2689</v>
      </c>
      <c r="N734" s="363" t="s">
        <v>2689</v>
      </c>
      <c r="O734" s="363" t="s">
        <v>3892</v>
      </c>
      <c r="P734" s="363" t="s">
        <v>3596</v>
      </c>
      <c r="Q734" s="363" t="s">
        <v>2692</v>
      </c>
      <c r="R734" s="383">
        <v>34.1</v>
      </c>
    </row>
    <row r="735" spans="2:18" ht="15" customHeight="1" x14ac:dyDescent="0.25">
      <c r="B735" s="362" t="s">
        <v>1654</v>
      </c>
      <c r="C735" s="362" t="s">
        <v>2996</v>
      </c>
      <c r="D735" s="362" t="s">
        <v>1655</v>
      </c>
      <c r="E735" s="363" t="s">
        <v>2499</v>
      </c>
      <c r="F735" s="363" t="s">
        <v>34</v>
      </c>
      <c r="G735" s="363" t="s">
        <v>3665</v>
      </c>
      <c r="H735" s="363" t="s">
        <v>2595</v>
      </c>
      <c r="I735" s="363" t="s">
        <v>2662</v>
      </c>
      <c r="J735" s="363">
        <v>1972</v>
      </c>
      <c r="K735" s="364"/>
      <c r="L735" s="364"/>
      <c r="M735" s="363" t="s">
        <v>2689</v>
      </c>
      <c r="N735" s="363" t="s">
        <v>2689</v>
      </c>
      <c r="O735" s="363" t="s">
        <v>3891</v>
      </c>
      <c r="P735" s="363" t="s">
        <v>3596</v>
      </c>
      <c r="Q735" s="363" t="s">
        <v>2692</v>
      </c>
      <c r="R735" s="383">
        <v>221</v>
      </c>
    </row>
    <row r="736" spans="2:18" ht="15" customHeight="1" x14ac:dyDescent="0.25">
      <c r="B736" s="362" t="s">
        <v>1656</v>
      </c>
      <c r="C736" s="362" t="s">
        <v>2996</v>
      </c>
      <c r="D736" s="362" t="s">
        <v>1657</v>
      </c>
      <c r="E736" s="363" t="s">
        <v>2499</v>
      </c>
      <c r="F736" s="363" t="s">
        <v>34</v>
      </c>
      <c r="G736" s="363" t="s">
        <v>3665</v>
      </c>
      <c r="H736" s="363" t="s">
        <v>2595</v>
      </c>
      <c r="I736" s="363" t="s">
        <v>2662</v>
      </c>
      <c r="J736" s="363">
        <v>1972</v>
      </c>
      <c r="K736" s="364"/>
      <c r="L736" s="364"/>
      <c r="M736" s="363" t="s">
        <v>2689</v>
      </c>
      <c r="N736" s="363" t="s">
        <v>2689</v>
      </c>
      <c r="O736" s="363" t="s">
        <v>3891</v>
      </c>
      <c r="P736" s="363" t="s">
        <v>3596</v>
      </c>
      <c r="Q736" s="363" t="s">
        <v>2692</v>
      </c>
      <c r="R736" s="383">
        <v>200</v>
      </c>
    </row>
    <row r="737" spans="2:18" ht="15" customHeight="1" x14ac:dyDescent="0.25">
      <c r="B737" s="362" t="s">
        <v>1658</v>
      </c>
      <c r="C737" s="362" t="s">
        <v>2996</v>
      </c>
      <c r="D737" s="362" t="s">
        <v>1659</v>
      </c>
      <c r="E737" s="363" t="s">
        <v>2499</v>
      </c>
      <c r="F737" s="363" t="s">
        <v>34</v>
      </c>
      <c r="G737" s="363" t="s">
        <v>3665</v>
      </c>
      <c r="H737" s="363" t="s">
        <v>2595</v>
      </c>
      <c r="I737" s="363" t="s">
        <v>2662</v>
      </c>
      <c r="J737" s="363">
        <v>1972</v>
      </c>
      <c r="K737" s="364"/>
      <c r="L737" s="364"/>
      <c r="M737" s="363" t="s">
        <v>2689</v>
      </c>
      <c r="N737" s="363" t="s">
        <v>2689</v>
      </c>
      <c r="O737" s="363" t="s">
        <v>3891</v>
      </c>
      <c r="P737" s="363" t="s">
        <v>3596</v>
      </c>
      <c r="Q737" s="363" t="s">
        <v>2692</v>
      </c>
      <c r="R737" s="383">
        <v>226</v>
      </c>
    </row>
    <row r="738" spans="2:18" ht="15" customHeight="1" x14ac:dyDescent="0.25">
      <c r="B738" s="362" t="s">
        <v>1660</v>
      </c>
      <c r="C738" s="362" t="s">
        <v>2997</v>
      </c>
      <c r="D738" s="362" t="s">
        <v>1661</v>
      </c>
      <c r="E738" s="363" t="s">
        <v>2500</v>
      </c>
      <c r="F738" s="363" t="s">
        <v>34</v>
      </c>
      <c r="G738" s="363" t="s">
        <v>3665</v>
      </c>
      <c r="H738" s="363" t="s">
        <v>2595</v>
      </c>
      <c r="I738" s="363" t="s">
        <v>83</v>
      </c>
      <c r="J738" s="363">
        <v>1979</v>
      </c>
      <c r="K738" s="364"/>
      <c r="L738" s="364"/>
      <c r="M738" s="363" t="s">
        <v>2689</v>
      </c>
      <c r="N738" s="363" t="s">
        <v>2689</v>
      </c>
      <c r="O738" s="363" t="s">
        <v>3891</v>
      </c>
      <c r="P738" s="363" t="s">
        <v>3596</v>
      </c>
      <c r="Q738" s="363" t="s">
        <v>2692</v>
      </c>
      <c r="R738" s="383">
        <v>225</v>
      </c>
    </row>
    <row r="739" spans="2:18" ht="15" customHeight="1" x14ac:dyDescent="0.25">
      <c r="B739" s="362" t="s">
        <v>1662</v>
      </c>
      <c r="C739" s="362" t="s">
        <v>2997</v>
      </c>
      <c r="D739" s="362" t="s">
        <v>1663</v>
      </c>
      <c r="E739" s="363" t="s">
        <v>2500</v>
      </c>
      <c r="F739" s="363" t="s">
        <v>34</v>
      </c>
      <c r="G739" s="363" t="s">
        <v>3665</v>
      </c>
      <c r="H739" s="363" t="s">
        <v>2595</v>
      </c>
      <c r="I739" s="363" t="s">
        <v>83</v>
      </c>
      <c r="J739" s="363">
        <v>1980</v>
      </c>
      <c r="K739" s="364"/>
      <c r="L739" s="364"/>
      <c r="M739" s="363" t="s">
        <v>2689</v>
      </c>
      <c r="N739" s="363" t="s">
        <v>2689</v>
      </c>
      <c r="O739" s="363" t="s">
        <v>3891</v>
      </c>
      <c r="P739" s="363" t="s">
        <v>3596</v>
      </c>
      <c r="Q739" s="363" t="s">
        <v>2692</v>
      </c>
      <c r="R739" s="383">
        <v>242</v>
      </c>
    </row>
    <row r="740" spans="2:18" ht="15" customHeight="1" x14ac:dyDescent="0.25">
      <c r="B740" s="362" t="s">
        <v>1664</v>
      </c>
      <c r="C740" s="362" t="s">
        <v>2997</v>
      </c>
      <c r="D740" s="362" t="s">
        <v>1665</v>
      </c>
      <c r="E740" s="363" t="s">
        <v>2500</v>
      </c>
      <c r="F740" s="363" t="s">
        <v>34</v>
      </c>
      <c r="G740" s="363" t="s">
        <v>3665</v>
      </c>
      <c r="H740" s="363" t="s">
        <v>2595</v>
      </c>
      <c r="I740" s="363" t="s">
        <v>83</v>
      </c>
      <c r="J740" s="363">
        <v>1980</v>
      </c>
      <c r="K740" s="364"/>
      <c r="L740" s="364"/>
      <c r="M740" s="363" t="s">
        <v>2689</v>
      </c>
      <c r="N740" s="363" t="s">
        <v>2689</v>
      </c>
      <c r="O740" s="363" t="s">
        <v>3891</v>
      </c>
      <c r="P740" s="363" t="s">
        <v>3596</v>
      </c>
      <c r="Q740" s="363" t="s">
        <v>2692</v>
      </c>
      <c r="R740" s="383">
        <v>242</v>
      </c>
    </row>
    <row r="741" spans="2:18" ht="15" customHeight="1" x14ac:dyDescent="0.25">
      <c r="B741" s="362" t="s">
        <v>1666</v>
      </c>
      <c r="C741" s="362" t="s">
        <v>2997</v>
      </c>
      <c r="D741" s="362" t="s">
        <v>1667</v>
      </c>
      <c r="E741" s="363" t="s">
        <v>2500</v>
      </c>
      <c r="F741" s="363" t="s">
        <v>34</v>
      </c>
      <c r="G741" s="363" t="s">
        <v>3665</v>
      </c>
      <c r="H741" s="363" t="s">
        <v>2595</v>
      </c>
      <c r="I741" s="363" t="s">
        <v>83</v>
      </c>
      <c r="J741" s="363">
        <v>1981</v>
      </c>
      <c r="K741" s="364"/>
      <c r="L741" s="364"/>
      <c r="M741" s="363" t="s">
        <v>2689</v>
      </c>
      <c r="N741" s="363" t="s">
        <v>2689</v>
      </c>
      <c r="O741" s="363" t="s">
        <v>3891</v>
      </c>
      <c r="P741" s="363" t="s">
        <v>3596</v>
      </c>
      <c r="Q741" s="363" t="s">
        <v>2692</v>
      </c>
      <c r="R741" s="383">
        <v>242</v>
      </c>
    </row>
    <row r="742" spans="2:18" ht="15" customHeight="1" x14ac:dyDescent="0.25">
      <c r="B742" s="362" t="s">
        <v>1668</v>
      </c>
      <c r="C742" s="362" t="s">
        <v>2997</v>
      </c>
      <c r="D742" s="362" t="s">
        <v>1669</v>
      </c>
      <c r="E742" s="363" t="s">
        <v>2500</v>
      </c>
      <c r="F742" s="363" t="s">
        <v>34</v>
      </c>
      <c r="G742" s="363" t="s">
        <v>3665</v>
      </c>
      <c r="H742" s="363" t="s">
        <v>2595</v>
      </c>
      <c r="I742" s="363" t="s">
        <v>83</v>
      </c>
      <c r="J742" s="363">
        <v>1982</v>
      </c>
      <c r="K742" s="364"/>
      <c r="L742" s="364"/>
      <c r="M742" s="363" t="s">
        <v>2689</v>
      </c>
      <c r="N742" s="363" t="s">
        <v>2689</v>
      </c>
      <c r="O742" s="363" t="s">
        <v>3891</v>
      </c>
      <c r="P742" s="363" t="s">
        <v>3596</v>
      </c>
      <c r="Q742" s="363" t="s">
        <v>2692</v>
      </c>
      <c r="R742" s="383">
        <v>225</v>
      </c>
    </row>
    <row r="743" spans="2:18" ht="15" customHeight="1" x14ac:dyDescent="0.25">
      <c r="B743" s="362" t="s">
        <v>1670</v>
      </c>
      <c r="C743" s="362" t="s">
        <v>2997</v>
      </c>
      <c r="D743" s="362" t="s">
        <v>1671</v>
      </c>
      <c r="E743" s="363" t="s">
        <v>2500</v>
      </c>
      <c r="F743" s="363" t="s">
        <v>34</v>
      </c>
      <c r="G743" s="363" t="s">
        <v>3665</v>
      </c>
      <c r="H743" s="363" t="s">
        <v>2595</v>
      </c>
      <c r="I743" s="363" t="s">
        <v>83</v>
      </c>
      <c r="J743" s="363">
        <v>1982</v>
      </c>
      <c r="K743" s="364"/>
      <c r="L743" s="364"/>
      <c r="M743" s="363" t="s">
        <v>2689</v>
      </c>
      <c r="N743" s="363" t="s">
        <v>2689</v>
      </c>
      <c r="O743" s="363" t="s">
        <v>3891</v>
      </c>
      <c r="P743" s="363" t="s">
        <v>3596</v>
      </c>
      <c r="Q743" s="363" t="s">
        <v>2692</v>
      </c>
      <c r="R743" s="383">
        <v>242</v>
      </c>
    </row>
    <row r="744" spans="2:18" ht="15" customHeight="1" x14ac:dyDescent="0.25">
      <c r="B744" s="362" t="s">
        <v>1672</v>
      </c>
      <c r="C744" s="362" t="s">
        <v>2997</v>
      </c>
      <c r="D744" s="362" t="s">
        <v>1673</v>
      </c>
      <c r="E744" s="363" t="s">
        <v>2500</v>
      </c>
      <c r="F744" s="363" t="s">
        <v>34</v>
      </c>
      <c r="G744" s="363" t="s">
        <v>3665</v>
      </c>
      <c r="H744" s="363" t="s">
        <v>2595</v>
      </c>
      <c r="I744" s="363" t="s">
        <v>83</v>
      </c>
      <c r="J744" s="363">
        <v>1983</v>
      </c>
      <c r="K744" s="364"/>
      <c r="L744" s="364"/>
      <c r="M744" s="363" t="s">
        <v>2689</v>
      </c>
      <c r="N744" s="363" t="s">
        <v>2689</v>
      </c>
      <c r="O744" s="363" t="s">
        <v>3891</v>
      </c>
      <c r="P744" s="363" t="s">
        <v>3596</v>
      </c>
      <c r="Q744" s="363" t="s">
        <v>2692</v>
      </c>
      <c r="R744" s="383">
        <v>239</v>
      </c>
    </row>
    <row r="745" spans="2:18" ht="15" customHeight="1" x14ac:dyDescent="0.25">
      <c r="B745" s="362" t="s">
        <v>1674</v>
      </c>
      <c r="C745" s="362" t="s">
        <v>2997</v>
      </c>
      <c r="D745" s="362" t="s">
        <v>1675</v>
      </c>
      <c r="E745" s="363" t="s">
        <v>2500</v>
      </c>
      <c r="F745" s="363" t="s">
        <v>34</v>
      </c>
      <c r="G745" s="363" t="s">
        <v>3665</v>
      </c>
      <c r="H745" s="363" t="s">
        <v>2595</v>
      </c>
      <c r="I745" s="363" t="s">
        <v>83</v>
      </c>
      <c r="J745" s="363">
        <v>1983</v>
      </c>
      <c r="K745" s="363">
        <v>2011</v>
      </c>
      <c r="L745" s="364"/>
      <c r="M745" s="363" t="s">
        <v>2689</v>
      </c>
      <c r="N745" s="363" t="s">
        <v>2689</v>
      </c>
      <c r="O745" s="363" t="s">
        <v>3891</v>
      </c>
      <c r="P745" s="363" t="s">
        <v>3896</v>
      </c>
      <c r="Q745" s="363" t="s">
        <v>2691</v>
      </c>
      <c r="R745" s="383">
        <v>225</v>
      </c>
    </row>
    <row r="746" spans="2:18" ht="15" customHeight="1" x14ac:dyDescent="0.25">
      <c r="B746" s="362" t="s">
        <v>1676</v>
      </c>
      <c r="C746" s="362" t="s">
        <v>2714</v>
      </c>
      <c r="D746" s="362" t="s">
        <v>1677</v>
      </c>
      <c r="E746" s="363" t="s">
        <v>2501</v>
      </c>
      <c r="F746" s="363" t="s">
        <v>34</v>
      </c>
      <c r="G746" s="363" t="s">
        <v>3665</v>
      </c>
      <c r="H746" s="363" t="s">
        <v>2595</v>
      </c>
      <c r="I746" s="363" t="s">
        <v>2615</v>
      </c>
      <c r="J746" s="363">
        <v>1929</v>
      </c>
      <c r="K746" s="363">
        <v>2015</v>
      </c>
      <c r="L746" s="364"/>
      <c r="M746" s="363" t="s">
        <v>2689</v>
      </c>
      <c r="N746" s="363" t="s">
        <v>2689</v>
      </c>
      <c r="O746" s="363" t="s">
        <v>3892</v>
      </c>
      <c r="P746" s="363" t="s">
        <v>3896</v>
      </c>
      <c r="Q746" s="363" t="s">
        <v>2691</v>
      </c>
      <c r="R746" s="383">
        <v>6.8</v>
      </c>
    </row>
    <row r="747" spans="2:18" ht="15" customHeight="1" x14ac:dyDescent="0.25">
      <c r="B747" s="362" t="s">
        <v>1678</v>
      </c>
      <c r="C747" s="362" t="s">
        <v>2714</v>
      </c>
      <c r="D747" s="362" t="s">
        <v>1679</v>
      </c>
      <c r="E747" s="363" t="s">
        <v>2501</v>
      </c>
      <c r="F747" s="363" t="s">
        <v>34</v>
      </c>
      <c r="G747" s="363" t="s">
        <v>3665</v>
      </c>
      <c r="H747" s="363" t="s">
        <v>2595</v>
      </c>
      <c r="I747" s="363" t="s">
        <v>2615</v>
      </c>
      <c r="J747" s="363">
        <v>1942</v>
      </c>
      <c r="K747" s="363">
        <v>2015</v>
      </c>
      <c r="L747" s="364"/>
      <c r="M747" s="363" t="s">
        <v>2689</v>
      </c>
      <c r="N747" s="363" t="s">
        <v>2689</v>
      </c>
      <c r="O747" s="363" t="s">
        <v>3892</v>
      </c>
      <c r="P747" s="363" t="s">
        <v>3896</v>
      </c>
      <c r="Q747" s="363" t="s">
        <v>2691</v>
      </c>
      <c r="R747" s="383">
        <v>13</v>
      </c>
    </row>
    <row r="748" spans="2:18" ht="15" customHeight="1" x14ac:dyDescent="0.25">
      <c r="B748" s="362" t="s">
        <v>1680</v>
      </c>
      <c r="C748" s="362" t="s">
        <v>2998</v>
      </c>
      <c r="D748" s="362" t="s">
        <v>1681</v>
      </c>
      <c r="E748" s="363" t="s">
        <v>2502</v>
      </c>
      <c r="F748" s="363" t="s">
        <v>34</v>
      </c>
      <c r="G748" s="363" t="s">
        <v>3665</v>
      </c>
      <c r="H748" s="363" t="s">
        <v>2595</v>
      </c>
      <c r="I748" s="363" t="s">
        <v>2615</v>
      </c>
      <c r="J748" s="363">
        <v>1985</v>
      </c>
      <c r="K748" s="364"/>
      <c r="L748" s="364"/>
      <c r="M748" s="363" t="s">
        <v>2689</v>
      </c>
      <c r="N748" s="363" t="s">
        <v>2689</v>
      </c>
      <c r="O748" s="363" t="s">
        <v>3892</v>
      </c>
      <c r="P748" s="363" t="s">
        <v>3596</v>
      </c>
      <c r="Q748" s="363" t="s">
        <v>2692</v>
      </c>
      <c r="R748" s="383">
        <v>55</v>
      </c>
    </row>
    <row r="749" spans="2:18" ht="15" customHeight="1" x14ac:dyDescent="0.25">
      <c r="B749" s="362" t="s">
        <v>1682</v>
      </c>
      <c r="C749" s="362" t="s">
        <v>2998</v>
      </c>
      <c r="D749" s="362" t="s">
        <v>1683</v>
      </c>
      <c r="E749" s="363" t="s">
        <v>2502</v>
      </c>
      <c r="F749" s="363" t="s">
        <v>34</v>
      </c>
      <c r="G749" s="363" t="s">
        <v>3665</v>
      </c>
      <c r="H749" s="363" t="s">
        <v>2595</v>
      </c>
      <c r="I749" s="363" t="s">
        <v>2615</v>
      </c>
      <c r="J749" s="363">
        <v>1991</v>
      </c>
      <c r="K749" s="364"/>
      <c r="L749" s="364"/>
      <c r="M749" s="363" t="s">
        <v>2689</v>
      </c>
      <c r="N749" s="363" t="s">
        <v>2689</v>
      </c>
      <c r="O749" s="363" t="s">
        <v>3892</v>
      </c>
      <c r="P749" s="363" t="s">
        <v>3596</v>
      </c>
      <c r="Q749" s="363" t="s">
        <v>2692</v>
      </c>
      <c r="R749" s="383">
        <v>100</v>
      </c>
    </row>
    <row r="750" spans="2:18" ht="15" customHeight="1" x14ac:dyDescent="0.25">
      <c r="B750" s="362" t="s">
        <v>1684</v>
      </c>
      <c r="C750" s="362" t="s">
        <v>2998</v>
      </c>
      <c r="D750" s="362" t="s">
        <v>1685</v>
      </c>
      <c r="E750" s="363" t="s">
        <v>2502</v>
      </c>
      <c r="F750" s="363" t="s">
        <v>34</v>
      </c>
      <c r="G750" s="363" t="s">
        <v>3665</v>
      </c>
      <c r="H750" s="363" t="s">
        <v>2595</v>
      </c>
      <c r="I750" s="363" t="s">
        <v>2615</v>
      </c>
      <c r="J750" s="363">
        <v>1998</v>
      </c>
      <c r="K750" s="364"/>
      <c r="L750" s="364"/>
      <c r="M750" s="363" t="s">
        <v>2689</v>
      </c>
      <c r="N750" s="363" t="s">
        <v>2689</v>
      </c>
      <c r="O750" s="363" t="s">
        <v>3892</v>
      </c>
      <c r="P750" s="363" t="s">
        <v>3596</v>
      </c>
      <c r="Q750" s="363" t="s">
        <v>2692</v>
      </c>
      <c r="R750" s="383">
        <v>130</v>
      </c>
    </row>
    <row r="751" spans="2:18" ht="15" customHeight="1" x14ac:dyDescent="0.25">
      <c r="B751" s="362" t="s">
        <v>1686</v>
      </c>
      <c r="C751" s="362" t="s">
        <v>2999</v>
      </c>
      <c r="D751" s="362" t="s">
        <v>1687</v>
      </c>
      <c r="E751" s="363" t="s">
        <v>2503</v>
      </c>
      <c r="F751" s="363" t="s">
        <v>34</v>
      </c>
      <c r="G751" s="363" t="s">
        <v>3665</v>
      </c>
      <c r="H751" s="363" t="s">
        <v>2595</v>
      </c>
      <c r="I751" s="363" t="s">
        <v>77</v>
      </c>
      <c r="J751" s="363">
        <v>1960</v>
      </c>
      <c r="K751" s="363">
        <v>2012</v>
      </c>
      <c r="L751" s="364"/>
      <c r="M751" s="363" t="s">
        <v>2689</v>
      </c>
      <c r="N751" s="363" t="s">
        <v>2689</v>
      </c>
      <c r="O751" s="363" t="s">
        <v>3892</v>
      </c>
      <c r="P751" s="363" t="s">
        <v>3896</v>
      </c>
      <c r="Q751" s="363" t="s">
        <v>2691</v>
      </c>
      <c r="R751" s="383">
        <v>200</v>
      </c>
    </row>
    <row r="752" spans="2:18" ht="15" customHeight="1" x14ac:dyDescent="0.25">
      <c r="B752" s="362" t="s">
        <v>1688</v>
      </c>
      <c r="C752" s="362" t="s">
        <v>3000</v>
      </c>
      <c r="D752" s="362" t="s">
        <v>1689</v>
      </c>
      <c r="E752" s="363" t="s">
        <v>2504</v>
      </c>
      <c r="F752" s="363" t="s">
        <v>34</v>
      </c>
      <c r="G752" s="363" t="s">
        <v>3665</v>
      </c>
      <c r="H752" s="363" t="s">
        <v>2595</v>
      </c>
      <c r="I752" s="363" t="s">
        <v>68</v>
      </c>
      <c r="J752" s="363">
        <v>1972</v>
      </c>
      <c r="K752" s="364"/>
      <c r="L752" s="364"/>
      <c r="M752" s="363" t="s">
        <v>2689</v>
      </c>
      <c r="N752" s="363" t="s">
        <v>2689</v>
      </c>
      <c r="O752" s="363" t="s">
        <v>3891</v>
      </c>
      <c r="P752" s="363" t="s">
        <v>3596</v>
      </c>
      <c r="Q752" s="363" t="s">
        <v>2692</v>
      </c>
      <c r="R752" s="383">
        <v>225</v>
      </c>
    </row>
    <row r="753" spans="2:18" ht="15" customHeight="1" x14ac:dyDescent="0.25">
      <c r="B753" s="362" t="s">
        <v>1690</v>
      </c>
      <c r="C753" s="362" t="s">
        <v>3000</v>
      </c>
      <c r="D753" s="362" t="s">
        <v>1691</v>
      </c>
      <c r="E753" s="363" t="s">
        <v>2504</v>
      </c>
      <c r="F753" s="363" t="s">
        <v>34</v>
      </c>
      <c r="G753" s="363" t="s">
        <v>3665</v>
      </c>
      <c r="H753" s="363" t="s">
        <v>2595</v>
      </c>
      <c r="I753" s="363" t="s">
        <v>68</v>
      </c>
      <c r="J753" s="363">
        <v>1972</v>
      </c>
      <c r="K753" s="364"/>
      <c r="L753" s="364"/>
      <c r="M753" s="363" t="s">
        <v>2689</v>
      </c>
      <c r="N753" s="363" t="s">
        <v>2689</v>
      </c>
      <c r="O753" s="363" t="s">
        <v>3891</v>
      </c>
      <c r="P753" s="363" t="s">
        <v>3596</v>
      </c>
      <c r="Q753" s="363" t="s">
        <v>2692</v>
      </c>
      <c r="R753" s="383">
        <v>225</v>
      </c>
    </row>
    <row r="754" spans="2:18" ht="15" customHeight="1" x14ac:dyDescent="0.25">
      <c r="B754" s="362" t="s">
        <v>1692</v>
      </c>
      <c r="C754" s="362" t="s">
        <v>3000</v>
      </c>
      <c r="D754" s="362" t="s">
        <v>1693</v>
      </c>
      <c r="E754" s="363" t="s">
        <v>2504</v>
      </c>
      <c r="F754" s="363" t="s">
        <v>34</v>
      </c>
      <c r="G754" s="363" t="s">
        <v>3665</v>
      </c>
      <c r="H754" s="363" t="s">
        <v>2595</v>
      </c>
      <c r="I754" s="363" t="s">
        <v>68</v>
      </c>
      <c r="J754" s="363">
        <v>1973</v>
      </c>
      <c r="K754" s="364"/>
      <c r="L754" s="364"/>
      <c r="M754" s="363" t="s">
        <v>2689</v>
      </c>
      <c r="N754" s="363" t="s">
        <v>2689</v>
      </c>
      <c r="O754" s="363" t="s">
        <v>3891</v>
      </c>
      <c r="P754" s="363" t="s">
        <v>3596</v>
      </c>
      <c r="Q754" s="363" t="s">
        <v>2692</v>
      </c>
      <c r="R754" s="383">
        <v>225</v>
      </c>
    </row>
    <row r="755" spans="2:18" ht="15" customHeight="1" x14ac:dyDescent="0.25">
      <c r="B755" s="362" t="s">
        <v>1694</v>
      </c>
      <c r="C755" s="362" t="s">
        <v>3000</v>
      </c>
      <c r="D755" s="362" t="s">
        <v>1695</v>
      </c>
      <c r="E755" s="363" t="s">
        <v>2504</v>
      </c>
      <c r="F755" s="363" t="s">
        <v>34</v>
      </c>
      <c r="G755" s="363" t="s">
        <v>3665</v>
      </c>
      <c r="H755" s="363" t="s">
        <v>2595</v>
      </c>
      <c r="I755" s="363" t="s">
        <v>68</v>
      </c>
      <c r="J755" s="363">
        <v>1974</v>
      </c>
      <c r="K755" s="364"/>
      <c r="L755" s="364"/>
      <c r="M755" s="363" t="s">
        <v>2689</v>
      </c>
      <c r="N755" s="363" t="s">
        <v>2689</v>
      </c>
      <c r="O755" s="363" t="s">
        <v>3891</v>
      </c>
      <c r="P755" s="363" t="s">
        <v>3596</v>
      </c>
      <c r="Q755" s="363" t="s">
        <v>2692</v>
      </c>
      <c r="R755" s="383">
        <v>225</v>
      </c>
    </row>
    <row r="756" spans="2:18" ht="15" customHeight="1" x14ac:dyDescent="0.25">
      <c r="B756" s="362" t="s">
        <v>1696</v>
      </c>
      <c r="C756" s="362" t="s">
        <v>3000</v>
      </c>
      <c r="D756" s="362" t="s">
        <v>1697</v>
      </c>
      <c r="E756" s="363" t="s">
        <v>2504</v>
      </c>
      <c r="F756" s="363" t="s">
        <v>34</v>
      </c>
      <c r="G756" s="363" t="s">
        <v>3665</v>
      </c>
      <c r="H756" s="363" t="s">
        <v>2595</v>
      </c>
      <c r="I756" s="363" t="s">
        <v>68</v>
      </c>
      <c r="J756" s="363">
        <v>1978</v>
      </c>
      <c r="K756" s="364"/>
      <c r="L756" s="364"/>
      <c r="M756" s="363" t="s">
        <v>2689</v>
      </c>
      <c r="N756" s="363" t="s">
        <v>2689</v>
      </c>
      <c r="O756" s="363" t="s">
        <v>3891</v>
      </c>
      <c r="P756" s="363" t="s">
        <v>3596</v>
      </c>
      <c r="Q756" s="363" t="s">
        <v>2692</v>
      </c>
      <c r="R756" s="383">
        <v>215</v>
      </c>
    </row>
    <row r="757" spans="2:18" ht="15" customHeight="1" x14ac:dyDescent="0.25">
      <c r="B757" s="362" t="s">
        <v>1698</v>
      </c>
      <c r="C757" s="362" t="s">
        <v>3000</v>
      </c>
      <c r="D757" s="362" t="s">
        <v>1699</v>
      </c>
      <c r="E757" s="363" t="s">
        <v>2504</v>
      </c>
      <c r="F757" s="363" t="s">
        <v>34</v>
      </c>
      <c r="G757" s="363" t="s">
        <v>3665</v>
      </c>
      <c r="H757" s="363" t="s">
        <v>2595</v>
      </c>
      <c r="I757" s="363" t="s">
        <v>68</v>
      </c>
      <c r="J757" s="363">
        <v>1978</v>
      </c>
      <c r="K757" s="364"/>
      <c r="L757" s="364"/>
      <c r="M757" s="363" t="s">
        <v>2689</v>
      </c>
      <c r="N757" s="363" t="s">
        <v>2689</v>
      </c>
      <c r="O757" s="363" t="s">
        <v>3891</v>
      </c>
      <c r="P757" s="363" t="s">
        <v>3596</v>
      </c>
      <c r="Q757" s="363" t="s">
        <v>2692</v>
      </c>
      <c r="R757" s="383">
        <v>215</v>
      </c>
    </row>
    <row r="758" spans="2:18" ht="15" customHeight="1" x14ac:dyDescent="0.25">
      <c r="B758" s="362" t="s">
        <v>1700</v>
      </c>
      <c r="C758" s="362" t="s">
        <v>3000</v>
      </c>
      <c r="D758" s="362" t="s">
        <v>1701</v>
      </c>
      <c r="E758" s="363" t="s">
        <v>2504</v>
      </c>
      <c r="F758" s="363" t="s">
        <v>34</v>
      </c>
      <c r="G758" s="363" t="s">
        <v>3665</v>
      </c>
      <c r="H758" s="363" t="s">
        <v>2595</v>
      </c>
      <c r="I758" s="363" t="s">
        <v>68</v>
      </c>
      <c r="J758" s="363">
        <v>1978</v>
      </c>
      <c r="K758" s="364"/>
      <c r="L758" s="364"/>
      <c r="M758" s="363" t="s">
        <v>2689</v>
      </c>
      <c r="N758" s="363" t="s">
        <v>2689</v>
      </c>
      <c r="O758" s="363" t="s">
        <v>3891</v>
      </c>
      <c r="P758" s="363" t="s">
        <v>3596</v>
      </c>
      <c r="Q758" s="363" t="s">
        <v>2692</v>
      </c>
      <c r="R758" s="383">
        <v>220</v>
      </c>
    </row>
    <row r="759" spans="2:18" ht="15" customHeight="1" x14ac:dyDescent="0.25">
      <c r="B759" s="362" t="s">
        <v>1702</v>
      </c>
      <c r="C759" s="362" t="s">
        <v>3000</v>
      </c>
      <c r="D759" s="362" t="s">
        <v>1703</v>
      </c>
      <c r="E759" s="363" t="s">
        <v>2504</v>
      </c>
      <c r="F759" s="363" t="s">
        <v>34</v>
      </c>
      <c r="G759" s="363" t="s">
        <v>3665</v>
      </c>
      <c r="H759" s="363" t="s">
        <v>2595</v>
      </c>
      <c r="I759" s="363" t="s">
        <v>68</v>
      </c>
      <c r="J759" s="363">
        <v>1978</v>
      </c>
      <c r="K759" s="364"/>
      <c r="L759" s="364"/>
      <c r="M759" s="363" t="s">
        <v>2689</v>
      </c>
      <c r="N759" s="363" t="s">
        <v>2689</v>
      </c>
      <c r="O759" s="363" t="s">
        <v>3891</v>
      </c>
      <c r="P759" s="363" t="s">
        <v>3596</v>
      </c>
      <c r="Q759" s="363" t="s">
        <v>2692</v>
      </c>
      <c r="R759" s="383">
        <v>225</v>
      </c>
    </row>
    <row r="760" spans="2:18" ht="15" customHeight="1" x14ac:dyDescent="0.25">
      <c r="B760" s="362" t="s">
        <v>1704</v>
      </c>
      <c r="C760" s="362" t="s">
        <v>3001</v>
      </c>
      <c r="D760" s="362" t="s">
        <v>1705</v>
      </c>
      <c r="E760" s="363" t="s">
        <v>2505</v>
      </c>
      <c r="F760" s="363" t="s">
        <v>34</v>
      </c>
      <c r="G760" s="363" t="s">
        <v>3665</v>
      </c>
      <c r="H760" s="363" t="s">
        <v>2595</v>
      </c>
      <c r="I760" s="363" t="s">
        <v>68</v>
      </c>
      <c r="J760" s="363">
        <v>1979</v>
      </c>
      <c r="K760" s="364"/>
      <c r="L760" s="364"/>
      <c r="M760" s="363" t="s">
        <v>2689</v>
      </c>
      <c r="N760" s="363" t="s">
        <v>2689</v>
      </c>
      <c r="O760" s="363" t="s">
        <v>3892</v>
      </c>
      <c r="P760" s="363" t="s">
        <v>3596</v>
      </c>
      <c r="Q760" s="363" t="s">
        <v>2692</v>
      </c>
      <c r="R760" s="383">
        <v>50</v>
      </c>
    </row>
    <row r="761" spans="2:18" ht="15" customHeight="1" x14ac:dyDescent="0.25">
      <c r="B761" s="362" t="s">
        <v>1706</v>
      </c>
      <c r="C761" s="362" t="s">
        <v>3001</v>
      </c>
      <c r="D761" s="362" t="s">
        <v>1707</v>
      </c>
      <c r="E761" s="363" t="s">
        <v>2505</v>
      </c>
      <c r="F761" s="363" t="s">
        <v>34</v>
      </c>
      <c r="G761" s="363" t="s">
        <v>3665</v>
      </c>
      <c r="H761" s="363" t="s">
        <v>2595</v>
      </c>
      <c r="I761" s="363" t="s">
        <v>68</v>
      </c>
      <c r="J761" s="363">
        <v>1979</v>
      </c>
      <c r="K761" s="364"/>
      <c r="L761" s="364"/>
      <c r="M761" s="363" t="s">
        <v>2689</v>
      </c>
      <c r="N761" s="363" t="s">
        <v>2689</v>
      </c>
      <c r="O761" s="363" t="s">
        <v>3892</v>
      </c>
      <c r="P761" s="363" t="s">
        <v>3596</v>
      </c>
      <c r="Q761" s="363" t="s">
        <v>2692</v>
      </c>
      <c r="R761" s="383">
        <v>50</v>
      </c>
    </row>
    <row r="762" spans="2:18" ht="15" customHeight="1" x14ac:dyDescent="0.25">
      <c r="B762" s="362" t="s">
        <v>1708</v>
      </c>
      <c r="C762" s="362" t="s">
        <v>3001</v>
      </c>
      <c r="D762" s="362" t="s">
        <v>1709</v>
      </c>
      <c r="E762" s="363" t="s">
        <v>2505</v>
      </c>
      <c r="F762" s="363" t="s">
        <v>34</v>
      </c>
      <c r="G762" s="363" t="s">
        <v>3665</v>
      </c>
      <c r="H762" s="363" t="s">
        <v>2595</v>
      </c>
      <c r="I762" s="363" t="s">
        <v>68</v>
      </c>
      <c r="J762" s="363">
        <v>1955</v>
      </c>
      <c r="K762" s="364"/>
      <c r="L762" s="364"/>
      <c r="M762" s="363" t="s">
        <v>2689</v>
      </c>
      <c r="N762" s="363" t="s">
        <v>2689</v>
      </c>
      <c r="O762" s="363" t="s">
        <v>3892</v>
      </c>
      <c r="P762" s="363" t="s">
        <v>3596</v>
      </c>
      <c r="Q762" s="363" t="s">
        <v>2692</v>
      </c>
      <c r="R762" s="383">
        <v>32</v>
      </c>
    </row>
    <row r="763" spans="2:18" ht="15" customHeight="1" x14ac:dyDescent="0.25">
      <c r="B763" s="362" t="s">
        <v>1710</v>
      </c>
      <c r="C763" s="362" t="s">
        <v>3002</v>
      </c>
      <c r="D763" s="362" t="s">
        <v>1711</v>
      </c>
      <c r="E763" s="363" t="s">
        <v>2506</v>
      </c>
      <c r="F763" s="363" t="s">
        <v>34</v>
      </c>
      <c r="G763" s="363" t="s">
        <v>3665</v>
      </c>
      <c r="H763" s="363" t="s">
        <v>2595</v>
      </c>
      <c r="I763" s="363" t="s">
        <v>72</v>
      </c>
      <c r="J763" s="363">
        <v>1961</v>
      </c>
      <c r="K763" s="363">
        <v>2007</v>
      </c>
      <c r="L763" s="364"/>
      <c r="M763" s="363" t="s">
        <v>2689</v>
      </c>
      <c r="N763" s="363" t="s">
        <v>2689</v>
      </c>
      <c r="O763" s="363" t="s">
        <v>3892</v>
      </c>
      <c r="P763" s="363" t="s">
        <v>3896</v>
      </c>
      <c r="Q763" s="363" t="s">
        <v>2691</v>
      </c>
      <c r="R763" s="383">
        <v>50</v>
      </c>
    </row>
    <row r="764" spans="2:18" ht="15" customHeight="1" x14ac:dyDescent="0.25">
      <c r="B764" s="362" t="s">
        <v>1712</v>
      </c>
      <c r="C764" s="362" t="s">
        <v>3002</v>
      </c>
      <c r="D764" s="362" t="s">
        <v>1713</v>
      </c>
      <c r="E764" s="363" t="s">
        <v>2506</v>
      </c>
      <c r="F764" s="363" t="s">
        <v>34</v>
      </c>
      <c r="G764" s="363" t="s">
        <v>3665</v>
      </c>
      <c r="H764" s="363" t="s">
        <v>2595</v>
      </c>
      <c r="I764" s="363" t="s">
        <v>72</v>
      </c>
      <c r="J764" s="363">
        <v>1961</v>
      </c>
      <c r="K764" s="363">
        <v>2007</v>
      </c>
      <c r="L764" s="364"/>
      <c r="M764" s="363" t="s">
        <v>2689</v>
      </c>
      <c r="N764" s="363" t="s">
        <v>2689</v>
      </c>
      <c r="O764" s="363" t="s">
        <v>3892</v>
      </c>
      <c r="P764" s="363" t="s">
        <v>3896</v>
      </c>
      <c r="Q764" s="363" t="s">
        <v>2691</v>
      </c>
      <c r="R764" s="383">
        <v>50</v>
      </c>
    </row>
    <row r="765" spans="2:18" ht="15" customHeight="1" x14ac:dyDescent="0.25">
      <c r="B765" s="362" t="s">
        <v>1714</v>
      </c>
      <c r="C765" s="362" t="s">
        <v>3002</v>
      </c>
      <c r="D765" s="362" t="s">
        <v>1715</v>
      </c>
      <c r="E765" s="363" t="s">
        <v>2506</v>
      </c>
      <c r="F765" s="363" t="s">
        <v>34</v>
      </c>
      <c r="G765" s="363" t="s">
        <v>3665</v>
      </c>
      <c r="H765" s="363" t="s">
        <v>2595</v>
      </c>
      <c r="I765" s="363" t="s">
        <v>72</v>
      </c>
      <c r="J765" s="363">
        <v>1961</v>
      </c>
      <c r="K765" s="364"/>
      <c r="L765" s="364"/>
      <c r="M765" s="363" t="s">
        <v>2689</v>
      </c>
      <c r="N765" s="363" t="s">
        <v>2689</v>
      </c>
      <c r="O765" s="363" t="s">
        <v>3892</v>
      </c>
      <c r="P765" s="363" t="s">
        <v>3596</v>
      </c>
      <c r="Q765" s="363" t="s">
        <v>2692</v>
      </c>
      <c r="R765" s="383">
        <v>110</v>
      </c>
    </row>
    <row r="766" spans="2:18" ht="15" customHeight="1" x14ac:dyDescent="0.25">
      <c r="B766" s="362" t="s">
        <v>1716</v>
      </c>
      <c r="C766" s="362" t="s">
        <v>3002</v>
      </c>
      <c r="D766" s="362" t="s">
        <v>1717</v>
      </c>
      <c r="E766" s="363" t="s">
        <v>2506</v>
      </c>
      <c r="F766" s="363" t="s">
        <v>34</v>
      </c>
      <c r="G766" s="363" t="s">
        <v>3665</v>
      </c>
      <c r="H766" s="363" t="s">
        <v>2595</v>
      </c>
      <c r="I766" s="363" t="s">
        <v>72</v>
      </c>
      <c r="J766" s="363">
        <v>1961</v>
      </c>
      <c r="K766" s="364"/>
      <c r="L766" s="364"/>
      <c r="M766" s="363" t="s">
        <v>2689</v>
      </c>
      <c r="N766" s="363" t="s">
        <v>2689</v>
      </c>
      <c r="O766" s="363" t="s">
        <v>3892</v>
      </c>
      <c r="P766" s="363" t="s">
        <v>3596</v>
      </c>
      <c r="Q766" s="363" t="s">
        <v>2692</v>
      </c>
      <c r="R766" s="383">
        <v>110</v>
      </c>
    </row>
    <row r="767" spans="2:18" ht="15" customHeight="1" x14ac:dyDescent="0.25">
      <c r="B767" s="362" t="s">
        <v>1718</v>
      </c>
      <c r="C767" s="362" t="s">
        <v>3002</v>
      </c>
      <c r="D767" s="362" t="s">
        <v>1719</v>
      </c>
      <c r="E767" s="363" t="s">
        <v>2506</v>
      </c>
      <c r="F767" s="363" t="s">
        <v>34</v>
      </c>
      <c r="G767" s="363" t="s">
        <v>3665</v>
      </c>
      <c r="H767" s="363" t="s">
        <v>2595</v>
      </c>
      <c r="I767" s="363" t="s">
        <v>72</v>
      </c>
      <c r="J767" s="363">
        <v>1961</v>
      </c>
      <c r="K767" s="364"/>
      <c r="L767" s="364"/>
      <c r="M767" s="363" t="s">
        <v>2689</v>
      </c>
      <c r="N767" s="363" t="s">
        <v>2689</v>
      </c>
      <c r="O767" s="363" t="s">
        <v>3892</v>
      </c>
      <c r="P767" s="363" t="s">
        <v>3596</v>
      </c>
      <c r="Q767" s="363" t="s">
        <v>2692</v>
      </c>
      <c r="R767" s="383">
        <v>110</v>
      </c>
    </row>
    <row r="768" spans="2:18" ht="15" customHeight="1" x14ac:dyDescent="0.25">
      <c r="B768" s="362" t="s">
        <v>1720</v>
      </c>
      <c r="C768" s="362" t="s">
        <v>3002</v>
      </c>
      <c r="D768" s="362" t="s">
        <v>1721</v>
      </c>
      <c r="E768" s="363" t="s">
        <v>2506</v>
      </c>
      <c r="F768" s="363" t="s">
        <v>34</v>
      </c>
      <c r="G768" s="363" t="s">
        <v>3665</v>
      </c>
      <c r="H768" s="363" t="s">
        <v>2595</v>
      </c>
      <c r="I768" s="363" t="s">
        <v>72</v>
      </c>
      <c r="J768" s="363">
        <v>1961</v>
      </c>
      <c r="K768" s="364"/>
      <c r="L768" s="364"/>
      <c r="M768" s="363" t="s">
        <v>2689</v>
      </c>
      <c r="N768" s="363" t="s">
        <v>2689</v>
      </c>
      <c r="O768" s="363" t="s">
        <v>3892</v>
      </c>
      <c r="P768" s="363" t="s">
        <v>3596</v>
      </c>
      <c r="Q768" s="363" t="s">
        <v>2692</v>
      </c>
      <c r="R768" s="383">
        <v>110</v>
      </c>
    </row>
    <row r="769" spans="2:18" ht="15" customHeight="1" x14ac:dyDescent="0.25">
      <c r="B769" s="362" t="s">
        <v>1722</v>
      </c>
      <c r="C769" s="362" t="s">
        <v>3003</v>
      </c>
      <c r="D769" s="362" t="s">
        <v>1723</v>
      </c>
      <c r="E769" s="363" t="s">
        <v>2507</v>
      </c>
      <c r="F769" s="363" t="s">
        <v>34</v>
      </c>
      <c r="G769" s="363" t="s">
        <v>3665</v>
      </c>
      <c r="H769" s="363" t="s">
        <v>2595</v>
      </c>
      <c r="I769" s="363" t="s">
        <v>77</v>
      </c>
      <c r="J769" s="363">
        <v>1958</v>
      </c>
      <c r="K769" s="364"/>
      <c r="L769" s="364"/>
      <c r="M769" s="363" t="s">
        <v>2689</v>
      </c>
      <c r="N769" s="363" t="s">
        <v>2689</v>
      </c>
      <c r="O769" s="363" t="s">
        <v>3892</v>
      </c>
      <c r="P769" s="363" t="s">
        <v>3596</v>
      </c>
      <c r="Q769" s="363" t="s">
        <v>2692</v>
      </c>
      <c r="R769" s="383">
        <v>125</v>
      </c>
    </row>
    <row r="770" spans="2:18" ht="15" customHeight="1" x14ac:dyDescent="0.25">
      <c r="B770" s="362" t="s">
        <v>1724</v>
      </c>
      <c r="C770" s="362" t="s">
        <v>3003</v>
      </c>
      <c r="D770" s="362" t="s">
        <v>1725</v>
      </c>
      <c r="E770" s="363" t="s">
        <v>2507</v>
      </c>
      <c r="F770" s="363" t="s">
        <v>34</v>
      </c>
      <c r="G770" s="363" t="s">
        <v>3665</v>
      </c>
      <c r="H770" s="363" t="s">
        <v>2595</v>
      </c>
      <c r="I770" s="363" t="s">
        <v>77</v>
      </c>
      <c r="J770" s="363">
        <v>1965</v>
      </c>
      <c r="K770" s="363">
        <v>2019</v>
      </c>
      <c r="L770" s="364"/>
      <c r="M770" s="363" t="s">
        <v>2690</v>
      </c>
      <c r="N770" s="363" t="s">
        <v>2689</v>
      </c>
      <c r="O770" s="363" t="s">
        <v>3892</v>
      </c>
      <c r="P770" s="363" t="s">
        <v>3596</v>
      </c>
      <c r="Q770" s="363" t="s">
        <v>2694</v>
      </c>
      <c r="R770" s="383">
        <v>125</v>
      </c>
    </row>
    <row r="771" spans="2:18" ht="15" customHeight="1" x14ac:dyDescent="0.25">
      <c r="B771" s="362" t="s">
        <v>1726</v>
      </c>
      <c r="C771" s="362" t="s">
        <v>3004</v>
      </c>
      <c r="D771" s="362" t="s">
        <v>1727</v>
      </c>
      <c r="E771" s="363" t="s">
        <v>2508</v>
      </c>
      <c r="F771" s="363" t="s">
        <v>34</v>
      </c>
      <c r="G771" s="363" t="s">
        <v>3665</v>
      </c>
      <c r="H771" s="363" t="s">
        <v>2595</v>
      </c>
      <c r="I771" s="363" t="s">
        <v>68</v>
      </c>
      <c r="J771" s="363">
        <v>1959</v>
      </c>
      <c r="K771" s="364"/>
      <c r="L771" s="364"/>
      <c r="M771" s="363" t="s">
        <v>2689</v>
      </c>
      <c r="N771" s="363" t="s">
        <v>2689</v>
      </c>
      <c r="O771" s="363" t="s">
        <v>3892</v>
      </c>
      <c r="P771" s="363" t="s">
        <v>3596</v>
      </c>
      <c r="Q771" s="363" t="s">
        <v>2692</v>
      </c>
      <c r="R771" s="383">
        <v>67</v>
      </c>
    </row>
    <row r="772" spans="2:18" ht="15" customHeight="1" x14ac:dyDescent="0.25">
      <c r="B772" s="362" t="s">
        <v>1728</v>
      </c>
      <c r="C772" s="362" t="s">
        <v>3004</v>
      </c>
      <c r="D772" s="362" t="s">
        <v>1729</v>
      </c>
      <c r="E772" s="363" t="s">
        <v>2508</v>
      </c>
      <c r="F772" s="363" t="s">
        <v>34</v>
      </c>
      <c r="G772" s="363" t="s">
        <v>3665</v>
      </c>
      <c r="H772" s="363" t="s">
        <v>2595</v>
      </c>
      <c r="I772" s="363" t="s">
        <v>68</v>
      </c>
      <c r="J772" s="363">
        <v>1959</v>
      </c>
      <c r="K772" s="364"/>
      <c r="L772" s="364"/>
      <c r="M772" s="363" t="s">
        <v>2689</v>
      </c>
      <c r="N772" s="363" t="s">
        <v>2689</v>
      </c>
      <c r="O772" s="363" t="s">
        <v>3892</v>
      </c>
      <c r="P772" s="363" t="s">
        <v>3596</v>
      </c>
      <c r="Q772" s="363" t="s">
        <v>2692</v>
      </c>
      <c r="R772" s="383">
        <v>67</v>
      </c>
    </row>
    <row r="773" spans="2:18" ht="15" customHeight="1" x14ac:dyDescent="0.25">
      <c r="B773" s="362" t="s">
        <v>1730</v>
      </c>
      <c r="C773" s="362" t="s">
        <v>3005</v>
      </c>
      <c r="D773" s="362" t="s">
        <v>1731</v>
      </c>
      <c r="E773" s="363" t="s">
        <v>2509</v>
      </c>
      <c r="F773" s="363" t="s">
        <v>34</v>
      </c>
      <c r="G773" s="363" t="s">
        <v>3665</v>
      </c>
      <c r="H773" s="363" t="s">
        <v>2595</v>
      </c>
      <c r="I773" s="363" t="s">
        <v>68</v>
      </c>
      <c r="J773" s="363">
        <v>1957</v>
      </c>
      <c r="K773" s="364"/>
      <c r="L773" s="364"/>
      <c r="M773" s="363" t="s">
        <v>2689</v>
      </c>
      <c r="N773" s="363" t="s">
        <v>2689</v>
      </c>
      <c r="O773" s="363" t="s">
        <v>3892</v>
      </c>
      <c r="P773" s="363" t="s">
        <v>3596</v>
      </c>
      <c r="Q773" s="363" t="s">
        <v>2692</v>
      </c>
      <c r="R773" s="383">
        <v>68.5</v>
      </c>
    </row>
    <row r="774" spans="2:18" ht="15" customHeight="1" x14ac:dyDescent="0.25">
      <c r="B774" s="362" t="s">
        <v>1732</v>
      </c>
      <c r="C774" s="362" t="s">
        <v>3006</v>
      </c>
      <c r="D774" s="362" t="s">
        <v>1733</v>
      </c>
      <c r="E774" s="363" t="s">
        <v>2510</v>
      </c>
      <c r="F774" s="363" t="s">
        <v>34</v>
      </c>
      <c r="G774" s="363" t="s">
        <v>3665</v>
      </c>
      <c r="H774" s="363" t="s">
        <v>2595</v>
      </c>
      <c r="I774" s="363" t="s">
        <v>77</v>
      </c>
      <c r="J774" s="363">
        <v>2002</v>
      </c>
      <c r="K774" s="364"/>
      <c r="L774" s="364"/>
      <c r="M774" s="363" t="s">
        <v>2689</v>
      </c>
      <c r="N774" s="363" t="s">
        <v>2689</v>
      </c>
      <c r="O774" s="363" t="s">
        <v>3891</v>
      </c>
      <c r="P774" s="363" t="s">
        <v>3596</v>
      </c>
      <c r="Q774" s="363" t="s">
        <v>2692</v>
      </c>
      <c r="R774" s="383">
        <v>153</v>
      </c>
    </row>
    <row r="775" spans="2:18" ht="15" customHeight="1" x14ac:dyDescent="0.25">
      <c r="B775" s="362" t="s">
        <v>1734</v>
      </c>
      <c r="C775" s="362" t="s">
        <v>3006</v>
      </c>
      <c r="D775" s="362" t="s">
        <v>1735</v>
      </c>
      <c r="E775" s="363" t="s">
        <v>2510</v>
      </c>
      <c r="F775" s="363" t="s">
        <v>34</v>
      </c>
      <c r="G775" s="363" t="s">
        <v>3665</v>
      </c>
      <c r="H775" s="363" t="s">
        <v>2595</v>
      </c>
      <c r="I775" s="363" t="s">
        <v>77</v>
      </c>
      <c r="J775" s="363">
        <v>2002</v>
      </c>
      <c r="K775" s="364"/>
      <c r="L775" s="364"/>
      <c r="M775" s="363" t="s">
        <v>2689</v>
      </c>
      <c r="N775" s="363" t="s">
        <v>2689</v>
      </c>
      <c r="O775" s="363" t="s">
        <v>3891</v>
      </c>
      <c r="P775" s="363" t="s">
        <v>3596</v>
      </c>
      <c r="Q775" s="363" t="s">
        <v>2692</v>
      </c>
      <c r="R775" s="383">
        <v>153</v>
      </c>
    </row>
    <row r="776" spans="2:18" ht="15" customHeight="1" x14ac:dyDescent="0.25">
      <c r="B776" s="362" t="s">
        <v>1736</v>
      </c>
      <c r="C776" s="362" t="s">
        <v>3006</v>
      </c>
      <c r="D776" s="362" t="s">
        <v>1737</v>
      </c>
      <c r="E776" s="363" t="s">
        <v>2510</v>
      </c>
      <c r="F776" s="363" t="s">
        <v>34</v>
      </c>
      <c r="G776" s="363" t="s">
        <v>3665</v>
      </c>
      <c r="H776" s="363" t="s">
        <v>2595</v>
      </c>
      <c r="I776" s="363" t="s">
        <v>77</v>
      </c>
      <c r="J776" s="363">
        <v>1969</v>
      </c>
      <c r="K776" s="363">
        <v>2019</v>
      </c>
      <c r="L776" s="364"/>
      <c r="M776" s="363" t="s">
        <v>2690</v>
      </c>
      <c r="N776" s="363" t="s">
        <v>2689</v>
      </c>
      <c r="O776" s="363" t="s">
        <v>3891</v>
      </c>
      <c r="P776" s="363" t="s">
        <v>3596</v>
      </c>
      <c r="Q776" s="363" t="s">
        <v>2694</v>
      </c>
      <c r="R776" s="383">
        <v>123</v>
      </c>
    </row>
    <row r="777" spans="2:18" ht="15" customHeight="1" x14ac:dyDescent="0.25">
      <c r="B777" s="362" t="s">
        <v>1738</v>
      </c>
      <c r="C777" s="362" t="s">
        <v>3006</v>
      </c>
      <c r="D777" s="362" t="s">
        <v>1739</v>
      </c>
      <c r="E777" s="363" t="s">
        <v>2510</v>
      </c>
      <c r="F777" s="363" t="s">
        <v>34</v>
      </c>
      <c r="G777" s="363" t="s">
        <v>3665</v>
      </c>
      <c r="H777" s="363" t="s">
        <v>2595</v>
      </c>
      <c r="I777" s="363" t="s">
        <v>77</v>
      </c>
      <c r="J777" s="363">
        <v>1969</v>
      </c>
      <c r="K777" s="363">
        <v>2009</v>
      </c>
      <c r="L777" s="364"/>
      <c r="M777" s="363" t="s">
        <v>2689</v>
      </c>
      <c r="N777" s="363" t="s">
        <v>2689</v>
      </c>
      <c r="O777" s="363" t="s">
        <v>3891</v>
      </c>
      <c r="P777" s="363" t="s">
        <v>3896</v>
      </c>
      <c r="Q777" s="363" t="s">
        <v>2691</v>
      </c>
      <c r="R777" s="383">
        <v>120</v>
      </c>
    </row>
    <row r="778" spans="2:18" ht="15" customHeight="1" x14ac:dyDescent="0.25">
      <c r="B778" s="362" t="s">
        <v>1740</v>
      </c>
      <c r="C778" s="362" t="s">
        <v>3006</v>
      </c>
      <c r="D778" s="362" t="s">
        <v>1741</v>
      </c>
      <c r="E778" s="363" t="s">
        <v>2510</v>
      </c>
      <c r="F778" s="363" t="s">
        <v>34</v>
      </c>
      <c r="G778" s="363" t="s">
        <v>3665</v>
      </c>
      <c r="H778" s="363" t="s">
        <v>2595</v>
      </c>
      <c r="I778" s="363" t="s">
        <v>77</v>
      </c>
      <c r="J778" s="363">
        <v>1969</v>
      </c>
      <c r="K778" s="363">
        <v>2016</v>
      </c>
      <c r="L778" s="364"/>
      <c r="M778" s="363" t="s">
        <v>2689</v>
      </c>
      <c r="N778" s="363" t="s">
        <v>2689</v>
      </c>
      <c r="O778" s="363" t="s">
        <v>3891</v>
      </c>
      <c r="P778" s="363" t="s">
        <v>3896</v>
      </c>
      <c r="Q778" s="363" t="s">
        <v>2691</v>
      </c>
      <c r="R778" s="383">
        <v>120</v>
      </c>
    </row>
    <row r="779" spans="2:18" ht="15" customHeight="1" x14ac:dyDescent="0.25">
      <c r="B779" s="362" t="s">
        <v>1742</v>
      </c>
      <c r="C779" s="362" t="s">
        <v>3006</v>
      </c>
      <c r="D779" s="362" t="s">
        <v>1743</v>
      </c>
      <c r="E779" s="363" t="s">
        <v>2510</v>
      </c>
      <c r="F779" s="363" t="s">
        <v>34</v>
      </c>
      <c r="G779" s="363" t="s">
        <v>3665</v>
      </c>
      <c r="H779" s="363" t="s">
        <v>2595</v>
      </c>
      <c r="I779" s="363" t="s">
        <v>77</v>
      </c>
      <c r="J779" s="363">
        <v>1970</v>
      </c>
      <c r="K779" s="363">
        <v>2019</v>
      </c>
      <c r="L779" s="364"/>
      <c r="M779" s="363" t="s">
        <v>2690</v>
      </c>
      <c r="N779" s="363" t="s">
        <v>2689</v>
      </c>
      <c r="O779" s="363" t="s">
        <v>3891</v>
      </c>
      <c r="P779" s="363" t="s">
        <v>3596</v>
      </c>
      <c r="Q779" s="363" t="s">
        <v>2694</v>
      </c>
      <c r="R779" s="383">
        <v>128</v>
      </c>
    </row>
    <row r="780" spans="2:18" ht="15" customHeight="1" x14ac:dyDescent="0.25">
      <c r="B780" s="362" t="s">
        <v>1744</v>
      </c>
      <c r="C780" s="362" t="s">
        <v>3007</v>
      </c>
      <c r="D780" s="362" t="s">
        <v>1745</v>
      </c>
      <c r="E780" s="363" t="s">
        <v>2511</v>
      </c>
      <c r="F780" s="363" t="s">
        <v>34</v>
      </c>
      <c r="G780" s="363" t="s">
        <v>3665</v>
      </c>
      <c r="H780" s="363" t="s">
        <v>2596</v>
      </c>
      <c r="I780" s="363" t="s">
        <v>86</v>
      </c>
      <c r="J780" s="363">
        <v>1964</v>
      </c>
      <c r="K780" s="363">
        <v>2017</v>
      </c>
      <c r="L780" s="364"/>
      <c r="M780" s="363" t="s">
        <v>2689</v>
      </c>
      <c r="N780" s="363" t="s">
        <v>2689</v>
      </c>
      <c r="O780" s="363" t="s">
        <v>3891</v>
      </c>
      <c r="P780" s="363" t="s">
        <v>3896</v>
      </c>
      <c r="Q780" s="363" t="s">
        <v>2691</v>
      </c>
      <c r="R780" s="383">
        <v>120</v>
      </c>
    </row>
    <row r="781" spans="2:18" ht="15" customHeight="1" x14ac:dyDescent="0.25">
      <c r="B781" s="362" t="s">
        <v>1746</v>
      </c>
      <c r="C781" s="362" t="s">
        <v>3007</v>
      </c>
      <c r="D781" s="362" t="s">
        <v>1747</v>
      </c>
      <c r="E781" s="363" t="s">
        <v>2511</v>
      </c>
      <c r="F781" s="363" t="s">
        <v>34</v>
      </c>
      <c r="G781" s="363" t="s">
        <v>3665</v>
      </c>
      <c r="H781" s="363" t="s">
        <v>2596</v>
      </c>
      <c r="I781" s="363" t="s">
        <v>86</v>
      </c>
      <c r="J781" s="363">
        <v>1964</v>
      </c>
      <c r="K781" s="363">
        <v>2017</v>
      </c>
      <c r="L781" s="364"/>
      <c r="M781" s="363" t="s">
        <v>2689</v>
      </c>
      <c r="N781" s="363" t="s">
        <v>2689</v>
      </c>
      <c r="O781" s="363" t="s">
        <v>3891</v>
      </c>
      <c r="P781" s="363" t="s">
        <v>3896</v>
      </c>
      <c r="Q781" s="363" t="s">
        <v>2691</v>
      </c>
      <c r="R781" s="383">
        <v>120</v>
      </c>
    </row>
    <row r="782" spans="2:18" ht="15" customHeight="1" x14ac:dyDescent="0.25">
      <c r="B782" s="362" t="s">
        <v>1748</v>
      </c>
      <c r="C782" s="362" t="s">
        <v>3007</v>
      </c>
      <c r="D782" s="362" t="s">
        <v>1749</v>
      </c>
      <c r="E782" s="363" t="s">
        <v>2511</v>
      </c>
      <c r="F782" s="363" t="s">
        <v>34</v>
      </c>
      <c r="G782" s="363" t="s">
        <v>3665</v>
      </c>
      <c r="H782" s="363" t="s">
        <v>2596</v>
      </c>
      <c r="I782" s="363" t="s">
        <v>86</v>
      </c>
      <c r="J782" s="363">
        <v>1964</v>
      </c>
      <c r="K782" s="363">
        <v>2017</v>
      </c>
      <c r="L782" s="364"/>
      <c r="M782" s="363" t="s">
        <v>2689</v>
      </c>
      <c r="N782" s="363" t="s">
        <v>2689</v>
      </c>
      <c r="O782" s="363" t="s">
        <v>3891</v>
      </c>
      <c r="P782" s="363" t="s">
        <v>3896</v>
      </c>
      <c r="Q782" s="363" t="s">
        <v>2691</v>
      </c>
      <c r="R782" s="383">
        <v>120</v>
      </c>
    </row>
    <row r="783" spans="2:18" ht="15" customHeight="1" x14ac:dyDescent="0.25">
      <c r="B783" s="362" t="s">
        <v>1750</v>
      </c>
      <c r="C783" s="362" t="s">
        <v>3007</v>
      </c>
      <c r="D783" s="362" t="s">
        <v>1751</v>
      </c>
      <c r="E783" s="363" t="s">
        <v>2511</v>
      </c>
      <c r="F783" s="363" t="s">
        <v>34</v>
      </c>
      <c r="G783" s="363" t="s">
        <v>3665</v>
      </c>
      <c r="H783" s="363" t="s">
        <v>2596</v>
      </c>
      <c r="I783" s="363" t="s">
        <v>86</v>
      </c>
      <c r="J783" s="363">
        <v>1964</v>
      </c>
      <c r="K783" s="363">
        <v>2017</v>
      </c>
      <c r="L783" s="364"/>
      <c r="M783" s="363" t="s">
        <v>2689</v>
      </c>
      <c r="N783" s="363" t="s">
        <v>2689</v>
      </c>
      <c r="O783" s="363" t="s">
        <v>3891</v>
      </c>
      <c r="P783" s="363" t="s">
        <v>3896</v>
      </c>
      <c r="Q783" s="363" t="s">
        <v>2691</v>
      </c>
      <c r="R783" s="383">
        <v>120</v>
      </c>
    </row>
    <row r="784" spans="2:18" ht="15" customHeight="1" x14ac:dyDescent="0.25">
      <c r="B784" s="362" t="s">
        <v>1752</v>
      </c>
      <c r="C784" s="362" t="s">
        <v>3007</v>
      </c>
      <c r="D784" s="362" t="s">
        <v>1753</v>
      </c>
      <c r="E784" s="363" t="s">
        <v>2511</v>
      </c>
      <c r="F784" s="363" t="s">
        <v>34</v>
      </c>
      <c r="G784" s="363" t="s">
        <v>3665</v>
      </c>
      <c r="H784" s="363" t="s">
        <v>2596</v>
      </c>
      <c r="I784" s="363" t="s">
        <v>86</v>
      </c>
      <c r="J784" s="363">
        <v>1966</v>
      </c>
      <c r="K784" s="363">
        <v>2017</v>
      </c>
      <c r="L784" s="364"/>
      <c r="M784" s="363" t="s">
        <v>2689</v>
      </c>
      <c r="N784" s="363" t="s">
        <v>2689</v>
      </c>
      <c r="O784" s="363" t="s">
        <v>3891</v>
      </c>
      <c r="P784" s="363" t="s">
        <v>3896</v>
      </c>
      <c r="Q784" s="363" t="s">
        <v>2691</v>
      </c>
      <c r="R784" s="383">
        <v>120</v>
      </c>
    </row>
    <row r="785" spans="2:18" ht="15" customHeight="1" x14ac:dyDescent="0.25">
      <c r="B785" s="362" t="s">
        <v>1754</v>
      </c>
      <c r="C785" s="362" t="s">
        <v>3008</v>
      </c>
      <c r="D785" s="362" t="s">
        <v>1755</v>
      </c>
      <c r="E785" s="363" t="s">
        <v>2512</v>
      </c>
      <c r="F785" s="363" t="s">
        <v>34</v>
      </c>
      <c r="G785" s="363" t="s">
        <v>3665</v>
      </c>
      <c r="H785" s="363" t="s">
        <v>2595</v>
      </c>
      <c r="I785" s="363" t="s">
        <v>77</v>
      </c>
      <c r="J785" s="363">
        <v>2003</v>
      </c>
      <c r="K785" s="364"/>
      <c r="L785" s="364"/>
      <c r="M785" s="363" t="s">
        <v>2689</v>
      </c>
      <c r="N785" s="363" t="s">
        <v>2689</v>
      </c>
      <c r="O785" s="363" t="s">
        <v>3892</v>
      </c>
      <c r="P785" s="363" t="s">
        <v>3596</v>
      </c>
      <c r="Q785" s="363" t="s">
        <v>2692</v>
      </c>
      <c r="R785" s="383">
        <v>40</v>
      </c>
    </row>
    <row r="786" spans="2:18" ht="15" customHeight="1" x14ac:dyDescent="0.25">
      <c r="B786" s="362" t="s">
        <v>1756</v>
      </c>
      <c r="C786" s="362" t="s">
        <v>3008</v>
      </c>
      <c r="D786" s="362" t="s">
        <v>1757</v>
      </c>
      <c r="E786" s="363" t="s">
        <v>2512</v>
      </c>
      <c r="F786" s="363" t="s">
        <v>34</v>
      </c>
      <c r="G786" s="363" t="s">
        <v>3665</v>
      </c>
      <c r="H786" s="363" t="s">
        <v>2595</v>
      </c>
      <c r="I786" s="363" t="s">
        <v>77</v>
      </c>
      <c r="J786" s="363">
        <v>2003</v>
      </c>
      <c r="K786" s="364"/>
      <c r="L786" s="364"/>
      <c r="M786" s="363" t="s">
        <v>2689</v>
      </c>
      <c r="N786" s="363" t="s">
        <v>2689</v>
      </c>
      <c r="O786" s="363" t="s">
        <v>3892</v>
      </c>
      <c r="P786" s="363" t="s">
        <v>3596</v>
      </c>
      <c r="Q786" s="363" t="s">
        <v>2692</v>
      </c>
      <c r="R786" s="383">
        <v>65</v>
      </c>
    </row>
    <row r="787" spans="2:18" ht="15" customHeight="1" x14ac:dyDescent="0.25">
      <c r="B787" s="362" t="s">
        <v>1758</v>
      </c>
      <c r="C787" s="362" t="s">
        <v>3008</v>
      </c>
      <c r="D787" s="362" t="s">
        <v>1759</v>
      </c>
      <c r="E787" s="363" t="s">
        <v>2512</v>
      </c>
      <c r="F787" s="363" t="s">
        <v>34</v>
      </c>
      <c r="G787" s="363" t="s">
        <v>3665</v>
      </c>
      <c r="H787" s="363" t="s">
        <v>2595</v>
      </c>
      <c r="I787" s="363" t="s">
        <v>77</v>
      </c>
      <c r="J787" s="363">
        <v>2016</v>
      </c>
      <c r="K787" s="364"/>
      <c r="L787" s="364"/>
      <c r="M787" s="363" t="s">
        <v>2689</v>
      </c>
      <c r="N787" s="363" t="s">
        <v>2689</v>
      </c>
      <c r="O787" s="363" t="s">
        <v>3892</v>
      </c>
      <c r="P787" s="363" t="s">
        <v>3596</v>
      </c>
      <c r="Q787" s="363" t="s">
        <v>2692</v>
      </c>
      <c r="R787" s="383">
        <v>50</v>
      </c>
    </row>
    <row r="788" spans="2:18" ht="15" customHeight="1" x14ac:dyDescent="0.25">
      <c r="B788" s="362" t="s">
        <v>1760</v>
      </c>
      <c r="C788" s="362" t="s">
        <v>3009</v>
      </c>
      <c r="D788" s="362" t="s">
        <v>1761</v>
      </c>
      <c r="E788" s="363" t="s">
        <v>2513</v>
      </c>
      <c r="F788" s="363" t="s">
        <v>34</v>
      </c>
      <c r="G788" s="363" t="s">
        <v>3665</v>
      </c>
      <c r="H788" s="363" t="s">
        <v>2595</v>
      </c>
      <c r="I788" s="363" t="s">
        <v>2663</v>
      </c>
      <c r="J788" s="363">
        <v>1961</v>
      </c>
      <c r="K788" s="364"/>
      <c r="L788" s="364"/>
      <c r="M788" s="363" t="s">
        <v>2689</v>
      </c>
      <c r="N788" s="363" t="s">
        <v>2689</v>
      </c>
      <c r="O788" s="363" t="s">
        <v>3892</v>
      </c>
      <c r="P788" s="363" t="s">
        <v>3596</v>
      </c>
      <c r="Q788" s="363" t="s">
        <v>2692</v>
      </c>
      <c r="R788" s="383">
        <v>102</v>
      </c>
    </row>
    <row r="789" spans="2:18" ht="15" customHeight="1" x14ac:dyDescent="0.25">
      <c r="B789" s="362" t="s">
        <v>1762</v>
      </c>
      <c r="C789" s="362" t="s">
        <v>3009</v>
      </c>
      <c r="D789" s="362" t="s">
        <v>1763</v>
      </c>
      <c r="E789" s="363" t="s">
        <v>2513</v>
      </c>
      <c r="F789" s="363" t="s">
        <v>34</v>
      </c>
      <c r="G789" s="363" t="s">
        <v>3665</v>
      </c>
      <c r="H789" s="363" t="s">
        <v>2595</v>
      </c>
      <c r="I789" s="363" t="s">
        <v>2663</v>
      </c>
      <c r="J789" s="363">
        <v>1975</v>
      </c>
      <c r="K789" s="364"/>
      <c r="L789" s="364"/>
      <c r="M789" s="363" t="s">
        <v>2689</v>
      </c>
      <c r="N789" s="363" t="s">
        <v>2689</v>
      </c>
      <c r="O789" s="363" t="s">
        <v>3892</v>
      </c>
      <c r="P789" s="363" t="s">
        <v>3596</v>
      </c>
      <c r="Q789" s="363" t="s">
        <v>2692</v>
      </c>
      <c r="R789" s="383">
        <v>120</v>
      </c>
    </row>
    <row r="790" spans="2:18" ht="15" customHeight="1" x14ac:dyDescent="0.25">
      <c r="B790" s="362" t="s">
        <v>1764</v>
      </c>
      <c r="C790" s="362" t="s">
        <v>3009</v>
      </c>
      <c r="D790" s="362" t="s">
        <v>1765</v>
      </c>
      <c r="E790" s="363" t="s">
        <v>2513</v>
      </c>
      <c r="F790" s="363" t="s">
        <v>34</v>
      </c>
      <c r="G790" s="363" t="s">
        <v>3665</v>
      </c>
      <c r="H790" s="363" t="s">
        <v>2595</v>
      </c>
      <c r="I790" s="363" t="s">
        <v>2663</v>
      </c>
      <c r="J790" s="363">
        <v>1975</v>
      </c>
      <c r="K790" s="364"/>
      <c r="L790" s="364"/>
      <c r="M790" s="363" t="s">
        <v>2689</v>
      </c>
      <c r="N790" s="363" t="s">
        <v>2689</v>
      </c>
      <c r="O790" s="363" t="s">
        <v>3892</v>
      </c>
      <c r="P790" s="363" t="s">
        <v>3596</v>
      </c>
      <c r="Q790" s="363" t="s">
        <v>2692</v>
      </c>
      <c r="R790" s="383">
        <v>102</v>
      </c>
    </row>
    <row r="791" spans="2:18" ht="15" customHeight="1" x14ac:dyDescent="0.25">
      <c r="B791" s="362" t="s">
        <v>1766</v>
      </c>
      <c r="C791" s="362" t="s">
        <v>3009</v>
      </c>
      <c r="D791" s="362" t="s">
        <v>1767</v>
      </c>
      <c r="E791" s="363" t="s">
        <v>2513</v>
      </c>
      <c r="F791" s="363" t="s">
        <v>34</v>
      </c>
      <c r="G791" s="363" t="s">
        <v>3665</v>
      </c>
      <c r="H791" s="363" t="s">
        <v>2595</v>
      </c>
      <c r="I791" s="363" t="s">
        <v>2663</v>
      </c>
      <c r="J791" s="363">
        <v>1975</v>
      </c>
      <c r="K791" s="364"/>
      <c r="L791" s="364"/>
      <c r="M791" s="363" t="s">
        <v>2689</v>
      </c>
      <c r="N791" s="363" t="s">
        <v>2689</v>
      </c>
      <c r="O791" s="363" t="s">
        <v>3892</v>
      </c>
      <c r="P791" s="363" t="s">
        <v>3596</v>
      </c>
      <c r="Q791" s="363" t="s">
        <v>2692</v>
      </c>
      <c r="R791" s="383">
        <v>102</v>
      </c>
    </row>
    <row r="792" spans="2:18" ht="15" customHeight="1" x14ac:dyDescent="0.25">
      <c r="B792" s="362" t="s">
        <v>1768</v>
      </c>
      <c r="C792" s="362" t="s">
        <v>3009</v>
      </c>
      <c r="D792" s="362" t="s">
        <v>1769</v>
      </c>
      <c r="E792" s="363" t="s">
        <v>2513</v>
      </c>
      <c r="F792" s="363" t="s">
        <v>34</v>
      </c>
      <c r="G792" s="363" t="s">
        <v>3665</v>
      </c>
      <c r="H792" s="363" t="s">
        <v>2595</v>
      </c>
      <c r="I792" s="363" t="s">
        <v>2663</v>
      </c>
      <c r="J792" s="363">
        <v>1975</v>
      </c>
      <c r="K792" s="364"/>
      <c r="L792" s="364"/>
      <c r="M792" s="363" t="s">
        <v>2689</v>
      </c>
      <c r="N792" s="363" t="s">
        <v>2689</v>
      </c>
      <c r="O792" s="363" t="s">
        <v>3892</v>
      </c>
      <c r="P792" s="363" t="s">
        <v>3596</v>
      </c>
      <c r="Q792" s="363" t="s">
        <v>2692</v>
      </c>
      <c r="R792" s="383">
        <v>165</v>
      </c>
    </row>
    <row r="793" spans="2:18" ht="15" customHeight="1" x14ac:dyDescent="0.25">
      <c r="B793" s="362" t="s">
        <v>1770</v>
      </c>
      <c r="C793" s="362" t="s">
        <v>3010</v>
      </c>
      <c r="D793" s="362" t="s">
        <v>1771</v>
      </c>
      <c r="E793" s="363" t="s">
        <v>2514</v>
      </c>
      <c r="F793" s="363" t="s">
        <v>34</v>
      </c>
      <c r="G793" s="363" t="s">
        <v>3665</v>
      </c>
      <c r="H793" s="363" t="s">
        <v>2595</v>
      </c>
      <c r="I793" s="363" t="s">
        <v>2663</v>
      </c>
      <c r="J793" s="363">
        <v>1954</v>
      </c>
      <c r="K793" s="364"/>
      <c r="L793" s="364"/>
      <c r="M793" s="363" t="s">
        <v>2689</v>
      </c>
      <c r="N793" s="363" t="s">
        <v>2689</v>
      </c>
      <c r="O793" s="363" t="s">
        <v>3892</v>
      </c>
      <c r="P793" s="363" t="s">
        <v>3596</v>
      </c>
      <c r="Q793" s="363" t="s">
        <v>2692</v>
      </c>
      <c r="R793" s="383">
        <v>386</v>
      </c>
    </row>
    <row r="794" spans="2:18" ht="15" customHeight="1" x14ac:dyDescent="0.25">
      <c r="B794" s="362" t="s">
        <v>1772</v>
      </c>
      <c r="C794" s="362" t="s">
        <v>3011</v>
      </c>
      <c r="D794" s="362" t="s">
        <v>1773</v>
      </c>
      <c r="E794" s="363" t="s">
        <v>2515</v>
      </c>
      <c r="F794" s="363" t="s">
        <v>34</v>
      </c>
      <c r="G794" s="363" t="s">
        <v>3665</v>
      </c>
      <c r="H794" s="363" t="s">
        <v>2595</v>
      </c>
      <c r="I794" s="363" t="s">
        <v>68</v>
      </c>
      <c r="J794" s="363">
        <v>1970</v>
      </c>
      <c r="K794" s="364"/>
      <c r="L794" s="364"/>
      <c r="M794" s="363" t="s">
        <v>2689</v>
      </c>
      <c r="N794" s="363" t="s">
        <v>2689</v>
      </c>
      <c r="O794" s="363" t="s">
        <v>3892</v>
      </c>
      <c r="P794" s="363" t="s">
        <v>3596</v>
      </c>
      <c r="Q794" s="363" t="s">
        <v>2692</v>
      </c>
      <c r="R794" s="383">
        <v>55</v>
      </c>
    </row>
    <row r="795" spans="2:18" ht="15" customHeight="1" x14ac:dyDescent="0.25">
      <c r="B795" s="362" t="s">
        <v>1774</v>
      </c>
      <c r="C795" s="362" t="s">
        <v>3011</v>
      </c>
      <c r="D795" s="362" t="s">
        <v>1775</v>
      </c>
      <c r="E795" s="363" t="s">
        <v>2515</v>
      </c>
      <c r="F795" s="363" t="s">
        <v>34</v>
      </c>
      <c r="G795" s="363" t="s">
        <v>3665</v>
      </c>
      <c r="H795" s="363" t="s">
        <v>2595</v>
      </c>
      <c r="I795" s="363" t="s">
        <v>68</v>
      </c>
      <c r="J795" s="363">
        <v>1980</v>
      </c>
      <c r="K795" s="364"/>
      <c r="L795" s="364"/>
      <c r="M795" s="363" t="s">
        <v>2689</v>
      </c>
      <c r="N795" s="363" t="s">
        <v>2689</v>
      </c>
      <c r="O795" s="363" t="s">
        <v>3892</v>
      </c>
      <c r="P795" s="363" t="s">
        <v>3596</v>
      </c>
      <c r="Q795" s="363" t="s">
        <v>2692</v>
      </c>
      <c r="R795" s="383">
        <v>104</v>
      </c>
    </row>
    <row r="796" spans="2:18" ht="15" customHeight="1" x14ac:dyDescent="0.25">
      <c r="B796" s="362" t="s">
        <v>1776</v>
      </c>
      <c r="C796" s="362" t="s">
        <v>3011</v>
      </c>
      <c r="D796" s="362" t="s">
        <v>1777</v>
      </c>
      <c r="E796" s="363" t="s">
        <v>2515</v>
      </c>
      <c r="F796" s="363" t="s">
        <v>34</v>
      </c>
      <c r="G796" s="363" t="s">
        <v>3665</v>
      </c>
      <c r="H796" s="363" t="s">
        <v>2595</v>
      </c>
      <c r="I796" s="363" t="s">
        <v>68</v>
      </c>
      <c r="J796" s="363">
        <v>1985</v>
      </c>
      <c r="K796" s="364"/>
      <c r="L796" s="364"/>
      <c r="M796" s="363" t="s">
        <v>2689</v>
      </c>
      <c r="N796" s="363" t="s">
        <v>2689</v>
      </c>
      <c r="O796" s="363" t="s">
        <v>3892</v>
      </c>
      <c r="P796" s="363" t="s">
        <v>3596</v>
      </c>
      <c r="Q796" s="363" t="s">
        <v>2692</v>
      </c>
      <c r="R796" s="383">
        <v>104</v>
      </c>
    </row>
    <row r="797" spans="2:18" ht="15" customHeight="1" x14ac:dyDescent="0.25">
      <c r="B797" s="362" t="s">
        <v>1778</v>
      </c>
      <c r="C797" s="362" t="s">
        <v>3012</v>
      </c>
      <c r="D797" s="362" t="s">
        <v>1779</v>
      </c>
      <c r="E797" s="363" t="s">
        <v>2516</v>
      </c>
      <c r="F797" s="363" t="s">
        <v>34</v>
      </c>
      <c r="G797" s="363" t="s">
        <v>3665</v>
      </c>
      <c r="H797" s="363" t="s">
        <v>2595</v>
      </c>
      <c r="I797" s="363" t="s">
        <v>90</v>
      </c>
      <c r="J797" s="363">
        <v>1976</v>
      </c>
      <c r="K797" s="364"/>
      <c r="L797" s="364"/>
      <c r="M797" s="363" t="s">
        <v>2689</v>
      </c>
      <c r="N797" s="363" t="s">
        <v>2689</v>
      </c>
      <c r="O797" s="363" t="s">
        <v>3892</v>
      </c>
      <c r="P797" s="363" t="s">
        <v>3596</v>
      </c>
      <c r="Q797" s="363" t="s">
        <v>2692</v>
      </c>
      <c r="R797" s="383">
        <v>74</v>
      </c>
    </row>
    <row r="798" spans="2:18" ht="15" customHeight="1" x14ac:dyDescent="0.25">
      <c r="B798" s="362" t="s">
        <v>1780</v>
      </c>
      <c r="C798" s="362" t="s">
        <v>3013</v>
      </c>
      <c r="D798" s="362" t="s">
        <v>1781</v>
      </c>
      <c r="E798" s="363" t="s">
        <v>1781</v>
      </c>
      <c r="F798" s="363" t="s">
        <v>34</v>
      </c>
      <c r="G798" s="363" t="s">
        <v>3665</v>
      </c>
      <c r="H798" s="363" t="s">
        <v>2596</v>
      </c>
      <c r="I798" s="363" t="s">
        <v>68</v>
      </c>
      <c r="J798" s="363">
        <v>1967</v>
      </c>
      <c r="K798" s="363">
        <v>2015</v>
      </c>
      <c r="L798" s="364"/>
      <c r="M798" s="363" t="s">
        <v>2689</v>
      </c>
      <c r="N798" s="363" t="s">
        <v>2689</v>
      </c>
      <c r="O798" s="363" t="s">
        <v>3892</v>
      </c>
      <c r="P798" s="363" t="s">
        <v>3896</v>
      </c>
      <c r="Q798" s="363" t="s">
        <v>2691</v>
      </c>
      <c r="R798" s="383">
        <v>16.7</v>
      </c>
    </row>
    <row r="799" spans="2:18" ht="15" customHeight="1" x14ac:dyDescent="0.25">
      <c r="B799" s="362" t="s">
        <v>1782</v>
      </c>
      <c r="C799" s="362" t="s">
        <v>3014</v>
      </c>
      <c r="D799" s="362" t="s">
        <v>1783</v>
      </c>
      <c r="E799" s="363" t="s">
        <v>2517</v>
      </c>
      <c r="F799" s="363" t="s">
        <v>34</v>
      </c>
      <c r="G799" s="363" t="s">
        <v>3665</v>
      </c>
      <c r="H799" s="363" t="s">
        <v>2595</v>
      </c>
      <c r="I799" s="363" t="s">
        <v>2664</v>
      </c>
      <c r="J799" s="363">
        <v>1974</v>
      </c>
      <c r="K799" s="363">
        <v>2012</v>
      </c>
      <c r="L799" s="364"/>
      <c r="M799" s="363" t="s">
        <v>2689</v>
      </c>
      <c r="N799" s="363" t="s">
        <v>2689</v>
      </c>
      <c r="O799" s="363" t="s">
        <v>3892</v>
      </c>
      <c r="P799" s="363" t="s">
        <v>3896</v>
      </c>
      <c r="Q799" s="363" t="s">
        <v>2693</v>
      </c>
      <c r="R799" s="383">
        <v>32</v>
      </c>
    </row>
    <row r="800" spans="2:18" ht="15" customHeight="1" x14ac:dyDescent="0.25">
      <c r="B800" s="362" t="s">
        <v>1784</v>
      </c>
      <c r="C800" s="362" t="s">
        <v>3014</v>
      </c>
      <c r="D800" s="362" t="s">
        <v>1785</v>
      </c>
      <c r="E800" s="363" t="s">
        <v>2517</v>
      </c>
      <c r="F800" s="363" t="s">
        <v>34</v>
      </c>
      <c r="G800" s="363" t="s">
        <v>3665</v>
      </c>
      <c r="H800" s="363" t="s">
        <v>2595</v>
      </c>
      <c r="I800" s="363" t="s">
        <v>2664</v>
      </c>
      <c r="J800" s="363">
        <v>1974</v>
      </c>
      <c r="K800" s="363">
        <v>2012</v>
      </c>
      <c r="L800" s="364"/>
      <c r="M800" s="363" t="s">
        <v>2689</v>
      </c>
      <c r="N800" s="363" t="s">
        <v>2689</v>
      </c>
      <c r="O800" s="363" t="s">
        <v>3892</v>
      </c>
      <c r="P800" s="363" t="s">
        <v>3896</v>
      </c>
      <c r="Q800" s="363" t="s">
        <v>2693</v>
      </c>
      <c r="R800" s="383">
        <v>32</v>
      </c>
    </row>
    <row r="801" spans="2:18" ht="15" customHeight="1" x14ac:dyDescent="0.25">
      <c r="B801" s="362" t="s">
        <v>1786</v>
      </c>
      <c r="C801" s="362" t="s">
        <v>3015</v>
      </c>
      <c r="D801" s="362" t="s">
        <v>1787</v>
      </c>
      <c r="E801" s="363" t="s">
        <v>1787</v>
      </c>
      <c r="F801" s="363" t="s">
        <v>34</v>
      </c>
      <c r="G801" s="363" t="s">
        <v>3665</v>
      </c>
      <c r="H801" s="363" t="s">
        <v>2595</v>
      </c>
      <c r="I801" s="363" t="s">
        <v>2710</v>
      </c>
      <c r="J801" s="363">
        <v>1966</v>
      </c>
      <c r="K801" s="364"/>
      <c r="L801" s="364"/>
      <c r="M801" s="363" t="s">
        <v>2689</v>
      </c>
      <c r="N801" s="363" t="s">
        <v>2689</v>
      </c>
      <c r="O801" s="363" t="s">
        <v>3892</v>
      </c>
      <c r="P801" s="363" t="s">
        <v>3596</v>
      </c>
      <c r="Q801" s="363" t="s">
        <v>2692</v>
      </c>
      <c r="R801" s="383">
        <v>40.6</v>
      </c>
    </row>
    <row r="802" spans="2:18" ht="15" customHeight="1" x14ac:dyDescent="0.25">
      <c r="B802" s="362" t="s">
        <v>1788</v>
      </c>
      <c r="C802" s="362" t="s">
        <v>3016</v>
      </c>
      <c r="D802" s="362" t="s">
        <v>1789</v>
      </c>
      <c r="E802" s="363" t="s">
        <v>1789</v>
      </c>
      <c r="F802" s="363" t="s">
        <v>34</v>
      </c>
      <c r="G802" s="363" t="s">
        <v>3665</v>
      </c>
      <c r="H802" s="363" t="s">
        <v>2596</v>
      </c>
      <c r="I802" s="363" t="s">
        <v>86</v>
      </c>
      <c r="J802" s="363">
        <v>2008</v>
      </c>
      <c r="K802" s="364"/>
      <c r="L802" s="364"/>
      <c r="M802" s="363" t="s">
        <v>2689</v>
      </c>
      <c r="N802" s="363" t="s">
        <v>2689</v>
      </c>
      <c r="O802" s="363" t="s">
        <v>3891</v>
      </c>
      <c r="P802" s="363" t="s">
        <v>3596</v>
      </c>
      <c r="Q802" s="363" t="s">
        <v>2692</v>
      </c>
      <c r="R802" s="383">
        <v>474</v>
      </c>
    </row>
    <row r="803" spans="2:18" ht="15" customHeight="1" x14ac:dyDescent="0.25">
      <c r="B803" s="362" t="s">
        <v>1790</v>
      </c>
      <c r="C803" s="362" t="s">
        <v>2715</v>
      </c>
      <c r="D803" s="362" t="s">
        <v>1791</v>
      </c>
      <c r="E803" s="363" t="s">
        <v>2518</v>
      </c>
      <c r="F803" s="363" t="s">
        <v>34</v>
      </c>
      <c r="G803" s="363" t="s">
        <v>3665</v>
      </c>
      <c r="H803" s="363" t="s">
        <v>2595</v>
      </c>
      <c r="I803" s="363" t="s">
        <v>90</v>
      </c>
      <c r="J803" s="363">
        <v>2018</v>
      </c>
      <c r="K803" s="364"/>
      <c r="L803" s="364"/>
      <c r="M803" s="363" t="s">
        <v>2689</v>
      </c>
      <c r="N803" s="363" t="s">
        <v>2689</v>
      </c>
      <c r="O803" s="363" t="s">
        <v>3892</v>
      </c>
      <c r="P803" s="363" t="s">
        <v>19</v>
      </c>
      <c r="Q803" s="363" t="s">
        <v>2698</v>
      </c>
      <c r="R803" s="383">
        <v>220</v>
      </c>
    </row>
    <row r="804" spans="2:18" ht="15" customHeight="1" x14ac:dyDescent="0.25">
      <c r="B804" s="362" t="s">
        <v>1792</v>
      </c>
      <c r="C804" s="362" t="s">
        <v>3017</v>
      </c>
      <c r="D804" s="362" t="s">
        <v>1793</v>
      </c>
      <c r="E804" s="363" t="s">
        <v>2519</v>
      </c>
      <c r="F804" s="363" t="s">
        <v>52</v>
      </c>
      <c r="G804" s="363" t="s">
        <v>3665</v>
      </c>
      <c r="H804" s="363" t="s">
        <v>2595</v>
      </c>
      <c r="I804" s="363" t="s">
        <v>3759</v>
      </c>
      <c r="J804" s="363">
        <v>1992</v>
      </c>
      <c r="K804" s="364"/>
      <c r="L804" s="364"/>
      <c r="M804" s="363" t="s">
        <v>2689</v>
      </c>
      <c r="N804" s="363" t="s">
        <v>3826</v>
      </c>
      <c r="O804" s="363" t="s">
        <v>3891</v>
      </c>
      <c r="P804" s="363" t="s">
        <v>3596</v>
      </c>
      <c r="Q804" s="363" t="s">
        <v>2692</v>
      </c>
      <c r="R804" s="383">
        <v>341.30434782608694</v>
      </c>
    </row>
    <row r="805" spans="2:18" ht="15" customHeight="1" x14ac:dyDescent="0.25">
      <c r="B805" s="362" t="s">
        <v>1794</v>
      </c>
      <c r="C805" s="362" t="s">
        <v>3017</v>
      </c>
      <c r="D805" s="362" t="s">
        <v>1795</v>
      </c>
      <c r="E805" s="363" t="s">
        <v>2519</v>
      </c>
      <c r="F805" s="363" t="s">
        <v>52</v>
      </c>
      <c r="G805" s="363" t="s">
        <v>3665</v>
      </c>
      <c r="H805" s="363" t="s">
        <v>2595</v>
      </c>
      <c r="I805" s="363" t="s">
        <v>3759</v>
      </c>
      <c r="J805" s="363">
        <v>1995</v>
      </c>
      <c r="K805" s="364"/>
      <c r="L805" s="364"/>
      <c r="M805" s="363" t="s">
        <v>2689</v>
      </c>
      <c r="N805" s="363" t="s">
        <v>3826</v>
      </c>
      <c r="O805" s="363" t="s">
        <v>3891</v>
      </c>
      <c r="P805" s="363" t="s">
        <v>3596</v>
      </c>
      <c r="Q805" s="363" t="s">
        <v>2692</v>
      </c>
      <c r="R805" s="383">
        <v>341.30434782608694</v>
      </c>
    </row>
    <row r="806" spans="2:18" ht="15" customHeight="1" x14ac:dyDescent="0.25">
      <c r="B806" s="362" t="s">
        <v>1796</v>
      </c>
      <c r="C806" s="362" t="s">
        <v>3018</v>
      </c>
      <c r="D806" s="362" t="s">
        <v>1797</v>
      </c>
      <c r="E806" s="363" t="s">
        <v>2520</v>
      </c>
      <c r="F806" s="363" t="s">
        <v>52</v>
      </c>
      <c r="G806" s="363" t="s">
        <v>3665</v>
      </c>
      <c r="H806" s="363" t="s">
        <v>2595</v>
      </c>
      <c r="I806" s="363" t="s">
        <v>85</v>
      </c>
      <c r="J806" s="363">
        <v>1985</v>
      </c>
      <c r="K806" s="364"/>
      <c r="L806" s="364"/>
      <c r="M806" s="363" t="s">
        <v>2689</v>
      </c>
      <c r="N806" s="363" t="s">
        <v>3826</v>
      </c>
      <c r="O806" s="363" t="s">
        <v>3891</v>
      </c>
      <c r="P806" s="363" t="s">
        <v>3596</v>
      </c>
      <c r="Q806" s="363" t="s">
        <v>2692</v>
      </c>
      <c r="R806" s="383">
        <v>323.91304347826082</v>
      </c>
    </row>
    <row r="807" spans="2:18" ht="15" customHeight="1" x14ac:dyDescent="0.25">
      <c r="B807" s="362" t="s">
        <v>1798</v>
      </c>
      <c r="C807" s="362" t="s">
        <v>3018</v>
      </c>
      <c r="D807" s="362" t="s">
        <v>1799</v>
      </c>
      <c r="E807" s="363" t="s">
        <v>2520</v>
      </c>
      <c r="F807" s="363" t="s">
        <v>52</v>
      </c>
      <c r="G807" s="363" t="s">
        <v>3665</v>
      </c>
      <c r="H807" s="363" t="s">
        <v>2595</v>
      </c>
      <c r="I807" s="363" t="s">
        <v>85</v>
      </c>
      <c r="J807" s="363">
        <v>1985</v>
      </c>
      <c r="K807" s="364"/>
      <c r="L807" s="364"/>
      <c r="M807" s="363" t="s">
        <v>2689</v>
      </c>
      <c r="N807" s="363" t="s">
        <v>3826</v>
      </c>
      <c r="O807" s="363" t="s">
        <v>3891</v>
      </c>
      <c r="P807" s="363" t="s">
        <v>3596</v>
      </c>
      <c r="Q807" s="363" t="s">
        <v>2692</v>
      </c>
      <c r="R807" s="383">
        <v>323.91304347826082</v>
      </c>
    </row>
    <row r="808" spans="2:18" ht="15" customHeight="1" x14ac:dyDescent="0.25">
      <c r="B808" s="362" t="s">
        <v>1800</v>
      </c>
      <c r="C808" s="362" t="s">
        <v>3018</v>
      </c>
      <c r="D808" s="362" t="s">
        <v>1801</v>
      </c>
      <c r="E808" s="363" t="s">
        <v>2520</v>
      </c>
      <c r="F808" s="363" t="s">
        <v>52</v>
      </c>
      <c r="G808" s="363" t="s">
        <v>3665</v>
      </c>
      <c r="H808" s="363" t="s">
        <v>2595</v>
      </c>
      <c r="I808" s="363" t="s">
        <v>85</v>
      </c>
      <c r="J808" s="363">
        <v>1987</v>
      </c>
      <c r="K808" s="364"/>
      <c r="L808" s="364"/>
      <c r="M808" s="363" t="s">
        <v>2689</v>
      </c>
      <c r="N808" s="363" t="s">
        <v>3826</v>
      </c>
      <c r="O808" s="363" t="s">
        <v>3891</v>
      </c>
      <c r="P808" s="363" t="s">
        <v>3596</v>
      </c>
      <c r="Q808" s="363" t="s">
        <v>2692</v>
      </c>
      <c r="R808" s="383">
        <v>323.91304347826082</v>
      </c>
    </row>
    <row r="809" spans="2:18" ht="15" customHeight="1" x14ac:dyDescent="0.25">
      <c r="B809" s="362" t="s">
        <v>1802</v>
      </c>
      <c r="C809" s="362" t="s">
        <v>3018</v>
      </c>
      <c r="D809" s="362" t="s">
        <v>1803</v>
      </c>
      <c r="E809" s="363" t="s">
        <v>2520</v>
      </c>
      <c r="F809" s="363" t="s">
        <v>52</v>
      </c>
      <c r="G809" s="363" t="s">
        <v>3665</v>
      </c>
      <c r="H809" s="363" t="s">
        <v>2595</v>
      </c>
      <c r="I809" s="363" t="s">
        <v>85</v>
      </c>
      <c r="J809" s="363">
        <v>1987</v>
      </c>
      <c r="K809" s="364"/>
      <c r="L809" s="364"/>
      <c r="M809" s="363" t="s">
        <v>2689</v>
      </c>
      <c r="N809" s="363" t="s">
        <v>3826</v>
      </c>
      <c r="O809" s="363" t="s">
        <v>3891</v>
      </c>
      <c r="P809" s="363" t="s">
        <v>3596</v>
      </c>
      <c r="Q809" s="363" t="s">
        <v>2692</v>
      </c>
      <c r="R809" s="383">
        <v>323.91304347826082</v>
      </c>
    </row>
    <row r="810" spans="2:18" ht="15" customHeight="1" x14ac:dyDescent="0.25">
      <c r="B810" s="362" t="s">
        <v>1804</v>
      </c>
      <c r="C810" s="362" t="s">
        <v>3019</v>
      </c>
      <c r="D810" s="362" t="s">
        <v>1805</v>
      </c>
      <c r="E810" s="363" t="s">
        <v>2521</v>
      </c>
      <c r="F810" s="363" t="s">
        <v>53</v>
      </c>
      <c r="G810" s="363" t="s">
        <v>3665</v>
      </c>
      <c r="H810" s="363" t="s">
        <v>2596</v>
      </c>
      <c r="I810" s="363" t="s">
        <v>2665</v>
      </c>
      <c r="J810" s="363">
        <v>1981</v>
      </c>
      <c r="K810" s="363">
        <v>2015</v>
      </c>
      <c r="L810" s="364"/>
      <c r="M810" s="363" t="s">
        <v>2689</v>
      </c>
      <c r="N810" s="363" t="s">
        <v>2689</v>
      </c>
      <c r="O810" s="363" t="s">
        <v>3892</v>
      </c>
      <c r="P810" s="363" t="s">
        <v>3896</v>
      </c>
      <c r="Q810" s="363" t="s">
        <v>2691</v>
      </c>
      <c r="R810" s="383">
        <v>50</v>
      </c>
    </row>
    <row r="811" spans="2:18" ht="15" customHeight="1" x14ac:dyDescent="0.25">
      <c r="B811" s="362" t="s">
        <v>1806</v>
      </c>
      <c r="C811" s="362" t="s">
        <v>3019</v>
      </c>
      <c r="D811" s="362" t="s">
        <v>1807</v>
      </c>
      <c r="E811" s="363" t="s">
        <v>2521</v>
      </c>
      <c r="F811" s="363" t="s">
        <v>53</v>
      </c>
      <c r="G811" s="363" t="s">
        <v>3665</v>
      </c>
      <c r="H811" s="363" t="s">
        <v>2596</v>
      </c>
      <c r="I811" s="363" t="s">
        <v>2665</v>
      </c>
      <c r="J811" s="363">
        <v>1994</v>
      </c>
      <c r="K811" s="363">
        <v>2015</v>
      </c>
      <c r="L811" s="364"/>
      <c r="M811" s="363" t="s">
        <v>2689</v>
      </c>
      <c r="N811" s="363" t="s">
        <v>2689</v>
      </c>
      <c r="O811" s="363" t="s">
        <v>3892</v>
      </c>
      <c r="P811" s="363" t="s">
        <v>3896</v>
      </c>
      <c r="Q811" s="363" t="s">
        <v>2693</v>
      </c>
      <c r="R811" s="383">
        <v>50</v>
      </c>
    </row>
    <row r="812" spans="2:18" ht="15" customHeight="1" x14ac:dyDescent="0.25">
      <c r="B812" s="362" t="s">
        <v>1808</v>
      </c>
      <c r="C812" s="362" t="s">
        <v>3020</v>
      </c>
      <c r="D812" s="362" t="s">
        <v>1809</v>
      </c>
      <c r="E812" s="363" t="s">
        <v>2522</v>
      </c>
      <c r="F812" s="363" t="s">
        <v>53</v>
      </c>
      <c r="G812" s="363" t="s">
        <v>3665</v>
      </c>
      <c r="H812" s="363" t="s">
        <v>2596</v>
      </c>
      <c r="I812" s="363" t="s">
        <v>2666</v>
      </c>
      <c r="J812" s="363">
        <v>1998</v>
      </c>
      <c r="K812" s="364"/>
      <c r="L812" s="364"/>
      <c r="M812" s="363" t="s">
        <v>2689</v>
      </c>
      <c r="N812" s="363" t="s">
        <v>2689</v>
      </c>
      <c r="O812" s="363" t="s">
        <v>3892</v>
      </c>
      <c r="P812" s="363" t="s">
        <v>3596</v>
      </c>
      <c r="Q812" s="363" t="s">
        <v>2694</v>
      </c>
      <c r="R812" s="383">
        <v>60</v>
      </c>
    </row>
    <row r="813" spans="2:18" ht="15" customHeight="1" x14ac:dyDescent="0.25">
      <c r="B813" s="362" t="s">
        <v>1810</v>
      </c>
      <c r="C813" s="362" t="s">
        <v>3021</v>
      </c>
      <c r="D813" s="362" t="s">
        <v>1811</v>
      </c>
      <c r="E813" s="363" t="s">
        <v>2523</v>
      </c>
      <c r="F813" s="363" t="s">
        <v>53</v>
      </c>
      <c r="G813" s="363" t="s">
        <v>3665</v>
      </c>
      <c r="H813" s="363" t="s">
        <v>2596</v>
      </c>
      <c r="I813" s="363" t="s">
        <v>2711</v>
      </c>
      <c r="J813" s="363">
        <v>1990</v>
      </c>
      <c r="K813" s="363">
        <v>2015</v>
      </c>
      <c r="L813" s="364"/>
      <c r="M813" s="363" t="s">
        <v>2689</v>
      </c>
      <c r="N813" s="363" t="s">
        <v>2689</v>
      </c>
      <c r="O813" s="363" t="s">
        <v>3892</v>
      </c>
      <c r="P813" s="363" t="s">
        <v>3896</v>
      </c>
      <c r="Q813" s="363" t="s">
        <v>2691</v>
      </c>
      <c r="R813" s="383">
        <v>65</v>
      </c>
    </row>
    <row r="814" spans="2:18" ht="15" customHeight="1" x14ac:dyDescent="0.25">
      <c r="B814" s="362" t="s">
        <v>1812</v>
      </c>
      <c r="C814" s="362" t="s">
        <v>3021</v>
      </c>
      <c r="D814" s="362" t="s">
        <v>1813</v>
      </c>
      <c r="E814" s="363" t="s">
        <v>2523</v>
      </c>
      <c r="F814" s="363" t="s">
        <v>53</v>
      </c>
      <c r="G814" s="363" t="s">
        <v>3665</v>
      </c>
      <c r="H814" s="363" t="s">
        <v>2596</v>
      </c>
      <c r="I814" s="363" t="s">
        <v>2711</v>
      </c>
      <c r="J814" s="363">
        <v>1995</v>
      </c>
      <c r="K814" s="363">
        <v>2015</v>
      </c>
      <c r="L814" s="364"/>
      <c r="M814" s="363" t="s">
        <v>2689</v>
      </c>
      <c r="N814" s="363" t="s">
        <v>2689</v>
      </c>
      <c r="O814" s="363" t="s">
        <v>3892</v>
      </c>
      <c r="P814" s="363" t="s">
        <v>3896</v>
      </c>
      <c r="Q814" s="363" t="s">
        <v>2691</v>
      </c>
      <c r="R814" s="383">
        <v>65</v>
      </c>
    </row>
    <row r="815" spans="2:18" ht="15" customHeight="1" x14ac:dyDescent="0.25">
      <c r="B815" s="362" t="s">
        <v>1814</v>
      </c>
      <c r="C815" s="362" t="s">
        <v>3022</v>
      </c>
      <c r="D815" s="362" t="s">
        <v>1815</v>
      </c>
      <c r="E815" s="363" t="s">
        <v>2524</v>
      </c>
      <c r="F815" s="363" t="s">
        <v>53</v>
      </c>
      <c r="G815" s="363" t="s">
        <v>3665</v>
      </c>
      <c r="H815" s="363" t="s">
        <v>2596</v>
      </c>
      <c r="I815" s="363" t="s">
        <v>79</v>
      </c>
      <c r="J815" s="363">
        <v>1987</v>
      </c>
      <c r="K815" s="364"/>
      <c r="L815" s="364"/>
      <c r="M815" s="363" t="s">
        <v>2689</v>
      </c>
      <c r="N815" s="363" t="s">
        <v>2689</v>
      </c>
      <c r="O815" s="363" t="s">
        <v>3891</v>
      </c>
      <c r="P815" s="363" t="s">
        <v>3596</v>
      </c>
      <c r="Q815" s="363" t="s">
        <v>2692</v>
      </c>
      <c r="R815" s="383">
        <v>150</v>
      </c>
    </row>
    <row r="816" spans="2:18" ht="15" customHeight="1" x14ac:dyDescent="0.25">
      <c r="B816" s="362" t="s">
        <v>1816</v>
      </c>
      <c r="C816" s="362" t="s">
        <v>3022</v>
      </c>
      <c r="D816" s="362" t="s">
        <v>1817</v>
      </c>
      <c r="E816" s="363" t="s">
        <v>2524</v>
      </c>
      <c r="F816" s="363" t="s">
        <v>53</v>
      </c>
      <c r="G816" s="363" t="s">
        <v>3665</v>
      </c>
      <c r="H816" s="363" t="s">
        <v>2596</v>
      </c>
      <c r="I816" s="363" t="s">
        <v>79</v>
      </c>
      <c r="J816" s="363">
        <v>1988</v>
      </c>
      <c r="K816" s="364"/>
      <c r="L816" s="364"/>
      <c r="M816" s="363" t="s">
        <v>2689</v>
      </c>
      <c r="N816" s="363" t="s">
        <v>2689</v>
      </c>
      <c r="O816" s="363" t="s">
        <v>3891</v>
      </c>
      <c r="P816" s="363" t="s">
        <v>3596</v>
      </c>
      <c r="Q816" s="363" t="s">
        <v>2692</v>
      </c>
      <c r="R816" s="383">
        <v>150</v>
      </c>
    </row>
    <row r="817" spans="2:18" ht="15" customHeight="1" x14ac:dyDescent="0.25">
      <c r="B817" s="362" t="s">
        <v>1818</v>
      </c>
      <c r="C817" s="362" t="s">
        <v>3023</v>
      </c>
      <c r="D817" s="362" t="s">
        <v>1819</v>
      </c>
      <c r="E817" s="363" t="s">
        <v>2525</v>
      </c>
      <c r="F817" s="363" t="s">
        <v>53</v>
      </c>
      <c r="G817" s="363" t="s">
        <v>3665</v>
      </c>
      <c r="H817" s="363" t="s">
        <v>2596</v>
      </c>
      <c r="I817" s="363" t="s">
        <v>2667</v>
      </c>
      <c r="J817" s="363">
        <v>1979</v>
      </c>
      <c r="K817" s="363">
        <v>2015</v>
      </c>
      <c r="L817" s="364"/>
      <c r="M817" s="363" t="s">
        <v>2689</v>
      </c>
      <c r="N817" s="363" t="s">
        <v>2689</v>
      </c>
      <c r="O817" s="363" t="s">
        <v>3891</v>
      </c>
      <c r="P817" s="363" t="s">
        <v>3896</v>
      </c>
      <c r="Q817" s="363" t="s">
        <v>2691</v>
      </c>
      <c r="R817" s="383">
        <v>200</v>
      </c>
    </row>
    <row r="818" spans="2:18" ht="15" customHeight="1" x14ac:dyDescent="0.25">
      <c r="B818" s="362" t="s">
        <v>1820</v>
      </c>
      <c r="C818" s="362" t="s">
        <v>3023</v>
      </c>
      <c r="D818" s="362" t="s">
        <v>1821</v>
      </c>
      <c r="E818" s="363" t="s">
        <v>2525</v>
      </c>
      <c r="F818" s="363" t="s">
        <v>53</v>
      </c>
      <c r="G818" s="363" t="s">
        <v>3665</v>
      </c>
      <c r="H818" s="363" t="s">
        <v>2596</v>
      </c>
      <c r="I818" s="363" t="s">
        <v>2667</v>
      </c>
      <c r="J818" s="363">
        <v>1983</v>
      </c>
      <c r="K818" s="363">
        <v>2015</v>
      </c>
      <c r="L818" s="364"/>
      <c r="M818" s="363" t="s">
        <v>2689</v>
      </c>
      <c r="N818" s="363" t="s">
        <v>2689</v>
      </c>
      <c r="O818" s="363" t="s">
        <v>3891</v>
      </c>
      <c r="P818" s="363" t="s">
        <v>3896</v>
      </c>
      <c r="Q818" s="363" t="s">
        <v>2691</v>
      </c>
      <c r="R818" s="383">
        <v>200</v>
      </c>
    </row>
    <row r="819" spans="2:18" ht="15" customHeight="1" x14ac:dyDescent="0.25">
      <c r="B819" s="362" t="s">
        <v>1822</v>
      </c>
      <c r="C819" s="362" t="s">
        <v>3024</v>
      </c>
      <c r="D819" s="362" t="s">
        <v>1823</v>
      </c>
      <c r="E819" s="363" t="s">
        <v>2526</v>
      </c>
      <c r="F819" s="363" t="s">
        <v>53</v>
      </c>
      <c r="G819" s="363" t="s">
        <v>3665</v>
      </c>
      <c r="H819" s="363" t="s">
        <v>2596</v>
      </c>
      <c r="I819" s="363" t="s">
        <v>2668</v>
      </c>
      <c r="J819" s="363">
        <v>1986</v>
      </c>
      <c r="K819" s="364"/>
      <c r="L819" s="364"/>
      <c r="M819" s="363" t="s">
        <v>2689</v>
      </c>
      <c r="N819" s="363" t="s">
        <v>2689</v>
      </c>
      <c r="O819" s="363" t="s">
        <v>3892</v>
      </c>
      <c r="P819" s="363" t="s">
        <v>3596</v>
      </c>
      <c r="Q819" s="363" t="s">
        <v>2692</v>
      </c>
      <c r="R819" s="383">
        <v>60</v>
      </c>
    </row>
    <row r="820" spans="2:18" ht="15" customHeight="1" x14ac:dyDescent="0.25">
      <c r="B820" s="362" t="s">
        <v>1824</v>
      </c>
      <c r="C820" s="362" t="s">
        <v>3024</v>
      </c>
      <c r="D820" s="362" t="s">
        <v>1825</v>
      </c>
      <c r="E820" s="363" t="s">
        <v>2526</v>
      </c>
      <c r="F820" s="363" t="s">
        <v>53</v>
      </c>
      <c r="G820" s="363" t="s">
        <v>3665</v>
      </c>
      <c r="H820" s="363" t="s">
        <v>2596</v>
      </c>
      <c r="I820" s="363" t="s">
        <v>2668</v>
      </c>
      <c r="J820" s="363">
        <v>1987</v>
      </c>
      <c r="K820" s="363">
        <v>2008</v>
      </c>
      <c r="L820" s="364"/>
      <c r="M820" s="363" t="s">
        <v>2689</v>
      </c>
      <c r="N820" s="363" t="s">
        <v>2689</v>
      </c>
      <c r="O820" s="363" t="s">
        <v>3892</v>
      </c>
      <c r="P820" s="363" t="s">
        <v>3896</v>
      </c>
      <c r="Q820" s="363" t="s">
        <v>2691</v>
      </c>
      <c r="R820" s="383">
        <v>50</v>
      </c>
    </row>
    <row r="821" spans="2:18" ht="15" customHeight="1" x14ac:dyDescent="0.25">
      <c r="B821" s="362" t="s">
        <v>1826</v>
      </c>
      <c r="C821" s="362" t="s">
        <v>3024</v>
      </c>
      <c r="D821" s="362" t="s">
        <v>1827</v>
      </c>
      <c r="E821" s="363" t="s">
        <v>2526</v>
      </c>
      <c r="F821" s="363" t="s">
        <v>53</v>
      </c>
      <c r="G821" s="363" t="s">
        <v>3665</v>
      </c>
      <c r="H821" s="363" t="s">
        <v>2596</v>
      </c>
      <c r="I821" s="363" t="s">
        <v>2668</v>
      </c>
      <c r="J821" s="363">
        <v>1988</v>
      </c>
      <c r="K821" s="363">
        <v>2008</v>
      </c>
      <c r="L821" s="364"/>
      <c r="M821" s="363" t="s">
        <v>2689</v>
      </c>
      <c r="N821" s="363" t="s">
        <v>2689</v>
      </c>
      <c r="O821" s="363" t="s">
        <v>3892</v>
      </c>
      <c r="P821" s="363" t="s">
        <v>3896</v>
      </c>
      <c r="Q821" s="363" t="s">
        <v>2691</v>
      </c>
      <c r="R821" s="383">
        <v>50</v>
      </c>
    </row>
    <row r="822" spans="2:18" ht="15" customHeight="1" x14ac:dyDescent="0.25">
      <c r="B822" s="362" t="s">
        <v>1828</v>
      </c>
      <c r="C822" s="362" t="s">
        <v>3024</v>
      </c>
      <c r="D822" s="362" t="s">
        <v>1829</v>
      </c>
      <c r="E822" s="363" t="s">
        <v>2526</v>
      </c>
      <c r="F822" s="363" t="s">
        <v>53</v>
      </c>
      <c r="G822" s="363" t="s">
        <v>3665</v>
      </c>
      <c r="H822" s="363" t="s">
        <v>2596</v>
      </c>
      <c r="I822" s="363" t="s">
        <v>2668</v>
      </c>
      <c r="J822" s="363">
        <v>1986</v>
      </c>
      <c r="K822" s="364"/>
      <c r="L822" s="364"/>
      <c r="M822" s="363" t="s">
        <v>2689</v>
      </c>
      <c r="N822" s="363" t="s">
        <v>2689</v>
      </c>
      <c r="O822" s="363" t="s">
        <v>3892</v>
      </c>
      <c r="P822" s="363" t="s">
        <v>3596</v>
      </c>
      <c r="Q822" s="363" t="s">
        <v>2692</v>
      </c>
      <c r="R822" s="383">
        <v>60</v>
      </c>
    </row>
    <row r="823" spans="2:18" ht="15" customHeight="1" x14ac:dyDescent="0.25">
      <c r="B823" s="362" t="s">
        <v>1830</v>
      </c>
      <c r="C823" s="362" t="s">
        <v>3024</v>
      </c>
      <c r="D823" s="362" t="s">
        <v>1831</v>
      </c>
      <c r="E823" s="363" t="s">
        <v>2526</v>
      </c>
      <c r="F823" s="363" t="s">
        <v>53</v>
      </c>
      <c r="G823" s="363" t="s">
        <v>3665</v>
      </c>
      <c r="H823" s="363" t="s">
        <v>2596</v>
      </c>
      <c r="I823" s="363" t="s">
        <v>2668</v>
      </c>
      <c r="J823" s="363">
        <v>1986</v>
      </c>
      <c r="K823" s="364"/>
      <c r="L823" s="364"/>
      <c r="M823" s="363" t="s">
        <v>2689</v>
      </c>
      <c r="N823" s="363" t="s">
        <v>2689</v>
      </c>
      <c r="O823" s="363" t="s">
        <v>3892</v>
      </c>
      <c r="P823" s="363" t="s">
        <v>3596</v>
      </c>
      <c r="Q823" s="363" t="s">
        <v>2692</v>
      </c>
      <c r="R823" s="383">
        <v>60</v>
      </c>
    </row>
    <row r="824" spans="2:18" ht="15" customHeight="1" x14ac:dyDescent="0.25">
      <c r="B824" s="362" t="s">
        <v>1832</v>
      </c>
      <c r="C824" s="362" t="s">
        <v>3024</v>
      </c>
      <c r="D824" s="362" t="s">
        <v>1833</v>
      </c>
      <c r="E824" s="363" t="s">
        <v>2526</v>
      </c>
      <c r="F824" s="363" t="s">
        <v>53</v>
      </c>
      <c r="G824" s="363" t="s">
        <v>3665</v>
      </c>
      <c r="H824" s="363" t="s">
        <v>2596</v>
      </c>
      <c r="I824" s="363" t="s">
        <v>2668</v>
      </c>
      <c r="J824" s="363">
        <v>1988</v>
      </c>
      <c r="K824" s="364"/>
      <c r="L824" s="364"/>
      <c r="M824" s="363" t="s">
        <v>2689</v>
      </c>
      <c r="N824" s="363" t="s">
        <v>2689</v>
      </c>
      <c r="O824" s="363" t="s">
        <v>3892</v>
      </c>
      <c r="P824" s="363" t="s">
        <v>3596</v>
      </c>
      <c r="Q824" s="363" t="s">
        <v>2692</v>
      </c>
      <c r="R824" s="383">
        <v>60</v>
      </c>
    </row>
    <row r="825" spans="2:18" ht="15" customHeight="1" x14ac:dyDescent="0.25">
      <c r="B825" s="362" t="s">
        <v>3713</v>
      </c>
      <c r="C825" s="362" t="s">
        <v>3656</v>
      </c>
      <c r="D825" s="362" t="s">
        <v>3714</v>
      </c>
      <c r="E825" s="363" t="s">
        <v>3864</v>
      </c>
      <c r="F825" s="363" t="s">
        <v>53</v>
      </c>
      <c r="G825" s="363" t="s">
        <v>3665</v>
      </c>
      <c r="H825" s="363" t="s">
        <v>2595</v>
      </c>
      <c r="I825" s="363" t="s">
        <v>2615</v>
      </c>
      <c r="J825" s="363">
        <v>1986</v>
      </c>
      <c r="K825" s="364"/>
      <c r="L825" s="364"/>
      <c r="M825" s="363" t="s">
        <v>2689</v>
      </c>
      <c r="N825" s="363" t="s">
        <v>2689</v>
      </c>
      <c r="O825" s="363" t="s">
        <v>3892</v>
      </c>
      <c r="P825" s="363" t="s">
        <v>3596</v>
      </c>
      <c r="Q825" s="363" t="s">
        <v>2692</v>
      </c>
      <c r="R825" s="383">
        <v>60</v>
      </c>
    </row>
    <row r="826" spans="2:18" ht="15" customHeight="1" x14ac:dyDescent="0.25">
      <c r="B826" s="362" t="s">
        <v>3884</v>
      </c>
      <c r="C826" s="362" t="s">
        <v>3656</v>
      </c>
      <c r="D826" s="362" t="s">
        <v>3885</v>
      </c>
      <c r="E826" s="363" t="s">
        <v>3864</v>
      </c>
      <c r="F826" s="363" t="s">
        <v>53</v>
      </c>
      <c r="G826" s="363" t="s">
        <v>3665</v>
      </c>
      <c r="H826" s="363" t="s">
        <v>2595</v>
      </c>
      <c r="I826" s="363" t="s">
        <v>2615</v>
      </c>
      <c r="J826" s="363">
        <v>1987</v>
      </c>
      <c r="K826" s="363">
        <v>2010</v>
      </c>
      <c r="L826" s="364"/>
      <c r="M826" s="363" t="s">
        <v>2689</v>
      </c>
      <c r="N826" s="363" t="s">
        <v>2689</v>
      </c>
      <c r="O826" s="363" t="s">
        <v>3893</v>
      </c>
      <c r="P826" s="363" t="s">
        <v>3896</v>
      </c>
      <c r="Q826" s="363" t="s">
        <v>2691</v>
      </c>
      <c r="R826" s="383">
        <v>50</v>
      </c>
    </row>
    <row r="827" spans="2:18" ht="15" customHeight="1" x14ac:dyDescent="0.25">
      <c r="B827" s="362" t="s">
        <v>1834</v>
      </c>
      <c r="C827" s="362" t="s">
        <v>3025</v>
      </c>
      <c r="D827" s="362" t="s">
        <v>1835</v>
      </c>
      <c r="E827" s="363" t="s">
        <v>2527</v>
      </c>
      <c r="F827" s="363" t="s">
        <v>53</v>
      </c>
      <c r="G827" s="363" t="s">
        <v>3665</v>
      </c>
      <c r="H827" s="363" t="s">
        <v>2596</v>
      </c>
      <c r="I827" s="363" t="s">
        <v>79</v>
      </c>
      <c r="J827" s="363">
        <v>1987</v>
      </c>
      <c r="K827" s="364"/>
      <c r="L827" s="364"/>
      <c r="M827" s="363" t="s">
        <v>2689</v>
      </c>
      <c r="N827" s="363" t="s">
        <v>2689</v>
      </c>
      <c r="O827" s="363" t="s">
        <v>3891</v>
      </c>
      <c r="P827" s="363" t="s">
        <v>3596</v>
      </c>
      <c r="Q827" s="363" t="s">
        <v>2692</v>
      </c>
      <c r="R827" s="383">
        <v>315</v>
      </c>
    </row>
    <row r="828" spans="2:18" ht="15" customHeight="1" x14ac:dyDescent="0.25">
      <c r="B828" s="362" t="s">
        <v>1836</v>
      </c>
      <c r="C828" s="362" t="s">
        <v>3025</v>
      </c>
      <c r="D828" s="362" t="s">
        <v>1837</v>
      </c>
      <c r="E828" s="363" t="s">
        <v>2527</v>
      </c>
      <c r="F828" s="363" t="s">
        <v>53</v>
      </c>
      <c r="G828" s="363" t="s">
        <v>3665</v>
      </c>
      <c r="H828" s="363" t="s">
        <v>2596</v>
      </c>
      <c r="I828" s="363" t="s">
        <v>79</v>
      </c>
      <c r="J828" s="363">
        <v>1988</v>
      </c>
      <c r="K828" s="364"/>
      <c r="L828" s="364"/>
      <c r="M828" s="363" t="s">
        <v>2689</v>
      </c>
      <c r="N828" s="363" t="s">
        <v>2689</v>
      </c>
      <c r="O828" s="363" t="s">
        <v>3891</v>
      </c>
      <c r="P828" s="363" t="s">
        <v>3596</v>
      </c>
      <c r="Q828" s="363" t="s">
        <v>2692</v>
      </c>
      <c r="R828" s="383">
        <v>315</v>
      </c>
    </row>
    <row r="829" spans="2:18" ht="15" customHeight="1" x14ac:dyDescent="0.25">
      <c r="B829" s="362" t="s">
        <v>1838</v>
      </c>
      <c r="C829" s="362" t="s">
        <v>3026</v>
      </c>
      <c r="D829" s="362" t="s">
        <v>1839</v>
      </c>
      <c r="E829" s="363" t="s">
        <v>2528</v>
      </c>
      <c r="F829" s="363" t="s">
        <v>53</v>
      </c>
      <c r="G829" s="363" t="s">
        <v>3665</v>
      </c>
      <c r="H829" s="363" t="s">
        <v>2595</v>
      </c>
      <c r="I829" s="363" t="s">
        <v>2669</v>
      </c>
      <c r="J829" s="363">
        <v>1969</v>
      </c>
      <c r="K829" s="363">
        <v>2012</v>
      </c>
      <c r="L829" s="364"/>
      <c r="M829" s="363" t="s">
        <v>2689</v>
      </c>
      <c r="N829" s="363" t="s">
        <v>2689</v>
      </c>
      <c r="O829" s="363" t="s">
        <v>3892</v>
      </c>
      <c r="P829" s="363" t="s">
        <v>3896</v>
      </c>
      <c r="Q829" s="363" t="s">
        <v>2691</v>
      </c>
      <c r="R829" s="383">
        <v>210</v>
      </c>
    </row>
    <row r="830" spans="2:18" ht="15" customHeight="1" x14ac:dyDescent="0.25">
      <c r="B830" s="362" t="s">
        <v>1840</v>
      </c>
      <c r="C830" s="362" t="s">
        <v>3026</v>
      </c>
      <c r="D830" s="362" t="s">
        <v>1841</v>
      </c>
      <c r="E830" s="363" t="s">
        <v>2528</v>
      </c>
      <c r="F830" s="363" t="s">
        <v>53</v>
      </c>
      <c r="G830" s="363" t="s">
        <v>3665</v>
      </c>
      <c r="H830" s="363" t="s">
        <v>2595</v>
      </c>
      <c r="I830" s="363" t="s">
        <v>2669</v>
      </c>
      <c r="J830" s="363">
        <v>1975</v>
      </c>
      <c r="K830" s="364"/>
      <c r="L830" s="364"/>
      <c r="M830" s="363" t="s">
        <v>2689</v>
      </c>
      <c r="N830" s="363" t="s">
        <v>2689</v>
      </c>
      <c r="O830" s="363" t="s">
        <v>3892</v>
      </c>
      <c r="P830" s="363" t="s">
        <v>3596</v>
      </c>
      <c r="Q830" s="363" t="s">
        <v>2692</v>
      </c>
      <c r="R830" s="383">
        <v>210</v>
      </c>
    </row>
    <row r="831" spans="2:18" ht="15" customHeight="1" x14ac:dyDescent="0.25">
      <c r="B831" s="362" t="s">
        <v>1842</v>
      </c>
      <c r="C831" s="362" t="s">
        <v>3026</v>
      </c>
      <c r="D831" s="362" t="s">
        <v>1843</v>
      </c>
      <c r="E831" s="363" t="s">
        <v>2528</v>
      </c>
      <c r="F831" s="363" t="s">
        <v>53</v>
      </c>
      <c r="G831" s="363" t="s">
        <v>3665</v>
      </c>
      <c r="H831" s="363" t="s">
        <v>2595</v>
      </c>
      <c r="I831" s="363" t="s">
        <v>2669</v>
      </c>
      <c r="J831" s="363">
        <v>1976</v>
      </c>
      <c r="K831" s="364"/>
      <c r="L831" s="364"/>
      <c r="M831" s="363" t="s">
        <v>2689</v>
      </c>
      <c r="N831" s="363" t="s">
        <v>2689</v>
      </c>
      <c r="O831" s="363" t="s">
        <v>3892</v>
      </c>
      <c r="P831" s="363" t="s">
        <v>3596</v>
      </c>
      <c r="Q831" s="363" t="s">
        <v>2692</v>
      </c>
      <c r="R831" s="383">
        <v>235</v>
      </c>
    </row>
    <row r="832" spans="2:18" ht="15" customHeight="1" x14ac:dyDescent="0.25">
      <c r="B832" s="362" t="s">
        <v>1844</v>
      </c>
      <c r="C832" s="362" t="s">
        <v>3026</v>
      </c>
      <c r="D832" s="362" t="s">
        <v>1845</v>
      </c>
      <c r="E832" s="363" t="s">
        <v>2528</v>
      </c>
      <c r="F832" s="363" t="s">
        <v>53</v>
      </c>
      <c r="G832" s="363" t="s">
        <v>3665</v>
      </c>
      <c r="H832" s="363" t="s">
        <v>2595</v>
      </c>
      <c r="I832" s="363" t="s">
        <v>2669</v>
      </c>
      <c r="J832" s="363">
        <v>1977</v>
      </c>
      <c r="K832" s="364"/>
      <c r="L832" s="364"/>
      <c r="M832" s="363" t="s">
        <v>2689</v>
      </c>
      <c r="N832" s="363" t="s">
        <v>2689</v>
      </c>
      <c r="O832" s="363" t="s">
        <v>3892</v>
      </c>
      <c r="P832" s="363" t="s">
        <v>3596</v>
      </c>
      <c r="Q832" s="363" t="s">
        <v>2694</v>
      </c>
      <c r="R832" s="383">
        <v>210</v>
      </c>
    </row>
    <row r="833" spans="2:18" ht="15" customHeight="1" x14ac:dyDescent="0.25">
      <c r="B833" s="362" t="s">
        <v>1846</v>
      </c>
      <c r="C833" s="362" t="s">
        <v>3026</v>
      </c>
      <c r="D833" s="362" t="s">
        <v>1847</v>
      </c>
      <c r="E833" s="363" t="s">
        <v>2528</v>
      </c>
      <c r="F833" s="363" t="s">
        <v>53</v>
      </c>
      <c r="G833" s="363" t="s">
        <v>3665</v>
      </c>
      <c r="H833" s="363" t="s">
        <v>2595</v>
      </c>
      <c r="I833" s="363" t="s">
        <v>2669</v>
      </c>
      <c r="J833" s="363">
        <v>1978</v>
      </c>
      <c r="K833" s="364"/>
      <c r="L833" s="364"/>
      <c r="M833" s="363" t="s">
        <v>2689</v>
      </c>
      <c r="N833" s="363" t="s">
        <v>2689</v>
      </c>
      <c r="O833" s="363" t="s">
        <v>3892</v>
      </c>
      <c r="P833" s="363" t="s">
        <v>3596</v>
      </c>
      <c r="Q833" s="363" t="s">
        <v>2692</v>
      </c>
      <c r="R833" s="383">
        <v>210</v>
      </c>
    </row>
    <row r="834" spans="2:18" ht="15" customHeight="1" x14ac:dyDescent="0.25">
      <c r="B834" s="362" t="s">
        <v>1848</v>
      </c>
      <c r="C834" s="362" t="s">
        <v>3026</v>
      </c>
      <c r="D834" s="362" t="s">
        <v>1849</v>
      </c>
      <c r="E834" s="363" t="s">
        <v>2528</v>
      </c>
      <c r="F834" s="363" t="s">
        <v>53</v>
      </c>
      <c r="G834" s="363" t="s">
        <v>3665</v>
      </c>
      <c r="H834" s="363" t="s">
        <v>2595</v>
      </c>
      <c r="I834" s="363" t="s">
        <v>2669</v>
      </c>
      <c r="J834" s="363">
        <v>1978</v>
      </c>
      <c r="K834" s="364"/>
      <c r="L834" s="364"/>
      <c r="M834" s="363" t="s">
        <v>2689</v>
      </c>
      <c r="N834" s="363" t="s">
        <v>2689</v>
      </c>
      <c r="O834" s="363" t="s">
        <v>3892</v>
      </c>
      <c r="P834" s="363" t="s">
        <v>3596</v>
      </c>
      <c r="Q834" s="363" t="s">
        <v>2694</v>
      </c>
      <c r="R834" s="383">
        <v>210</v>
      </c>
    </row>
    <row r="835" spans="2:18" ht="15" customHeight="1" x14ac:dyDescent="0.25">
      <c r="B835" s="362" t="s">
        <v>1850</v>
      </c>
      <c r="C835" s="362" t="s">
        <v>3027</v>
      </c>
      <c r="D835" s="362" t="s">
        <v>1851</v>
      </c>
      <c r="E835" s="363" t="s">
        <v>2529</v>
      </c>
      <c r="F835" s="363" t="s">
        <v>53</v>
      </c>
      <c r="G835" s="363" t="s">
        <v>3665</v>
      </c>
      <c r="H835" s="363" t="s">
        <v>2596</v>
      </c>
      <c r="I835" s="363" t="s">
        <v>2670</v>
      </c>
      <c r="J835" s="363">
        <v>1967</v>
      </c>
      <c r="K835" s="363">
        <v>2013</v>
      </c>
      <c r="L835" s="364"/>
      <c r="M835" s="363" t="s">
        <v>2689</v>
      </c>
      <c r="N835" s="363" t="s">
        <v>2689</v>
      </c>
      <c r="O835" s="363" t="s">
        <v>3891</v>
      </c>
      <c r="P835" s="363" t="s">
        <v>3896</v>
      </c>
      <c r="Q835" s="363" t="s">
        <v>2693</v>
      </c>
      <c r="R835" s="383">
        <v>25</v>
      </c>
    </row>
    <row r="836" spans="2:18" ht="15" customHeight="1" x14ac:dyDescent="0.25">
      <c r="B836" s="362" t="s">
        <v>1852</v>
      </c>
      <c r="C836" s="362" t="s">
        <v>3028</v>
      </c>
      <c r="D836" s="362" t="s">
        <v>1853</v>
      </c>
      <c r="E836" s="363" t="s">
        <v>2530</v>
      </c>
      <c r="F836" s="363" t="s">
        <v>53</v>
      </c>
      <c r="G836" s="363" t="s">
        <v>3665</v>
      </c>
      <c r="H836" s="363" t="s">
        <v>2596</v>
      </c>
      <c r="I836" s="363" t="s">
        <v>2671</v>
      </c>
      <c r="J836" s="363">
        <v>1986</v>
      </c>
      <c r="K836" s="363">
        <v>2008</v>
      </c>
      <c r="L836" s="364"/>
      <c r="M836" s="363" t="s">
        <v>2689</v>
      </c>
      <c r="N836" s="363" t="s">
        <v>2689</v>
      </c>
      <c r="O836" s="363" t="s">
        <v>3892</v>
      </c>
      <c r="P836" s="363" t="s">
        <v>3896</v>
      </c>
      <c r="Q836" s="363" t="s">
        <v>2691</v>
      </c>
      <c r="R836" s="383">
        <v>50</v>
      </c>
    </row>
    <row r="837" spans="2:18" ht="15" customHeight="1" x14ac:dyDescent="0.25">
      <c r="B837" s="362" t="s">
        <v>1854</v>
      </c>
      <c r="C837" s="362" t="s">
        <v>3028</v>
      </c>
      <c r="D837" s="362" t="s">
        <v>1855</v>
      </c>
      <c r="E837" s="363" t="s">
        <v>2530</v>
      </c>
      <c r="F837" s="363" t="s">
        <v>53</v>
      </c>
      <c r="G837" s="363" t="s">
        <v>3665</v>
      </c>
      <c r="H837" s="363" t="s">
        <v>2596</v>
      </c>
      <c r="I837" s="363" t="s">
        <v>2671</v>
      </c>
      <c r="J837" s="363">
        <v>1987</v>
      </c>
      <c r="K837" s="363">
        <v>2008</v>
      </c>
      <c r="L837" s="364"/>
      <c r="M837" s="363" t="s">
        <v>2689</v>
      </c>
      <c r="N837" s="363" t="s">
        <v>2689</v>
      </c>
      <c r="O837" s="363" t="s">
        <v>3892</v>
      </c>
      <c r="P837" s="363" t="s">
        <v>3896</v>
      </c>
      <c r="Q837" s="363" t="s">
        <v>2691</v>
      </c>
      <c r="R837" s="383">
        <v>50</v>
      </c>
    </row>
    <row r="838" spans="2:18" ht="15" customHeight="1" x14ac:dyDescent="0.25">
      <c r="B838" s="362" t="s">
        <v>1856</v>
      </c>
      <c r="C838" s="362" t="s">
        <v>3028</v>
      </c>
      <c r="D838" s="362" t="s">
        <v>1857</v>
      </c>
      <c r="E838" s="363" t="s">
        <v>2530</v>
      </c>
      <c r="F838" s="363" t="s">
        <v>53</v>
      </c>
      <c r="G838" s="363" t="s">
        <v>3665</v>
      </c>
      <c r="H838" s="363" t="s">
        <v>2596</v>
      </c>
      <c r="I838" s="363" t="s">
        <v>2671</v>
      </c>
      <c r="J838" s="363">
        <v>1986</v>
      </c>
      <c r="K838" s="364"/>
      <c r="L838" s="364"/>
      <c r="M838" s="363" t="s">
        <v>2689</v>
      </c>
      <c r="N838" s="363" t="s">
        <v>2689</v>
      </c>
      <c r="O838" s="363" t="s">
        <v>3893</v>
      </c>
      <c r="P838" s="363" t="s">
        <v>3596</v>
      </c>
      <c r="Q838" s="363" t="s">
        <v>2692</v>
      </c>
      <c r="R838" s="383">
        <v>50</v>
      </c>
    </row>
    <row r="839" spans="2:18" ht="15" customHeight="1" x14ac:dyDescent="0.25">
      <c r="B839" s="362" t="s">
        <v>1858</v>
      </c>
      <c r="C839" s="362" t="s">
        <v>3028</v>
      </c>
      <c r="D839" s="362" t="s">
        <v>1859</v>
      </c>
      <c r="E839" s="363" t="s">
        <v>2530</v>
      </c>
      <c r="F839" s="363" t="s">
        <v>53</v>
      </c>
      <c r="G839" s="363" t="s">
        <v>3665</v>
      </c>
      <c r="H839" s="363" t="s">
        <v>2596</v>
      </c>
      <c r="I839" s="363" t="s">
        <v>2671</v>
      </c>
      <c r="J839" s="363">
        <v>1987</v>
      </c>
      <c r="K839" s="364"/>
      <c r="L839" s="364"/>
      <c r="M839" s="363" t="s">
        <v>2689</v>
      </c>
      <c r="N839" s="363" t="s">
        <v>2689</v>
      </c>
      <c r="O839" s="363" t="s">
        <v>3893</v>
      </c>
      <c r="P839" s="363" t="s">
        <v>3596</v>
      </c>
      <c r="Q839" s="363" t="s">
        <v>2692</v>
      </c>
      <c r="R839" s="383">
        <v>50</v>
      </c>
    </row>
    <row r="840" spans="2:18" ht="15" customHeight="1" x14ac:dyDescent="0.25">
      <c r="B840" s="362" t="s">
        <v>1860</v>
      </c>
      <c r="C840" s="362" t="s">
        <v>3029</v>
      </c>
      <c r="D840" s="362" t="s">
        <v>1861</v>
      </c>
      <c r="E840" s="363" t="s">
        <v>2531</v>
      </c>
      <c r="F840" s="363" t="s">
        <v>53</v>
      </c>
      <c r="G840" s="363" t="s">
        <v>3665</v>
      </c>
      <c r="H840" s="363" t="s">
        <v>2596</v>
      </c>
      <c r="I840" s="363" t="s">
        <v>79</v>
      </c>
      <c r="J840" s="363">
        <v>1976</v>
      </c>
      <c r="K840" s="364"/>
      <c r="L840" s="364"/>
      <c r="M840" s="363" t="s">
        <v>2689</v>
      </c>
      <c r="N840" s="363" t="s">
        <v>2689</v>
      </c>
      <c r="O840" s="363" t="s">
        <v>3891</v>
      </c>
      <c r="P840" s="363" t="s">
        <v>3596</v>
      </c>
      <c r="Q840" s="363" t="s">
        <v>2692</v>
      </c>
      <c r="R840" s="383">
        <v>330</v>
      </c>
    </row>
    <row r="841" spans="2:18" ht="15" customHeight="1" x14ac:dyDescent="0.25">
      <c r="B841" s="362" t="s">
        <v>1862</v>
      </c>
      <c r="C841" s="362" t="s">
        <v>3029</v>
      </c>
      <c r="D841" s="362" t="s">
        <v>1863</v>
      </c>
      <c r="E841" s="363" t="s">
        <v>2531</v>
      </c>
      <c r="F841" s="363" t="s">
        <v>53</v>
      </c>
      <c r="G841" s="363" t="s">
        <v>3665</v>
      </c>
      <c r="H841" s="363" t="s">
        <v>2596</v>
      </c>
      <c r="I841" s="363" t="s">
        <v>79</v>
      </c>
      <c r="J841" s="363">
        <v>1976</v>
      </c>
      <c r="K841" s="364"/>
      <c r="L841" s="364"/>
      <c r="M841" s="363" t="s">
        <v>2689</v>
      </c>
      <c r="N841" s="363" t="s">
        <v>2689</v>
      </c>
      <c r="O841" s="363" t="s">
        <v>3891</v>
      </c>
      <c r="P841" s="363" t="s">
        <v>3596</v>
      </c>
      <c r="Q841" s="363" t="s">
        <v>2692</v>
      </c>
      <c r="R841" s="383">
        <v>330</v>
      </c>
    </row>
    <row r="842" spans="2:18" ht="15" customHeight="1" x14ac:dyDescent="0.25">
      <c r="B842" s="362" t="s">
        <v>1864</v>
      </c>
      <c r="C842" s="362" t="s">
        <v>3029</v>
      </c>
      <c r="D842" s="362" t="s">
        <v>1865</v>
      </c>
      <c r="E842" s="363" t="s">
        <v>2531</v>
      </c>
      <c r="F842" s="363" t="s">
        <v>53</v>
      </c>
      <c r="G842" s="363" t="s">
        <v>3665</v>
      </c>
      <c r="H842" s="363" t="s">
        <v>2596</v>
      </c>
      <c r="I842" s="363" t="s">
        <v>79</v>
      </c>
      <c r="J842" s="363">
        <v>1977</v>
      </c>
      <c r="K842" s="364"/>
      <c r="L842" s="364"/>
      <c r="M842" s="363" t="s">
        <v>2689</v>
      </c>
      <c r="N842" s="363" t="s">
        <v>2689</v>
      </c>
      <c r="O842" s="363" t="s">
        <v>3891</v>
      </c>
      <c r="P842" s="363" t="s">
        <v>3596</v>
      </c>
      <c r="Q842" s="363" t="s">
        <v>2697</v>
      </c>
      <c r="R842" s="383">
        <v>330</v>
      </c>
    </row>
    <row r="843" spans="2:18" ht="15" customHeight="1" x14ac:dyDescent="0.25">
      <c r="B843" s="362" t="s">
        <v>1866</v>
      </c>
      <c r="C843" s="362" t="s">
        <v>3029</v>
      </c>
      <c r="D843" s="362" t="s">
        <v>1867</v>
      </c>
      <c r="E843" s="363" t="s">
        <v>2531</v>
      </c>
      <c r="F843" s="363" t="s">
        <v>53</v>
      </c>
      <c r="G843" s="363" t="s">
        <v>3665</v>
      </c>
      <c r="H843" s="363" t="s">
        <v>2596</v>
      </c>
      <c r="I843" s="363" t="s">
        <v>79</v>
      </c>
      <c r="J843" s="363">
        <v>1979</v>
      </c>
      <c r="K843" s="364"/>
      <c r="L843" s="364"/>
      <c r="M843" s="363" t="s">
        <v>2689</v>
      </c>
      <c r="N843" s="363" t="s">
        <v>2689</v>
      </c>
      <c r="O843" s="363" t="s">
        <v>3891</v>
      </c>
      <c r="P843" s="363" t="s">
        <v>3596</v>
      </c>
      <c r="Q843" s="363" t="s">
        <v>2692</v>
      </c>
      <c r="R843" s="383">
        <v>330</v>
      </c>
    </row>
    <row r="844" spans="2:18" ht="15" customHeight="1" x14ac:dyDescent="0.25">
      <c r="B844" s="362" t="s">
        <v>1868</v>
      </c>
      <c r="C844" s="362" t="s">
        <v>3030</v>
      </c>
      <c r="D844" s="362" t="s">
        <v>1869</v>
      </c>
      <c r="E844" s="363" t="s">
        <v>2532</v>
      </c>
      <c r="F844" s="363" t="s">
        <v>53</v>
      </c>
      <c r="G844" s="363" t="s">
        <v>3665</v>
      </c>
      <c r="H844" s="363" t="s">
        <v>2596</v>
      </c>
      <c r="I844" s="363" t="s">
        <v>2672</v>
      </c>
      <c r="J844" s="363">
        <v>1987</v>
      </c>
      <c r="K844" s="363">
        <v>2015</v>
      </c>
      <c r="L844" s="364"/>
      <c r="M844" s="363" t="s">
        <v>2689</v>
      </c>
      <c r="N844" s="363" t="s">
        <v>2689</v>
      </c>
      <c r="O844" s="363" t="s">
        <v>3892</v>
      </c>
      <c r="P844" s="363" t="s">
        <v>3896</v>
      </c>
      <c r="Q844" s="363" t="s">
        <v>2691</v>
      </c>
      <c r="R844" s="383">
        <v>50</v>
      </c>
    </row>
    <row r="845" spans="2:18" ht="15" customHeight="1" x14ac:dyDescent="0.25">
      <c r="B845" s="362" t="s">
        <v>1870</v>
      </c>
      <c r="C845" s="362" t="s">
        <v>3030</v>
      </c>
      <c r="D845" s="362" t="s">
        <v>1871</v>
      </c>
      <c r="E845" s="363" t="s">
        <v>2532</v>
      </c>
      <c r="F845" s="363" t="s">
        <v>53</v>
      </c>
      <c r="G845" s="363" t="s">
        <v>3665</v>
      </c>
      <c r="H845" s="363" t="s">
        <v>2596</v>
      </c>
      <c r="I845" s="363" t="s">
        <v>2672</v>
      </c>
      <c r="J845" s="363">
        <v>1988</v>
      </c>
      <c r="K845" s="363">
        <v>2015</v>
      </c>
      <c r="L845" s="364"/>
      <c r="M845" s="363" t="s">
        <v>2689</v>
      </c>
      <c r="N845" s="363" t="s">
        <v>2689</v>
      </c>
      <c r="O845" s="363" t="s">
        <v>3892</v>
      </c>
      <c r="P845" s="363" t="s">
        <v>3896</v>
      </c>
      <c r="Q845" s="363" t="s">
        <v>2691</v>
      </c>
      <c r="R845" s="383">
        <v>50</v>
      </c>
    </row>
    <row r="846" spans="2:18" ht="15" customHeight="1" x14ac:dyDescent="0.25">
      <c r="B846" s="362" t="s">
        <v>1872</v>
      </c>
      <c r="C846" s="362" t="s">
        <v>3031</v>
      </c>
      <c r="D846" s="362" t="s">
        <v>1873</v>
      </c>
      <c r="E846" s="363" t="s">
        <v>2533</v>
      </c>
      <c r="F846" s="363" t="s">
        <v>53</v>
      </c>
      <c r="G846" s="363" t="s">
        <v>3665</v>
      </c>
      <c r="H846" s="363" t="s">
        <v>2596</v>
      </c>
      <c r="I846" s="363" t="s">
        <v>79</v>
      </c>
      <c r="J846" s="363">
        <v>1976</v>
      </c>
      <c r="K846" s="364"/>
      <c r="L846" s="364"/>
      <c r="M846" s="363" t="s">
        <v>2689</v>
      </c>
      <c r="N846" s="363" t="s">
        <v>2689</v>
      </c>
      <c r="O846" s="363" t="s">
        <v>3891</v>
      </c>
      <c r="P846" s="363" t="s">
        <v>3596</v>
      </c>
      <c r="Q846" s="363" t="s">
        <v>2695</v>
      </c>
      <c r="R846" s="383">
        <v>330</v>
      </c>
    </row>
    <row r="847" spans="2:18" ht="15" customHeight="1" x14ac:dyDescent="0.25">
      <c r="B847" s="362" t="s">
        <v>1874</v>
      </c>
      <c r="C847" s="362" t="s">
        <v>3031</v>
      </c>
      <c r="D847" s="362" t="s">
        <v>1875</v>
      </c>
      <c r="E847" s="363" t="s">
        <v>2533</v>
      </c>
      <c r="F847" s="363" t="s">
        <v>53</v>
      </c>
      <c r="G847" s="363" t="s">
        <v>3665</v>
      </c>
      <c r="H847" s="363" t="s">
        <v>2596</v>
      </c>
      <c r="I847" s="363" t="s">
        <v>79</v>
      </c>
      <c r="J847" s="363">
        <v>1978</v>
      </c>
      <c r="K847" s="364"/>
      <c r="L847" s="364"/>
      <c r="M847" s="363" t="s">
        <v>2689</v>
      </c>
      <c r="N847" s="363" t="s">
        <v>2689</v>
      </c>
      <c r="O847" s="363" t="s">
        <v>3891</v>
      </c>
      <c r="P847" s="363" t="s">
        <v>3596</v>
      </c>
      <c r="Q847" s="363" t="s">
        <v>2695</v>
      </c>
      <c r="R847" s="383">
        <v>330</v>
      </c>
    </row>
    <row r="848" spans="2:18" ht="15" customHeight="1" x14ac:dyDescent="0.25">
      <c r="B848" s="362" t="s">
        <v>1876</v>
      </c>
      <c r="C848" s="362" t="s">
        <v>3031</v>
      </c>
      <c r="D848" s="362" t="s">
        <v>1877</v>
      </c>
      <c r="E848" s="363" t="s">
        <v>2533</v>
      </c>
      <c r="F848" s="363" t="s">
        <v>53</v>
      </c>
      <c r="G848" s="363" t="s">
        <v>3665</v>
      </c>
      <c r="H848" s="363" t="s">
        <v>2596</v>
      </c>
      <c r="I848" s="363" t="s">
        <v>79</v>
      </c>
      <c r="J848" s="363">
        <v>1989</v>
      </c>
      <c r="K848" s="364"/>
      <c r="L848" s="364"/>
      <c r="M848" s="363" t="s">
        <v>2689</v>
      </c>
      <c r="N848" s="363" t="s">
        <v>2689</v>
      </c>
      <c r="O848" s="363" t="s">
        <v>3891</v>
      </c>
      <c r="P848" s="363" t="s">
        <v>3596</v>
      </c>
      <c r="Q848" s="363" t="s">
        <v>2692</v>
      </c>
      <c r="R848" s="383">
        <v>330</v>
      </c>
    </row>
    <row r="849" spans="2:18" ht="15" customHeight="1" x14ac:dyDescent="0.25">
      <c r="B849" s="362" t="s">
        <v>1878</v>
      </c>
      <c r="C849" s="362" t="s">
        <v>3031</v>
      </c>
      <c r="D849" s="362" t="s">
        <v>1879</v>
      </c>
      <c r="E849" s="363" t="s">
        <v>2533</v>
      </c>
      <c r="F849" s="363" t="s">
        <v>53</v>
      </c>
      <c r="G849" s="363" t="s">
        <v>3665</v>
      </c>
      <c r="H849" s="363" t="s">
        <v>2596</v>
      </c>
      <c r="I849" s="363" t="s">
        <v>79</v>
      </c>
      <c r="J849" s="363">
        <v>1981</v>
      </c>
      <c r="K849" s="364"/>
      <c r="L849" s="364"/>
      <c r="M849" s="363" t="s">
        <v>2689</v>
      </c>
      <c r="N849" s="363" t="s">
        <v>2689</v>
      </c>
      <c r="O849" s="363" t="s">
        <v>3891</v>
      </c>
      <c r="P849" s="363" t="s">
        <v>3596</v>
      </c>
      <c r="Q849" s="363" t="s">
        <v>2692</v>
      </c>
      <c r="R849" s="383">
        <v>330</v>
      </c>
    </row>
    <row r="850" spans="2:18" ht="15" customHeight="1" x14ac:dyDescent="0.25">
      <c r="B850" s="362" t="s">
        <v>1880</v>
      </c>
      <c r="C850" s="362" t="s">
        <v>3031</v>
      </c>
      <c r="D850" s="362" t="s">
        <v>1881</v>
      </c>
      <c r="E850" s="363" t="s">
        <v>2533</v>
      </c>
      <c r="F850" s="363" t="s">
        <v>53</v>
      </c>
      <c r="G850" s="363" t="s">
        <v>3665</v>
      </c>
      <c r="H850" s="363" t="s">
        <v>2596</v>
      </c>
      <c r="I850" s="363" t="s">
        <v>79</v>
      </c>
      <c r="J850" s="363">
        <v>1983</v>
      </c>
      <c r="K850" s="364"/>
      <c r="L850" s="364"/>
      <c r="M850" s="363" t="s">
        <v>2689</v>
      </c>
      <c r="N850" s="363" t="s">
        <v>2689</v>
      </c>
      <c r="O850" s="363" t="s">
        <v>3891</v>
      </c>
      <c r="P850" s="363" t="s">
        <v>3596</v>
      </c>
      <c r="Q850" s="363" t="s">
        <v>2692</v>
      </c>
      <c r="R850" s="383">
        <v>330</v>
      </c>
    </row>
    <row r="851" spans="2:18" ht="15" customHeight="1" x14ac:dyDescent="0.25">
      <c r="B851" s="362" t="s">
        <v>1882</v>
      </c>
      <c r="C851" s="362" t="s">
        <v>3031</v>
      </c>
      <c r="D851" s="362" t="s">
        <v>1883</v>
      </c>
      <c r="E851" s="363" t="s">
        <v>2533</v>
      </c>
      <c r="F851" s="363" t="s">
        <v>53</v>
      </c>
      <c r="G851" s="363" t="s">
        <v>3665</v>
      </c>
      <c r="H851" s="363" t="s">
        <v>2596</v>
      </c>
      <c r="I851" s="363" t="s">
        <v>79</v>
      </c>
      <c r="J851" s="363">
        <v>1985</v>
      </c>
      <c r="K851" s="363">
        <v>2006</v>
      </c>
      <c r="L851" s="364"/>
      <c r="M851" s="363" t="s">
        <v>2689</v>
      </c>
      <c r="N851" s="363" t="s">
        <v>2689</v>
      </c>
      <c r="O851" s="363" t="s">
        <v>3891</v>
      </c>
      <c r="P851" s="363" t="s">
        <v>3896</v>
      </c>
      <c r="Q851" s="363" t="s">
        <v>2691</v>
      </c>
      <c r="R851" s="383">
        <v>330</v>
      </c>
    </row>
    <row r="852" spans="2:18" ht="15" customHeight="1" x14ac:dyDescent="0.25">
      <c r="B852" s="362" t="s">
        <v>1884</v>
      </c>
      <c r="C852" s="362" t="s">
        <v>3031</v>
      </c>
      <c r="D852" s="362" t="s">
        <v>1885</v>
      </c>
      <c r="E852" s="363" t="s">
        <v>2533</v>
      </c>
      <c r="F852" s="363" t="s">
        <v>53</v>
      </c>
      <c r="G852" s="363" t="s">
        <v>3665</v>
      </c>
      <c r="H852" s="363" t="s">
        <v>2596</v>
      </c>
      <c r="I852" s="363" t="s">
        <v>79</v>
      </c>
      <c r="J852" s="363">
        <v>1987</v>
      </c>
      <c r="K852" s="364"/>
      <c r="L852" s="364"/>
      <c r="M852" s="363" t="s">
        <v>2689</v>
      </c>
      <c r="N852" s="363" t="s">
        <v>2689</v>
      </c>
      <c r="O852" s="363" t="s">
        <v>3891</v>
      </c>
      <c r="P852" s="363" t="s">
        <v>3596</v>
      </c>
      <c r="Q852" s="363" t="s">
        <v>2692</v>
      </c>
      <c r="R852" s="383">
        <v>330</v>
      </c>
    </row>
    <row r="853" spans="2:18" ht="15" customHeight="1" x14ac:dyDescent="0.25">
      <c r="B853" s="362" t="s">
        <v>1886</v>
      </c>
      <c r="C853" s="362" t="s">
        <v>3032</v>
      </c>
      <c r="D853" s="362" t="s">
        <v>1887</v>
      </c>
      <c r="E853" s="363" t="s">
        <v>1887</v>
      </c>
      <c r="F853" s="363" t="s">
        <v>53</v>
      </c>
      <c r="G853" s="363" t="s">
        <v>3665</v>
      </c>
      <c r="H853" s="363" t="s">
        <v>2595</v>
      </c>
      <c r="I853" s="363" t="s">
        <v>2669</v>
      </c>
      <c r="J853" s="363">
        <v>1964</v>
      </c>
      <c r="K853" s="364"/>
      <c r="L853" s="364"/>
      <c r="M853" s="363" t="s">
        <v>2689</v>
      </c>
      <c r="N853" s="363" t="s">
        <v>2689</v>
      </c>
      <c r="O853" s="363" t="s">
        <v>3892</v>
      </c>
      <c r="P853" s="363" t="s">
        <v>3596</v>
      </c>
      <c r="Q853" s="363" t="s">
        <v>2697</v>
      </c>
      <c r="R853" s="383">
        <v>150</v>
      </c>
    </row>
    <row r="854" spans="2:18" ht="15" customHeight="1" x14ac:dyDescent="0.25">
      <c r="B854" s="362" t="s">
        <v>1888</v>
      </c>
      <c r="C854" s="362" t="s">
        <v>2716</v>
      </c>
      <c r="D854" s="362" t="s">
        <v>1889</v>
      </c>
      <c r="E854" s="363" t="s">
        <v>2534</v>
      </c>
      <c r="F854" s="363" t="s">
        <v>53</v>
      </c>
      <c r="G854" s="363" t="s">
        <v>3665</v>
      </c>
      <c r="H854" s="363" t="s">
        <v>2596</v>
      </c>
      <c r="I854" s="363" t="s">
        <v>2673</v>
      </c>
      <c r="J854" s="363">
        <v>1982</v>
      </c>
      <c r="K854" s="363">
        <v>2015</v>
      </c>
      <c r="L854" s="364"/>
      <c r="M854" s="363" t="s">
        <v>2689</v>
      </c>
      <c r="N854" s="363" t="s">
        <v>2689</v>
      </c>
      <c r="O854" s="363" t="s">
        <v>3892</v>
      </c>
      <c r="P854" s="363" t="s">
        <v>3896</v>
      </c>
      <c r="Q854" s="363" t="s">
        <v>2691</v>
      </c>
      <c r="R854" s="383">
        <v>12</v>
      </c>
    </row>
    <row r="855" spans="2:18" ht="15" customHeight="1" x14ac:dyDescent="0.25">
      <c r="B855" s="362" t="s">
        <v>1890</v>
      </c>
      <c r="C855" s="362" t="s">
        <v>2716</v>
      </c>
      <c r="D855" s="362" t="s">
        <v>1891</v>
      </c>
      <c r="E855" s="363" t="s">
        <v>2534</v>
      </c>
      <c r="F855" s="363" t="s">
        <v>53</v>
      </c>
      <c r="G855" s="363" t="s">
        <v>3665</v>
      </c>
      <c r="H855" s="363" t="s">
        <v>2596</v>
      </c>
      <c r="I855" s="363" t="s">
        <v>2673</v>
      </c>
      <c r="J855" s="363">
        <v>1982</v>
      </c>
      <c r="K855" s="363">
        <v>2015</v>
      </c>
      <c r="L855" s="364"/>
      <c r="M855" s="363" t="s">
        <v>2689</v>
      </c>
      <c r="N855" s="363" t="s">
        <v>2689</v>
      </c>
      <c r="O855" s="363" t="s">
        <v>3892</v>
      </c>
      <c r="P855" s="363" t="s">
        <v>3896</v>
      </c>
      <c r="Q855" s="363" t="s">
        <v>2691</v>
      </c>
      <c r="R855" s="383">
        <v>12</v>
      </c>
    </row>
    <row r="856" spans="2:18" ht="15" customHeight="1" x14ac:dyDescent="0.25">
      <c r="B856" s="362" t="s">
        <v>1892</v>
      </c>
      <c r="C856" s="362" t="s">
        <v>3033</v>
      </c>
      <c r="D856" s="362" t="s">
        <v>1893</v>
      </c>
      <c r="E856" s="363" t="s">
        <v>2535</v>
      </c>
      <c r="F856" s="363" t="s">
        <v>64</v>
      </c>
      <c r="G856" s="363" t="s">
        <v>36</v>
      </c>
      <c r="H856" s="363" t="s">
        <v>2596</v>
      </c>
      <c r="I856" s="363" t="s">
        <v>78</v>
      </c>
      <c r="J856" s="363">
        <v>1956</v>
      </c>
      <c r="K856" s="364"/>
      <c r="L856" s="364"/>
      <c r="M856" s="363" t="s">
        <v>2689</v>
      </c>
      <c r="N856" s="363" t="s">
        <v>2689</v>
      </c>
      <c r="O856" s="363" t="s">
        <v>3891</v>
      </c>
      <c r="P856" s="363" t="s">
        <v>3596</v>
      </c>
      <c r="Q856" s="363" t="s">
        <v>2692</v>
      </c>
      <c r="R856" s="383">
        <v>32</v>
      </c>
    </row>
    <row r="857" spans="2:18" ht="15" customHeight="1" x14ac:dyDescent="0.25">
      <c r="B857" s="362" t="s">
        <v>1894</v>
      </c>
      <c r="C857" s="362" t="s">
        <v>3033</v>
      </c>
      <c r="D857" s="362" t="s">
        <v>1895</v>
      </c>
      <c r="E857" s="363" t="s">
        <v>2535</v>
      </c>
      <c r="F857" s="363" t="s">
        <v>64</v>
      </c>
      <c r="G857" s="363" t="s">
        <v>36</v>
      </c>
      <c r="H857" s="363" t="s">
        <v>2596</v>
      </c>
      <c r="I857" s="363" t="s">
        <v>78</v>
      </c>
      <c r="J857" s="363">
        <v>1957</v>
      </c>
      <c r="K857" s="364"/>
      <c r="L857" s="364"/>
      <c r="M857" s="363" t="s">
        <v>2689</v>
      </c>
      <c r="N857" s="363" t="s">
        <v>2689</v>
      </c>
      <c r="O857" s="363" t="s">
        <v>3891</v>
      </c>
      <c r="P857" s="363" t="s">
        <v>3596</v>
      </c>
      <c r="Q857" s="363" t="s">
        <v>2692</v>
      </c>
      <c r="R857" s="383">
        <v>32</v>
      </c>
    </row>
    <row r="858" spans="2:18" ht="15" customHeight="1" x14ac:dyDescent="0.25">
      <c r="B858" s="362" t="s">
        <v>1896</v>
      </c>
      <c r="C858" s="362" t="s">
        <v>3033</v>
      </c>
      <c r="D858" s="362" t="s">
        <v>1897</v>
      </c>
      <c r="E858" s="363" t="s">
        <v>2535</v>
      </c>
      <c r="F858" s="363" t="s">
        <v>64</v>
      </c>
      <c r="G858" s="363" t="s">
        <v>36</v>
      </c>
      <c r="H858" s="363" t="s">
        <v>2596</v>
      </c>
      <c r="I858" s="363" t="s">
        <v>78</v>
      </c>
      <c r="J858" s="363">
        <v>1961</v>
      </c>
      <c r="K858" s="364"/>
      <c r="L858" s="364"/>
      <c r="M858" s="363" t="s">
        <v>2689</v>
      </c>
      <c r="N858" s="363" t="s">
        <v>2689</v>
      </c>
      <c r="O858" s="363" t="s">
        <v>3891</v>
      </c>
      <c r="P858" s="363" t="s">
        <v>3596</v>
      </c>
      <c r="Q858" s="363" t="s">
        <v>2692</v>
      </c>
      <c r="R858" s="383">
        <v>65</v>
      </c>
    </row>
    <row r="859" spans="2:18" ht="15" customHeight="1" x14ac:dyDescent="0.25">
      <c r="B859" s="362" t="s">
        <v>1898</v>
      </c>
      <c r="C859" s="362" t="s">
        <v>3033</v>
      </c>
      <c r="D859" s="362" t="s">
        <v>1899</v>
      </c>
      <c r="E859" s="363" t="s">
        <v>2535</v>
      </c>
      <c r="F859" s="363" t="s">
        <v>64</v>
      </c>
      <c r="G859" s="363" t="s">
        <v>36</v>
      </c>
      <c r="H859" s="363" t="s">
        <v>2596</v>
      </c>
      <c r="I859" s="363" t="s">
        <v>78</v>
      </c>
      <c r="J859" s="363">
        <v>1961</v>
      </c>
      <c r="K859" s="363">
        <v>2009</v>
      </c>
      <c r="L859" s="364"/>
      <c r="M859" s="363" t="s">
        <v>2689</v>
      </c>
      <c r="N859" s="363" t="s">
        <v>2689</v>
      </c>
      <c r="O859" s="363" t="s">
        <v>3891</v>
      </c>
      <c r="P859" s="363" t="s">
        <v>3896</v>
      </c>
      <c r="Q859" s="363" t="s">
        <v>2691</v>
      </c>
      <c r="R859" s="383">
        <v>32</v>
      </c>
    </row>
    <row r="860" spans="2:18" ht="15" customHeight="1" x14ac:dyDescent="0.25">
      <c r="B860" s="362" t="s">
        <v>1900</v>
      </c>
      <c r="C860" s="362" t="s">
        <v>3033</v>
      </c>
      <c r="D860" s="362" t="s">
        <v>1901</v>
      </c>
      <c r="E860" s="363" t="s">
        <v>2535</v>
      </c>
      <c r="F860" s="363" t="s">
        <v>64</v>
      </c>
      <c r="G860" s="363" t="s">
        <v>36</v>
      </c>
      <c r="H860" s="363" t="s">
        <v>2596</v>
      </c>
      <c r="I860" s="363" t="s">
        <v>78</v>
      </c>
      <c r="J860" s="363">
        <v>1979</v>
      </c>
      <c r="K860" s="364"/>
      <c r="L860" s="364"/>
      <c r="M860" s="363" t="s">
        <v>2689</v>
      </c>
      <c r="N860" s="363" t="s">
        <v>2689</v>
      </c>
      <c r="O860" s="363" t="s">
        <v>3891</v>
      </c>
      <c r="P860" s="363" t="s">
        <v>3596</v>
      </c>
      <c r="Q860" s="363" t="s">
        <v>2692</v>
      </c>
      <c r="R860" s="383">
        <v>110</v>
      </c>
    </row>
    <row r="861" spans="2:18" ht="15" customHeight="1" x14ac:dyDescent="0.25">
      <c r="B861" s="362" t="s">
        <v>1902</v>
      </c>
      <c r="C861" s="362" t="s">
        <v>3034</v>
      </c>
      <c r="D861" s="362" t="s">
        <v>1903</v>
      </c>
      <c r="E861" s="363" t="s">
        <v>2536</v>
      </c>
      <c r="F861" s="363" t="s">
        <v>64</v>
      </c>
      <c r="G861" s="363" t="s">
        <v>36</v>
      </c>
      <c r="H861" s="363" t="s">
        <v>2596</v>
      </c>
      <c r="I861" s="363" t="s">
        <v>78</v>
      </c>
      <c r="J861" s="363">
        <v>1967</v>
      </c>
      <c r="K861" s="364"/>
      <c r="L861" s="364"/>
      <c r="M861" s="363" t="s">
        <v>2689</v>
      </c>
      <c r="N861" s="363" t="s">
        <v>2689</v>
      </c>
      <c r="O861" s="363" t="s">
        <v>3891</v>
      </c>
      <c r="P861" s="363" t="s">
        <v>3596</v>
      </c>
      <c r="Q861" s="363" t="s">
        <v>2692</v>
      </c>
      <c r="R861" s="383">
        <v>100</v>
      </c>
    </row>
    <row r="862" spans="2:18" ht="15" customHeight="1" x14ac:dyDescent="0.25">
      <c r="B862" s="362" t="s">
        <v>1904</v>
      </c>
      <c r="C862" s="362" t="s">
        <v>3034</v>
      </c>
      <c r="D862" s="362" t="s">
        <v>1905</v>
      </c>
      <c r="E862" s="363" t="s">
        <v>2536</v>
      </c>
      <c r="F862" s="363" t="s">
        <v>64</v>
      </c>
      <c r="G862" s="363" t="s">
        <v>36</v>
      </c>
      <c r="H862" s="363" t="s">
        <v>2596</v>
      </c>
      <c r="I862" s="363" t="s">
        <v>78</v>
      </c>
      <c r="J862" s="363">
        <v>1980</v>
      </c>
      <c r="K862" s="364"/>
      <c r="L862" s="364"/>
      <c r="M862" s="363" t="s">
        <v>2689</v>
      </c>
      <c r="N862" s="363" t="s">
        <v>2689</v>
      </c>
      <c r="O862" s="363" t="s">
        <v>3891</v>
      </c>
      <c r="P862" s="363" t="s">
        <v>3596</v>
      </c>
      <c r="Q862" s="363" t="s">
        <v>2692</v>
      </c>
      <c r="R862" s="383">
        <v>210</v>
      </c>
    </row>
    <row r="863" spans="2:18" ht="15" customHeight="1" x14ac:dyDescent="0.25">
      <c r="B863" s="362" t="s">
        <v>1906</v>
      </c>
      <c r="C863" s="362" t="s">
        <v>3035</v>
      </c>
      <c r="D863" s="362" t="s">
        <v>1907</v>
      </c>
      <c r="E863" s="363" t="s">
        <v>2537</v>
      </c>
      <c r="F863" s="363" t="s">
        <v>64</v>
      </c>
      <c r="G863" s="363" t="s">
        <v>36</v>
      </c>
      <c r="H863" s="363" t="s">
        <v>2596</v>
      </c>
      <c r="I863" s="363" t="s">
        <v>78</v>
      </c>
      <c r="J863" s="363">
        <v>1987</v>
      </c>
      <c r="K863" s="364"/>
      <c r="L863" s="364"/>
      <c r="M863" s="363" t="s">
        <v>2689</v>
      </c>
      <c r="N863" s="363" t="s">
        <v>2689</v>
      </c>
      <c r="O863" s="363" t="s">
        <v>3891</v>
      </c>
      <c r="P863" s="363" t="s">
        <v>3596</v>
      </c>
      <c r="Q863" s="363" t="s">
        <v>2692</v>
      </c>
      <c r="R863" s="383">
        <v>348.5</v>
      </c>
    </row>
    <row r="864" spans="2:18" ht="15" customHeight="1" x14ac:dyDescent="0.25">
      <c r="B864" s="362" t="s">
        <v>1908</v>
      </c>
      <c r="C864" s="362" t="s">
        <v>3035</v>
      </c>
      <c r="D864" s="362" t="s">
        <v>1909</v>
      </c>
      <c r="E864" s="363" t="s">
        <v>2537</v>
      </c>
      <c r="F864" s="363" t="s">
        <v>64</v>
      </c>
      <c r="G864" s="363" t="s">
        <v>36</v>
      </c>
      <c r="H864" s="363" t="s">
        <v>2596</v>
      </c>
      <c r="I864" s="363" t="s">
        <v>78</v>
      </c>
      <c r="J864" s="363">
        <v>1991</v>
      </c>
      <c r="K864" s="364"/>
      <c r="L864" s="364"/>
      <c r="M864" s="363" t="s">
        <v>2689</v>
      </c>
      <c r="N864" s="363" t="s">
        <v>2689</v>
      </c>
      <c r="O864" s="363" t="s">
        <v>3891</v>
      </c>
      <c r="P864" s="363" t="s">
        <v>3596</v>
      </c>
      <c r="Q864" s="363" t="s">
        <v>2692</v>
      </c>
      <c r="R864" s="383">
        <v>348.5</v>
      </c>
    </row>
    <row r="865" spans="2:18" ht="15" customHeight="1" x14ac:dyDescent="0.25">
      <c r="B865" s="362" t="s">
        <v>1910</v>
      </c>
      <c r="C865" s="362" t="s">
        <v>3036</v>
      </c>
      <c r="D865" s="362" t="s">
        <v>1911</v>
      </c>
      <c r="E865" s="363" t="s">
        <v>1911</v>
      </c>
      <c r="F865" s="363" t="s">
        <v>64</v>
      </c>
      <c r="G865" s="363" t="s">
        <v>36</v>
      </c>
      <c r="H865" s="363" t="s">
        <v>2596</v>
      </c>
      <c r="I865" s="363" t="s">
        <v>78</v>
      </c>
      <c r="J865" s="363">
        <v>1969</v>
      </c>
      <c r="K865" s="364"/>
      <c r="L865" s="364"/>
      <c r="M865" s="363" t="s">
        <v>2689</v>
      </c>
      <c r="N865" s="363" t="s">
        <v>2689</v>
      </c>
      <c r="O865" s="363" t="s">
        <v>3891</v>
      </c>
      <c r="P865" s="363" t="s">
        <v>3596</v>
      </c>
      <c r="Q865" s="363" t="s">
        <v>2692</v>
      </c>
      <c r="R865" s="383">
        <v>120</v>
      </c>
    </row>
    <row r="866" spans="2:18" ht="15" customHeight="1" x14ac:dyDescent="0.25">
      <c r="B866" s="362" t="s">
        <v>1912</v>
      </c>
      <c r="C866" s="362" t="s">
        <v>3037</v>
      </c>
      <c r="D866" s="362" t="s">
        <v>1913</v>
      </c>
      <c r="E866" s="363" t="s">
        <v>2538</v>
      </c>
      <c r="F866" s="363" t="s">
        <v>64</v>
      </c>
      <c r="G866" s="363" t="s">
        <v>36</v>
      </c>
      <c r="H866" s="363" t="s">
        <v>2596</v>
      </c>
      <c r="I866" s="363" t="s">
        <v>78</v>
      </c>
      <c r="J866" s="363">
        <v>1970</v>
      </c>
      <c r="K866" s="364"/>
      <c r="L866" s="364"/>
      <c r="M866" s="363" t="s">
        <v>2689</v>
      </c>
      <c r="N866" s="363" t="s">
        <v>2689</v>
      </c>
      <c r="O866" s="363" t="s">
        <v>3891</v>
      </c>
      <c r="P866" s="363" t="s">
        <v>3596</v>
      </c>
      <c r="Q866" s="363" t="s">
        <v>2692</v>
      </c>
      <c r="R866" s="383">
        <v>210</v>
      </c>
    </row>
    <row r="867" spans="2:18" ht="15" customHeight="1" x14ac:dyDescent="0.25">
      <c r="B867" s="362" t="s">
        <v>1914</v>
      </c>
      <c r="C867" s="362" t="s">
        <v>3037</v>
      </c>
      <c r="D867" s="362" t="s">
        <v>1915</v>
      </c>
      <c r="E867" s="363" t="s">
        <v>2538</v>
      </c>
      <c r="F867" s="363" t="s">
        <v>64</v>
      </c>
      <c r="G867" s="363" t="s">
        <v>36</v>
      </c>
      <c r="H867" s="363" t="s">
        <v>2596</v>
      </c>
      <c r="I867" s="363" t="s">
        <v>78</v>
      </c>
      <c r="J867" s="363">
        <v>1970</v>
      </c>
      <c r="K867" s="364"/>
      <c r="L867" s="364"/>
      <c r="M867" s="363" t="s">
        <v>2689</v>
      </c>
      <c r="N867" s="363" t="s">
        <v>2689</v>
      </c>
      <c r="O867" s="363" t="s">
        <v>3891</v>
      </c>
      <c r="P867" s="363" t="s">
        <v>3596</v>
      </c>
      <c r="Q867" s="363" t="s">
        <v>2692</v>
      </c>
      <c r="R867" s="383">
        <v>210</v>
      </c>
    </row>
    <row r="868" spans="2:18" ht="15" customHeight="1" x14ac:dyDescent="0.25">
      <c r="B868" s="362" t="s">
        <v>1916</v>
      </c>
      <c r="C868" s="362" t="s">
        <v>3037</v>
      </c>
      <c r="D868" s="362" t="s">
        <v>1917</v>
      </c>
      <c r="E868" s="363" t="s">
        <v>2538</v>
      </c>
      <c r="F868" s="363" t="s">
        <v>64</v>
      </c>
      <c r="G868" s="363" t="s">
        <v>36</v>
      </c>
      <c r="H868" s="363" t="s">
        <v>2596</v>
      </c>
      <c r="I868" s="363" t="s">
        <v>78</v>
      </c>
      <c r="J868" s="363">
        <v>1976</v>
      </c>
      <c r="K868" s="364"/>
      <c r="L868" s="364"/>
      <c r="M868" s="363" t="s">
        <v>2689</v>
      </c>
      <c r="N868" s="363" t="s">
        <v>2689</v>
      </c>
      <c r="O868" s="363" t="s">
        <v>3891</v>
      </c>
      <c r="P868" s="363" t="s">
        <v>3596</v>
      </c>
      <c r="Q868" s="363" t="s">
        <v>2692</v>
      </c>
      <c r="R868" s="383">
        <v>329</v>
      </c>
    </row>
    <row r="869" spans="2:18" ht="15" customHeight="1" x14ac:dyDescent="0.25">
      <c r="B869" s="362" t="s">
        <v>1918</v>
      </c>
      <c r="C869" s="362" t="s">
        <v>3037</v>
      </c>
      <c r="D869" s="362" t="s">
        <v>1919</v>
      </c>
      <c r="E869" s="363" t="s">
        <v>2538</v>
      </c>
      <c r="F869" s="363" t="s">
        <v>64</v>
      </c>
      <c r="G869" s="363" t="s">
        <v>36</v>
      </c>
      <c r="H869" s="363" t="s">
        <v>2596</v>
      </c>
      <c r="I869" s="363" t="s">
        <v>78</v>
      </c>
      <c r="J869" s="363">
        <v>1978</v>
      </c>
      <c r="K869" s="364"/>
      <c r="L869" s="364"/>
      <c r="M869" s="363" t="s">
        <v>2689</v>
      </c>
      <c r="N869" s="363" t="s">
        <v>2689</v>
      </c>
      <c r="O869" s="363" t="s">
        <v>3891</v>
      </c>
      <c r="P869" s="363" t="s">
        <v>3596</v>
      </c>
      <c r="Q869" s="363" t="s">
        <v>2692</v>
      </c>
      <c r="R869" s="383">
        <v>308.5</v>
      </c>
    </row>
    <row r="870" spans="2:18" ht="15" customHeight="1" x14ac:dyDescent="0.25">
      <c r="B870" s="362" t="s">
        <v>1920</v>
      </c>
      <c r="C870" s="362" t="s">
        <v>3037</v>
      </c>
      <c r="D870" s="362" t="s">
        <v>1921</v>
      </c>
      <c r="E870" s="363" t="s">
        <v>2538</v>
      </c>
      <c r="F870" s="363" t="s">
        <v>64</v>
      </c>
      <c r="G870" s="363" t="s">
        <v>36</v>
      </c>
      <c r="H870" s="363" t="s">
        <v>2596</v>
      </c>
      <c r="I870" s="363" t="s">
        <v>78</v>
      </c>
      <c r="J870" s="363">
        <v>1979</v>
      </c>
      <c r="K870" s="364"/>
      <c r="L870" s="364"/>
      <c r="M870" s="363" t="s">
        <v>2689</v>
      </c>
      <c r="N870" s="363" t="s">
        <v>2689</v>
      </c>
      <c r="O870" s="363" t="s">
        <v>3891</v>
      </c>
      <c r="P870" s="363" t="s">
        <v>3596</v>
      </c>
      <c r="Q870" s="363" t="s">
        <v>2692</v>
      </c>
      <c r="R870" s="383">
        <v>340</v>
      </c>
    </row>
    <row r="871" spans="2:18" ht="15" customHeight="1" x14ac:dyDescent="0.25">
      <c r="B871" s="362" t="s">
        <v>1922</v>
      </c>
      <c r="C871" s="362" t="s">
        <v>3037</v>
      </c>
      <c r="D871" s="362" t="s">
        <v>1923</v>
      </c>
      <c r="E871" s="363" t="s">
        <v>2538</v>
      </c>
      <c r="F871" s="363" t="s">
        <v>64</v>
      </c>
      <c r="G871" s="363" t="s">
        <v>36</v>
      </c>
      <c r="H871" s="363" t="s">
        <v>2596</v>
      </c>
      <c r="I871" s="363" t="s">
        <v>78</v>
      </c>
      <c r="J871" s="363">
        <v>1979</v>
      </c>
      <c r="K871" s="364"/>
      <c r="L871" s="364"/>
      <c r="M871" s="363" t="s">
        <v>2689</v>
      </c>
      <c r="N871" s="363" t="s">
        <v>2689</v>
      </c>
      <c r="O871" s="363" t="s">
        <v>3891</v>
      </c>
      <c r="P871" s="363" t="s">
        <v>3596</v>
      </c>
      <c r="Q871" s="363" t="s">
        <v>2692</v>
      </c>
      <c r="R871" s="383">
        <v>347.5</v>
      </c>
    </row>
    <row r="872" spans="2:18" ht="15" customHeight="1" x14ac:dyDescent="0.25">
      <c r="B872" s="362" t="s">
        <v>1924</v>
      </c>
      <c r="C872" s="362" t="s">
        <v>3038</v>
      </c>
      <c r="D872" s="362" t="s">
        <v>1925</v>
      </c>
      <c r="E872" s="363" t="s">
        <v>2539</v>
      </c>
      <c r="F872" s="363" t="s">
        <v>64</v>
      </c>
      <c r="G872" s="363" t="s">
        <v>36</v>
      </c>
      <c r="H872" s="363" t="s">
        <v>2596</v>
      </c>
      <c r="I872" s="363" t="s">
        <v>78</v>
      </c>
      <c r="J872" s="363">
        <v>1983</v>
      </c>
      <c r="K872" s="364"/>
      <c r="L872" s="364"/>
      <c r="M872" s="363" t="s">
        <v>2689</v>
      </c>
      <c r="N872" s="363" t="s">
        <v>2689</v>
      </c>
      <c r="O872" s="363" t="s">
        <v>3891</v>
      </c>
      <c r="P872" s="363" t="s">
        <v>3596</v>
      </c>
      <c r="Q872" s="363" t="s">
        <v>2692</v>
      </c>
      <c r="R872" s="383">
        <v>620</v>
      </c>
    </row>
    <row r="873" spans="2:18" ht="15" customHeight="1" x14ac:dyDescent="0.25">
      <c r="B873" s="362" t="s">
        <v>1926</v>
      </c>
      <c r="C873" s="362" t="s">
        <v>3038</v>
      </c>
      <c r="D873" s="362" t="s">
        <v>1927</v>
      </c>
      <c r="E873" s="363" t="s">
        <v>2539</v>
      </c>
      <c r="F873" s="363" t="s">
        <v>64</v>
      </c>
      <c r="G873" s="363" t="s">
        <v>36</v>
      </c>
      <c r="H873" s="363" t="s">
        <v>2596</v>
      </c>
      <c r="I873" s="363" t="s">
        <v>78</v>
      </c>
      <c r="J873" s="363">
        <v>1985</v>
      </c>
      <c r="K873" s="364"/>
      <c r="L873" s="364"/>
      <c r="M873" s="363" t="s">
        <v>2689</v>
      </c>
      <c r="N873" s="363" t="s">
        <v>2689</v>
      </c>
      <c r="O873" s="363" t="s">
        <v>3891</v>
      </c>
      <c r="P873" s="363" t="s">
        <v>3596</v>
      </c>
      <c r="Q873" s="363" t="s">
        <v>2692</v>
      </c>
      <c r="R873" s="383">
        <v>670</v>
      </c>
    </row>
    <row r="874" spans="2:18" ht="15" customHeight="1" x14ac:dyDescent="0.25">
      <c r="B874" s="362" t="s">
        <v>1928</v>
      </c>
      <c r="C874" s="362" t="s">
        <v>3039</v>
      </c>
      <c r="D874" s="362" t="s">
        <v>1929</v>
      </c>
      <c r="E874" s="363" t="s">
        <v>2540</v>
      </c>
      <c r="F874" s="363" t="s">
        <v>57</v>
      </c>
      <c r="G874" s="363" t="s">
        <v>3665</v>
      </c>
      <c r="H874" s="363" t="s">
        <v>2595</v>
      </c>
      <c r="I874" s="363" t="s">
        <v>90</v>
      </c>
      <c r="J874" s="363">
        <v>1990</v>
      </c>
      <c r="K874" s="363">
        <v>2022</v>
      </c>
      <c r="L874" s="365">
        <v>42787</v>
      </c>
      <c r="M874" s="363" t="s">
        <v>2690</v>
      </c>
      <c r="N874" s="363" t="s">
        <v>2689</v>
      </c>
      <c r="O874" s="363" t="s">
        <v>3892</v>
      </c>
      <c r="P874" s="363" t="s">
        <v>3596</v>
      </c>
      <c r="Q874" s="363" t="s">
        <v>2692</v>
      </c>
      <c r="R874" s="383">
        <v>141.30434782608694</v>
      </c>
    </row>
    <row r="875" spans="2:18" ht="15" customHeight="1" x14ac:dyDescent="0.25">
      <c r="B875" s="362" t="s">
        <v>1930</v>
      </c>
      <c r="C875" s="362" t="s">
        <v>3040</v>
      </c>
      <c r="D875" s="362" t="s">
        <v>1931</v>
      </c>
      <c r="E875" s="363" t="s">
        <v>2541</v>
      </c>
      <c r="F875" s="363" t="s">
        <v>55</v>
      </c>
      <c r="G875" s="363" t="s">
        <v>3665</v>
      </c>
      <c r="H875" s="363" t="s">
        <v>2595</v>
      </c>
      <c r="I875" s="363" t="s">
        <v>2674</v>
      </c>
      <c r="J875" s="363">
        <v>1966</v>
      </c>
      <c r="K875" s="364"/>
      <c r="L875" s="364"/>
      <c r="M875" s="363" t="s">
        <v>2689</v>
      </c>
      <c r="N875" s="363" t="s">
        <v>2689</v>
      </c>
      <c r="O875" s="363" t="s">
        <v>3892</v>
      </c>
      <c r="P875" s="363" t="s">
        <v>3596</v>
      </c>
      <c r="Q875" s="363" t="s">
        <v>2692</v>
      </c>
      <c r="R875" s="383">
        <v>42</v>
      </c>
    </row>
    <row r="876" spans="2:18" ht="15" customHeight="1" x14ac:dyDescent="0.25">
      <c r="B876" s="362" t="s">
        <v>1932</v>
      </c>
      <c r="C876" s="362" t="s">
        <v>3040</v>
      </c>
      <c r="D876" s="362" t="s">
        <v>1933</v>
      </c>
      <c r="E876" s="363" t="s">
        <v>2541</v>
      </c>
      <c r="F876" s="363" t="s">
        <v>55</v>
      </c>
      <c r="G876" s="363" t="s">
        <v>3665</v>
      </c>
      <c r="H876" s="363" t="s">
        <v>2596</v>
      </c>
      <c r="I876" s="363" t="s">
        <v>2674</v>
      </c>
      <c r="J876" s="363">
        <v>1967</v>
      </c>
      <c r="K876" s="364"/>
      <c r="L876" s="364"/>
      <c r="M876" s="363" t="s">
        <v>2689</v>
      </c>
      <c r="N876" s="363" t="s">
        <v>2689</v>
      </c>
      <c r="O876" s="363" t="s">
        <v>3892</v>
      </c>
      <c r="P876" s="363" t="s">
        <v>3596</v>
      </c>
      <c r="Q876" s="363" t="s">
        <v>2692</v>
      </c>
      <c r="R876" s="383">
        <v>32</v>
      </c>
    </row>
    <row r="877" spans="2:18" ht="15" customHeight="1" x14ac:dyDescent="0.25">
      <c r="B877" s="362" t="s">
        <v>1934</v>
      </c>
      <c r="C877" s="362" t="s">
        <v>3040</v>
      </c>
      <c r="D877" s="362" t="s">
        <v>1935</v>
      </c>
      <c r="E877" s="363" t="s">
        <v>2541</v>
      </c>
      <c r="F877" s="363" t="s">
        <v>55</v>
      </c>
      <c r="G877" s="363" t="s">
        <v>3665</v>
      </c>
      <c r="H877" s="363" t="s">
        <v>2596</v>
      </c>
      <c r="I877" s="363" t="s">
        <v>2674</v>
      </c>
      <c r="J877" s="363">
        <v>1984</v>
      </c>
      <c r="K877" s="364"/>
      <c r="L877" s="364"/>
      <c r="M877" s="363" t="s">
        <v>2689</v>
      </c>
      <c r="N877" s="363" t="s">
        <v>2689</v>
      </c>
      <c r="O877" s="363" t="s">
        <v>3892</v>
      </c>
      <c r="P877" s="363" t="s">
        <v>3596</v>
      </c>
      <c r="Q877" s="363" t="s">
        <v>2692</v>
      </c>
      <c r="R877" s="383">
        <v>50</v>
      </c>
    </row>
    <row r="878" spans="2:18" ht="15" customHeight="1" x14ac:dyDescent="0.25">
      <c r="B878" s="362" t="s">
        <v>1936</v>
      </c>
      <c r="C878" s="362" t="s">
        <v>3041</v>
      </c>
      <c r="D878" s="362" t="s">
        <v>1937</v>
      </c>
      <c r="E878" s="363" t="s">
        <v>2542</v>
      </c>
      <c r="F878" s="363" t="s">
        <v>55</v>
      </c>
      <c r="G878" s="363" t="s">
        <v>3665</v>
      </c>
      <c r="H878" s="363" t="s">
        <v>2596</v>
      </c>
      <c r="I878" s="363" t="s">
        <v>92</v>
      </c>
      <c r="J878" s="363">
        <v>1956</v>
      </c>
      <c r="K878" s="363">
        <v>2010</v>
      </c>
      <c r="L878" s="364"/>
      <c r="M878" s="363" t="s">
        <v>2689</v>
      </c>
      <c r="N878" s="363" t="s">
        <v>2689</v>
      </c>
      <c r="O878" s="363" t="s">
        <v>3891</v>
      </c>
      <c r="P878" s="363" t="s">
        <v>3896</v>
      </c>
      <c r="Q878" s="363" t="s">
        <v>2691</v>
      </c>
      <c r="R878" s="383">
        <v>30</v>
      </c>
    </row>
    <row r="879" spans="2:18" ht="15" customHeight="1" x14ac:dyDescent="0.25">
      <c r="B879" s="362" t="s">
        <v>1938</v>
      </c>
      <c r="C879" s="362" t="s">
        <v>3041</v>
      </c>
      <c r="D879" s="362" t="s">
        <v>1939</v>
      </c>
      <c r="E879" s="363" t="s">
        <v>2542</v>
      </c>
      <c r="F879" s="363" t="s">
        <v>55</v>
      </c>
      <c r="G879" s="363" t="s">
        <v>3665</v>
      </c>
      <c r="H879" s="363" t="s">
        <v>2596</v>
      </c>
      <c r="I879" s="363" t="s">
        <v>92</v>
      </c>
      <c r="J879" s="363">
        <v>1956</v>
      </c>
      <c r="K879" s="363">
        <v>2008</v>
      </c>
      <c r="L879" s="364"/>
      <c r="M879" s="363" t="s">
        <v>2689</v>
      </c>
      <c r="N879" s="363" t="s">
        <v>2689</v>
      </c>
      <c r="O879" s="363" t="s">
        <v>3891</v>
      </c>
      <c r="P879" s="363" t="s">
        <v>3896</v>
      </c>
      <c r="Q879" s="363" t="s">
        <v>2691</v>
      </c>
      <c r="R879" s="383">
        <v>30</v>
      </c>
    </row>
    <row r="880" spans="2:18" ht="15" customHeight="1" x14ac:dyDescent="0.25">
      <c r="B880" s="362" t="s">
        <v>1940</v>
      </c>
      <c r="C880" s="362" t="s">
        <v>3041</v>
      </c>
      <c r="D880" s="362" t="s">
        <v>1941</v>
      </c>
      <c r="E880" s="363" t="s">
        <v>2542</v>
      </c>
      <c r="F880" s="363" t="s">
        <v>55</v>
      </c>
      <c r="G880" s="363" t="s">
        <v>3665</v>
      </c>
      <c r="H880" s="363" t="s">
        <v>2596</v>
      </c>
      <c r="I880" s="363" t="s">
        <v>92</v>
      </c>
      <c r="J880" s="363">
        <v>1960</v>
      </c>
      <c r="K880" s="363">
        <v>2014</v>
      </c>
      <c r="L880" s="364"/>
      <c r="M880" s="363" t="s">
        <v>2689</v>
      </c>
      <c r="N880" s="363" t="s">
        <v>2689</v>
      </c>
      <c r="O880" s="363" t="s">
        <v>3891</v>
      </c>
      <c r="P880" s="363" t="s">
        <v>3896</v>
      </c>
      <c r="Q880" s="363" t="s">
        <v>2691</v>
      </c>
      <c r="R880" s="383">
        <v>75</v>
      </c>
    </row>
    <row r="881" spans="2:18" ht="15" customHeight="1" x14ac:dyDescent="0.25">
      <c r="B881" s="362" t="s">
        <v>1942</v>
      </c>
      <c r="C881" s="362" t="s">
        <v>3041</v>
      </c>
      <c r="D881" s="362" t="s">
        <v>1943</v>
      </c>
      <c r="E881" s="363" t="s">
        <v>2542</v>
      </c>
      <c r="F881" s="363" t="s">
        <v>55</v>
      </c>
      <c r="G881" s="363" t="s">
        <v>3665</v>
      </c>
      <c r="H881" s="363" t="s">
        <v>2596</v>
      </c>
      <c r="I881" s="363" t="s">
        <v>92</v>
      </c>
      <c r="J881" s="363">
        <v>1972</v>
      </c>
      <c r="K881" s="363">
        <v>2018</v>
      </c>
      <c r="L881" s="364"/>
      <c r="M881" s="363" t="s">
        <v>2689</v>
      </c>
      <c r="N881" s="363" t="s">
        <v>2689</v>
      </c>
      <c r="O881" s="363" t="s">
        <v>3891</v>
      </c>
      <c r="P881" s="363" t="s">
        <v>3896</v>
      </c>
      <c r="Q881" s="363" t="s">
        <v>2691</v>
      </c>
      <c r="R881" s="383">
        <v>275</v>
      </c>
    </row>
    <row r="882" spans="2:18" ht="15" customHeight="1" x14ac:dyDescent="0.25">
      <c r="B882" s="362" t="s">
        <v>1944</v>
      </c>
      <c r="C882" s="362" t="s">
        <v>3041</v>
      </c>
      <c r="D882" s="362" t="s">
        <v>1945</v>
      </c>
      <c r="E882" s="363" t="s">
        <v>2542</v>
      </c>
      <c r="F882" s="363" t="s">
        <v>55</v>
      </c>
      <c r="G882" s="363" t="s">
        <v>3665</v>
      </c>
      <c r="H882" s="363" t="s">
        <v>2596</v>
      </c>
      <c r="I882" s="363" t="s">
        <v>92</v>
      </c>
      <c r="J882" s="363">
        <v>1977</v>
      </c>
      <c r="K882" s="364"/>
      <c r="L882" s="364"/>
      <c r="M882" s="363" t="s">
        <v>2689</v>
      </c>
      <c r="N882" s="363" t="s">
        <v>2689</v>
      </c>
      <c r="O882" s="363" t="s">
        <v>3892</v>
      </c>
      <c r="P882" s="363" t="s">
        <v>3596</v>
      </c>
      <c r="Q882" s="363" t="s">
        <v>2692</v>
      </c>
      <c r="R882" s="383">
        <v>345</v>
      </c>
    </row>
    <row r="883" spans="2:18" ht="15" customHeight="1" x14ac:dyDescent="0.25">
      <c r="B883" s="362" t="s">
        <v>1946</v>
      </c>
      <c r="C883" s="362" t="s">
        <v>3041</v>
      </c>
      <c r="D883" s="362" t="s">
        <v>1947</v>
      </c>
      <c r="E883" s="363" t="s">
        <v>2542</v>
      </c>
      <c r="F883" s="363" t="s">
        <v>55</v>
      </c>
      <c r="G883" s="363" t="s">
        <v>3665</v>
      </c>
      <c r="H883" s="363" t="s">
        <v>2596</v>
      </c>
      <c r="I883" s="363" t="s">
        <v>92</v>
      </c>
      <c r="J883" s="363">
        <v>2015</v>
      </c>
      <c r="K883" s="364"/>
      <c r="L883" s="364"/>
      <c r="M883" s="363" t="s">
        <v>2689</v>
      </c>
      <c r="N883" s="363" t="s">
        <v>2689</v>
      </c>
      <c r="O883" s="363" t="s">
        <v>3892</v>
      </c>
      <c r="P883" s="363" t="s">
        <v>3596</v>
      </c>
      <c r="Q883" s="363" t="s">
        <v>2692</v>
      </c>
      <c r="R883" s="383">
        <v>600</v>
      </c>
    </row>
    <row r="884" spans="2:18" ht="15" customHeight="1" x14ac:dyDescent="0.25">
      <c r="B884" s="362" t="s">
        <v>1948</v>
      </c>
      <c r="C884" s="362" t="s">
        <v>3042</v>
      </c>
      <c r="D884" s="362" t="s">
        <v>1949</v>
      </c>
      <c r="E884" s="363" t="s">
        <v>2543</v>
      </c>
      <c r="F884" s="363" t="s">
        <v>55</v>
      </c>
      <c r="G884" s="363" t="s">
        <v>3665</v>
      </c>
      <c r="H884" s="363" t="s">
        <v>2596</v>
      </c>
      <c r="I884" s="363" t="s">
        <v>92</v>
      </c>
      <c r="J884" s="363">
        <v>1966</v>
      </c>
      <c r="K884" s="363">
        <v>2013</v>
      </c>
      <c r="L884" s="364"/>
      <c r="M884" s="363" t="s">
        <v>2689</v>
      </c>
      <c r="N884" s="363" t="s">
        <v>2689</v>
      </c>
      <c r="O884" s="363" t="s">
        <v>3891</v>
      </c>
      <c r="P884" s="363" t="s">
        <v>3896</v>
      </c>
      <c r="Q884" s="363" t="s">
        <v>2691</v>
      </c>
      <c r="R884" s="383">
        <v>12.5</v>
      </c>
    </row>
    <row r="885" spans="2:18" ht="15" customHeight="1" x14ac:dyDescent="0.25">
      <c r="B885" s="362" t="s">
        <v>1950</v>
      </c>
      <c r="C885" s="362" t="s">
        <v>3042</v>
      </c>
      <c r="D885" s="362" t="s">
        <v>1951</v>
      </c>
      <c r="E885" s="363" t="s">
        <v>2543</v>
      </c>
      <c r="F885" s="363" t="s">
        <v>55</v>
      </c>
      <c r="G885" s="363" t="s">
        <v>3665</v>
      </c>
      <c r="H885" s="363" t="s">
        <v>2596</v>
      </c>
      <c r="I885" s="363" t="s">
        <v>92</v>
      </c>
      <c r="J885" s="363">
        <v>1966</v>
      </c>
      <c r="K885" s="363">
        <v>2013</v>
      </c>
      <c r="L885" s="364"/>
      <c r="M885" s="363" t="s">
        <v>2689</v>
      </c>
      <c r="N885" s="363" t="s">
        <v>2689</v>
      </c>
      <c r="O885" s="363" t="s">
        <v>3891</v>
      </c>
      <c r="P885" s="363" t="s">
        <v>3896</v>
      </c>
      <c r="Q885" s="363" t="s">
        <v>2691</v>
      </c>
      <c r="R885" s="383">
        <v>20</v>
      </c>
    </row>
    <row r="886" spans="2:18" ht="15" customHeight="1" x14ac:dyDescent="0.25">
      <c r="B886" s="362" t="s">
        <v>1952</v>
      </c>
      <c r="C886" s="362" t="s">
        <v>3042</v>
      </c>
      <c r="D886" s="362" t="s">
        <v>1953</v>
      </c>
      <c r="E886" s="363" t="s">
        <v>2543</v>
      </c>
      <c r="F886" s="363" t="s">
        <v>55</v>
      </c>
      <c r="G886" s="363" t="s">
        <v>3665</v>
      </c>
      <c r="H886" s="363" t="s">
        <v>2596</v>
      </c>
      <c r="I886" s="363" t="s">
        <v>92</v>
      </c>
      <c r="J886" s="363">
        <v>1968</v>
      </c>
      <c r="K886" s="363">
        <v>2013</v>
      </c>
      <c r="L886" s="364"/>
      <c r="M886" s="363" t="s">
        <v>2689</v>
      </c>
      <c r="N886" s="363" t="s">
        <v>2689</v>
      </c>
      <c r="O886" s="363" t="s">
        <v>3891</v>
      </c>
      <c r="P886" s="363" t="s">
        <v>3896</v>
      </c>
      <c r="Q886" s="363" t="s">
        <v>2691</v>
      </c>
      <c r="R886" s="383">
        <v>24</v>
      </c>
    </row>
    <row r="887" spans="2:18" ht="15" customHeight="1" x14ac:dyDescent="0.25">
      <c r="B887" s="362" t="s">
        <v>1954</v>
      </c>
      <c r="C887" s="362" t="s">
        <v>3042</v>
      </c>
      <c r="D887" s="362" t="s">
        <v>1955</v>
      </c>
      <c r="E887" s="363" t="s">
        <v>2543</v>
      </c>
      <c r="F887" s="363" t="s">
        <v>55</v>
      </c>
      <c r="G887" s="363" t="s">
        <v>3665</v>
      </c>
      <c r="H887" s="363" t="s">
        <v>2596</v>
      </c>
      <c r="I887" s="363" t="s">
        <v>92</v>
      </c>
      <c r="J887" s="363">
        <v>1968</v>
      </c>
      <c r="K887" s="363">
        <v>2018</v>
      </c>
      <c r="L887" s="364"/>
      <c r="M887" s="363" t="s">
        <v>2689</v>
      </c>
      <c r="N887" s="363" t="s">
        <v>2689</v>
      </c>
      <c r="O887" s="363" t="s">
        <v>3891</v>
      </c>
      <c r="P887" s="363" t="s">
        <v>3896</v>
      </c>
      <c r="Q887" s="363" t="s">
        <v>2691</v>
      </c>
      <c r="R887" s="383">
        <v>125</v>
      </c>
    </row>
    <row r="888" spans="2:18" ht="15" customHeight="1" x14ac:dyDescent="0.25">
      <c r="B888" s="362" t="s">
        <v>1956</v>
      </c>
      <c r="C888" s="362" t="s">
        <v>3043</v>
      </c>
      <c r="D888" s="362" t="s">
        <v>1957</v>
      </c>
      <c r="E888" s="363" t="s">
        <v>2544</v>
      </c>
      <c r="F888" s="363" t="s">
        <v>54</v>
      </c>
      <c r="G888" s="363" t="s">
        <v>3665</v>
      </c>
      <c r="H888" s="363" t="s">
        <v>2595</v>
      </c>
      <c r="I888" s="363" t="s">
        <v>2544</v>
      </c>
      <c r="J888" s="363">
        <v>1967</v>
      </c>
      <c r="K888" s="363">
        <v>2019</v>
      </c>
      <c r="L888" s="364"/>
      <c r="M888" s="363" t="s">
        <v>2690</v>
      </c>
      <c r="N888" s="363" t="s">
        <v>2689</v>
      </c>
      <c r="O888" s="363" t="s">
        <v>3892</v>
      </c>
      <c r="P888" s="363" t="s">
        <v>3596</v>
      </c>
      <c r="Q888" s="363" t="s">
        <v>2692</v>
      </c>
      <c r="R888" s="383">
        <v>55</v>
      </c>
    </row>
    <row r="889" spans="2:18" ht="15" customHeight="1" x14ac:dyDescent="0.25">
      <c r="B889" s="362" t="s">
        <v>1958</v>
      </c>
      <c r="C889" s="362" t="s">
        <v>3043</v>
      </c>
      <c r="D889" s="362" t="s">
        <v>1959</v>
      </c>
      <c r="E889" s="363" t="s">
        <v>2544</v>
      </c>
      <c r="F889" s="363" t="s">
        <v>54</v>
      </c>
      <c r="G889" s="363" t="s">
        <v>3665</v>
      </c>
      <c r="H889" s="363" t="s">
        <v>2595</v>
      </c>
      <c r="I889" s="363" t="s">
        <v>2544</v>
      </c>
      <c r="J889" s="363">
        <v>1967</v>
      </c>
      <c r="K889" s="364"/>
      <c r="L889" s="364"/>
      <c r="M889" s="363" t="s">
        <v>2689</v>
      </c>
      <c r="N889" s="363" t="s">
        <v>2689</v>
      </c>
      <c r="O889" s="363" t="s">
        <v>3892</v>
      </c>
      <c r="P889" s="363" t="s">
        <v>3596</v>
      </c>
      <c r="Q889" s="363" t="s">
        <v>2692</v>
      </c>
      <c r="R889" s="383">
        <v>66</v>
      </c>
    </row>
    <row r="890" spans="2:18" ht="15" customHeight="1" x14ac:dyDescent="0.25">
      <c r="B890" s="362" t="s">
        <v>1960</v>
      </c>
      <c r="C890" s="362" t="s">
        <v>3044</v>
      </c>
      <c r="D890" s="362" t="s">
        <v>1961</v>
      </c>
      <c r="E890" s="363" t="s">
        <v>2545</v>
      </c>
      <c r="F890" s="363" t="s">
        <v>54</v>
      </c>
      <c r="G890" s="363" t="s">
        <v>3665</v>
      </c>
      <c r="H890" s="363" t="s">
        <v>2595</v>
      </c>
      <c r="I890" s="363" t="s">
        <v>2675</v>
      </c>
      <c r="J890" s="363">
        <v>1965</v>
      </c>
      <c r="K890" s="363">
        <v>2010</v>
      </c>
      <c r="L890" s="364"/>
      <c r="M890" s="363" t="s">
        <v>2689</v>
      </c>
      <c r="N890" s="363" t="s">
        <v>2689</v>
      </c>
      <c r="O890" s="363" t="s">
        <v>3891</v>
      </c>
      <c r="P890" s="363" t="s">
        <v>3896</v>
      </c>
      <c r="Q890" s="363" t="s">
        <v>2691</v>
      </c>
      <c r="R890" s="383">
        <v>110</v>
      </c>
    </row>
    <row r="891" spans="2:18" ht="15" customHeight="1" x14ac:dyDescent="0.25">
      <c r="B891" s="362" t="s">
        <v>1962</v>
      </c>
      <c r="C891" s="362" t="s">
        <v>3044</v>
      </c>
      <c r="D891" s="362" t="s">
        <v>1963</v>
      </c>
      <c r="E891" s="363" t="s">
        <v>2545</v>
      </c>
      <c r="F891" s="363" t="s">
        <v>54</v>
      </c>
      <c r="G891" s="363" t="s">
        <v>3665</v>
      </c>
      <c r="H891" s="363" t="s">
        <v>2595</v>
      </c>
      <c r="I891" s="363" t="s">
        <v>2675</v>
      </c>
      <c r="J891" s="363">
        <v>1965</v>
      </c>
      <c r="K891" s="363">
        <v>2010</v>
      </c>
      <c r="L891" s="364"/>
      <c r="M891" s="363" t="s">
        <v>2689</v>
      </c>
      <c r="N891" s="363" t="s">
        <v>2689</v>
      </c>
      <c r="O891" s="363" t="s">
        <v>3891</v>
      </c>
      <c r="P891" s="363" t="s">
        <v>3896</v>
      </c>
      <c r="Q891" s="363" t="s">
        <v>2691</v>
      </c>
      <c r="R891" s="383">
        <v>110</v>
      </c>
    </row>
    <row r="892" spans="2:18" ht="15" customHeight="1" x14ac:dyDescent="0.25">
      <c r="B892" s="362" t="s">
        <v>1964</v>
      </c>
      <c r="C892" s="362" t="s">
        <v>3044</v>
      </c>
      <c r="D892" s="362" t="s">
        <v>1965</v>
      </c>
      <c r="E892" s="363" t="s">
        <v>2545</v>
      </c>
      <c r="F892" s="363" t="s">
        <v>54</v>
      </c>
      <c r="G892" s="363" t="s">
        <v>3665</v>
      </c>
      <c r="H892" s="363" t="s">
        <v>2595</v>
      </c>
      <c r="I892" s="363" t="s">
        <v>2675</v>
      </c>
      <c r="J892" s="363">
        <v>1966</v>
      </c>
      <c r="K892" s="363">
        <v>2008</v>
      </c>
      <c r="L892" s="364"/>
      <c r="M892" s="363" t="s">
        <v>2689</v>
      </c>
      <c r="N892" s="363" t="s">
        <v>2689</v>
      </c>
      <c r="O892" s="363" t="s">
        <v>3891</v>
      </c>
      <c r="P892" s="363" t="s">
        <v>3896</v>
      </c>
      <c r="Q892" s="363" t="s">
        <v>2691</v>
      </c>
      <c r="R892" s="383">
        <v>110</v>
      </c>
    </row>
    <row r="893" spans="2:18" ht="15" customHeight="1" x14ac:dyDescent="0.25">
      <c r="B893" s="362" t="s">
        <v>1966</v>
      </c>
      <c r="C893" s="362" t="s">
        <v>3044</v>
      </c>
      <c r="D893" s="362" t="s">
        <v>1967</v>
      </c>
      <c r="E893" s="363" t="s">
        <v>2545</v>
      </c>
      <c r="F893" s="363" t="s">
        <v>54</v>
      </c>
      <c r="G893" s="363" t="s">
        <v>3665</v>
      </c>
      <c r="H893" s="363" t="s">
        <v>2595</v>
      </c>
      <c r="I893" s="363" t="s">
        <v>2675</v>
      </c>
      <c r="J893" s="363">
        <v>1966</v>
      </c>
      <c r="K893" s="363">
        <v>2008</v>
      </c>
      <c r="L893" s="364"/>
      <c r="M893" s="363" t="s">
        <v>2689</v>
      </c>
      <c r="N893" s="363" t="s">
        <v>2689</v>
      </c>
      <c r="O893" s="363" t="s">
        <v>3891</v>
      </c>
      <c r="P893" s="363" t="s">
        <v>3896</v>
      </c>
      <c r="Q893" s="363" t="s">
        <v>2691</v>
      </c>
      <c r="R893" s="383">
        <v>110</v>
      </c>
    </row>
    <row r="894" spans="2:18" ht="15" customHeight="1" x14ac:dyDescent="0.25">
      <c r="B894" s="362" t="s">
        <v>1968</v>
      </c>
      <c r="C894" s="362" t="s">
        <v>3044</v>
      </c>
      <c r="D894" s="362" t="s">
        <v>1969</v>
      </c>
      <c r="E894" s="363" t="s">
        <v>2545</v>
      </c>
      <c r="F894" s="363" t="s">
        <v>54</v>
      </c>
      <c r="G894" s="363" t="s">
        <v>3665</v>
      </c>
      <c r="H894" s="363" t="s">
        <v>2595</v>
      </c>
      <c r="I894" s="363" t="s">
        <v>2675</v>
      </c>
      <c r="J894" s="363">
        <v>1966</v>
      </c>
      <c r="K894" s="364"/>
      <c r="L894" s="364"/>
      <c r="M894" s="363" t="s">
        <v>2689</v>
      </c>
      <c r="N894" s="363" t="s">
        <v>2689</v>
      </c>
      <c r="O894" s="363" t="s">
        <v>3891</v>
      </c>
      <c r="P894" s="363" t="s">
        <v>3596</v>
      </c>
      <c r="Q894" s="363" t="s">
        <v>2692</v>
      </c>
      <c r="R894" s="383">
        <v>110</v>
      </c>
    </row>
    <row r="895" spans="2:18" ht="15" customHeight="1" x14ac:dyDescent="0.25">
      <c r="B895" s="362" t="s">
        <v>1970</v>
      </c>
      <c r="C895" s="362" t="s">
        <v>3044</v>
      </c>
      <c r="D895" s="362" t="s">
        <v>1971</v>
      </c>
      <c r="E895" s="363" t="s">
        <v>2545</v>
      </c>
      <c r="F895" s="363" t="s">
        <v>54</v>
      </c>
      <c r="G895" s="363" t="s">
        <v>3665</v>
      </c>
      <c r="H895" s="363" t="s">
        <v>2595</v>
      </c>
      <c r="I895" s="363" t="s">
        <v>2675</v>
      </c>
      <c r="J895" s="363">
        <v>1966</v>
      </c>
      <c r="K895" s="364"/>
      <c r="L895" s="364"/>
      <c r="M895" s="363" t="s">
        <v>2689</v>
      </c>
      <c r="N895" s="363" t="s">
        <v>2689</v>
      </c>
      <c r="O895" s="363" t="s">
        <v>3891</v>
      </c>
      <c r="P895" s="363" t="s">
        <v>3596</v>
      </c>
      <c r="Q895" s="363" t="s">
        <v>2692</v>
      </c>
      <c r="R895" s="383">
        <v>110</v>
      </c>
    </row>
    <row r="896" spans="2:18" ht="15" customHeight="1" x14ac:dyDescent="0.25">
      <c r="B896" s="362" t="s">
        <v>1972</v>
      </c>
      <c r="C896" s="362" t="s">
        <v>3045</v>
      </c>
      <c r="D896" s="362" t="s">
        <v>1973</v>
      </c>
      <c r="E896" s="363" t="s">
        <v>2546</v>
      </c>
      <c r="F896" s="363" t="s">
        <v>54</v>
      </c>
      <c r="G896" s="363" t="s">
        <v>3665</v>
      </c>
      <c r="H896" s="363" t="s">
        <v>2596</v>
      </c>
      <c r="I896" s="363" t="s">
        <v>2675</v>
      </c>
      <c r="J896" s="363">
        <v>1957</v>
      </c>
      <c r="K896" s="363">
        <v>2013</v>
      </c>
      <c r="L896" s="364"/>
      <c r="M896" s="363" t="s">
        <v>2689</v>
      </c>
      <c r="N896" s="363" t="s">
        <v>2689</v>
      </c>
      <c r="O896" s="363" t="s">
        <v>3892</v>
      </c>
      <c r="P896" s="363" t="s">
        <v>3896</v>
      </c>
      <c r="Q896" s="363" t="s">
        <v>2691</v>
      </c>
      <c r="R896" s="383">
        <v>32</v>
      </c>
    </row>
    <row r="897" spans="2:18" ht="15" customHeight="1" x14ac:dyDescent="0.25">
      <c r="B897" s="362" t="s">
        <v>1974</v>
      </c>
      <c r="C897" s="362" t="s">
        <v>3045</v>
      </c>
      <c r="D897" s="362" t="s">
        <v>1975</v>
      </c>
      <c r="E897" s="363" t="s">
        <v>2546</v>
      </c>
      <c r="F897" s="363" t="s">
        <v>54</v>
      </c>
      <c r="G897" s="363" t="s">
        <v>3665</v>
      </c>
      <c r="H897" s="363" t="s">
        <v>2596</v>
      </c>
      <c r="I897" s="363" t="s">
        <v>2675</v>
      </c>
      <c r="J897" s="363">
        <v>1996</v>
      </c>
      <c r="K897" s="364"/>
      <c r="L897" s="364"/>
      <c r="M897" s="363" t="s">
        <v>2689</v>
      </c>
      <c r="N897" s="363" t="s">
        <v>2689</v>
      </c>
      <c r="O897" s="363" t="s">
        <v>3892</v>
      </c>
      <c r="P897" s="363" t="s">
        <v>3596</v>
      </c>
      <c r="Q897" s="363" t="s">
        <v>2692</v>
      </c>
      <c r="R897" s="383">
        <v>28</v>
      </c>
    </row>
    <row r="898" spans="2:18" ht="15" customHeight="1" x14ac:dyDescent="0.25">
      <c r="B898" s="362" t="s">
        <v>1976</v>
      </c>
      <c r="C898" s="362" t="s">
        <v>3045</v>
      </c>
      <c r="D898" s="362" t="s">
        <v>1977</v>
      </c>
      <c r="E898" s="363" t="s">
        <v>2546</v>
      </c>
      <c r="F898" s="363" t="s">
        <v>54</v>
      </c>
      <c r="G898" s="363" t="s">
        <v>3665</v>
      </c>
      <c r="H898" s="363" t="s">
        <v>2596</v>
      </c>
      <c r="I898" s="363" t="s">
        <v>2675</v>
      </c>
      <c r="J898" s="363">
        <v>2003</v>
      </c>
      <c r="K898" s="364"/>
      <c r="L898" s="364"/>
      <c r="M898" s="363" t="s">
        <v>2689</v>
      </c>
      <c r="N898" s="363" t="s">
        <v>2689</v>
      </c>
      <c r="O898" s="363" t="s">
        <v>3892</v>
      </c>
      <c r="P898" s="363" t="s">
        <v>3596</v>
      </c>
      <c r="Q898" s="363" t="s">
        <v>2692</v>
      </c>
      <c r="R898" s="383">
        <v>18</v>
      </c>
    </row>
    <row r="899" spans="2:18" ht="15" customHeight="1" x14ac:dyDescent="0.25">
      <c r="B899" s="362" t="s">
        <v>1978</v>
      </c>
      <c r="C899" s="362" t="s">
        <v>3045</v>
      </c>
      <c r="D899" s="362" t="s">
        <v>1979</v>
      </c>
      <c r="E899" s="363" t="s">
        <v>2546</v>
      </c>
      <c r="F899" s="363" t="s">
        <v>54</v>
      </c>
      <c r="G899" s="363" t="s">
        <v>3665</v>
      </c>
      <c r="H899" s="363" t="s">
        <v>2596</v>
      </c>
      <c r="I899" s="363" t="s">
        <v>2675</v>
      </c>
      <c r="J899" s="363">
        <v>1964</v>
      </c>
      <c r="K899" s="364"/>
      <c r="L899" s="364"/>
      <c r="M899" s="363" t="s">
        <v>2689</v>
      </c>
      <c r="N899" s="363" t="s">
        <v>2689</v>
      </c>
      <c r="O899" s="363" t="s">
        <v>3892</v>
      </c>
      <c r="P899" s="363" t="s">
        <v>3596</v>
      </c>
      <c r="Q899" s="363" t="s">
        <v>2692</v>
      </c>
      <c r="R899" s="383">
        <v>110</v>
      </c>
    </row>
    <row r="900" spans="2:18" ht="15" customHeight="1" x14ac:dyDescent="0.25">
      <c r="B900" s="362" t="s">
        <v>1980</v>
      </c>
      <c r="C900" s="362" t="s">
        <v>3045</v>
      </c>
      <c r="D900" s="362" t="s">
        <v>1981</v>
      </c>
      <c r="E900" s="363" t="s">
        <v>2546</v>
      </c>
      <c r="F900" s="363" t="s">
        <v>54</v>
      </c>
      <c r="G900" s="363" t="s">
        <v>3665</v>
      </c>
      <c r="H900" s="363" t="s">
        <v>2596</v>
      </c>
      <c r="I900" s="363" t="s">
        <v>2675</v>
      </c>
      <c r="J900" s="363">
        <v>1964</v>
      </c>
      <c r="K900" s="364"/>
      <c r="L900" s="364"/>
      <c r="M900" s="363" t="s">
        <v>2689</v>
      </c>
      <c r="N900" s="363" t="s">
        <v>2689</v>
      </c>
      <c r="O900" s="363" t="s">
        <v>3892</v>
      </c>
      <c r="P900" s="363" t="s">
        <v>3596</v>
      </c>
      <c r="Q900" s="363" t="s">
        <v>2692</v>
      </c>
      <c r="R900" s="383">
        <v>110</v>
      </c>
    </row>
    <row r="901" spans="2:18" ht="15" customHeight="1" x14ac:dyDescent="0.25">
      <c r="B901" s="362" t="s">
        <v>1982</v>
      </c>
      <c r="C901" s="362" t="s">
        <v>3045</v>
      </c>
      <c r="D901" s="362" t="s">
        <v>1983</v>
      </c>
      <c r="E901" s="363" t="s">
        <v>2546</v>
      </c>
      <c r="F901" s="363" t="s">
        <v>54</v>
      </c>
      <c r="G901" s="363" t="s">
        <v>3665</v>
      </c>
      <c r="H901" s="363" t="s">
        <v>2596</v>
      </c>
      <c r="I901" s="363" t="s">
        <v>2675</v>
      </c>
      <c r="J901" s="363">
        <v>1976</v>
      </c>
      <c r="K901" s="363">
        <v>2015</v>
      </c>
      <c r="L901" s="364"/>
      <c r="M901" s="363" t="s">
        <v>2689</v>
      </c>
      <c r="N901" s="363" t="s">
        <v>2689</v>
      </c>
      <c r="O901" s="363" t="s">
        <v>3892</v>
      </c>
      <c r="P901" s="363" t="s">
        <v>3896</v>
      </c>
      <c r="Q901" s="363" t="s">
        <v>2691</v>
      </c>
      <c r="R901" s="383">
        <v>110</v>
      </c>
    </row>
    <row r="902" spans="2:18" ht="15" customHeight="1" x14ac:dyDescent="0.25">
      <c r="B902" s="362" t="s">
        <v>1984</v>
      </c>
      <c r="C902" s="362" t="s">
        <v>3045</v>
      </c>
      <c r="D902" s="362" t="s">
        <v>1985</v>
      </c>
      <c r="E902" s="363" t="s">
        <v>2546</v>
      </c>
      <c r="F902" s="363" t="s">
        <v>54</v>
      </c>
      <c r="G902" s="363" t="s">
        <v>3665</v>
      </c>
      <c r="H902" s="363" t="s">
        <v>2596</v>
      </c>
      <c r="I902" s="363" t="s">
        <v>2675</v>
      </c>
      <c r="J902" s="363">
        <v>1976</v>
      </c>
      <c r="K902" s="363">
        <v>2015</v>
      </c>
      <c r="L902" s="364"/>
      <c r="M902" s="363" t="s">
        <v>2689</v>
      </c>
      <c r="N902" s="363" t="s">
        <v>2689</v>
      </c>
      <c r="O902" s="363" t="s">
        <v>3892</v>
      </c>
      <c r="P902" s="363" t="s">
        <v>3896</v>
      </c>
      <c r="Q902" s="363" t="s">
        <v>2691</v>
      </c>
      <c r="R902" s="383">
        <v>110</v>
      </c>
    </row>
    <row r="903" spans="2:18" ht="15" customHeight="1" x14ac:dyDescent="0.25">
      <c r="B903" s="362" t="s">
        <v>1986</v>
      </c>
      <c r="C903" s="362" t="s">
        <v>3046</v>
      </c>
      <c r="D903" s="362" t="s">
        <v>3711</v>
      </c>
      <c r="E903" s="363" t="s">
        <v>2547</v>
      </c>
      <c r="F903" s="363" t="s">
        <v>54</v>
      </c>
      <c r="G903" s="363" t="s">
        <v>3665</v>
      </c>
      <c r="H903" s="363" t="s">
        <v>2596</v>
      </c>
      <c r="I903" s="363" t="s">
        <v>2676</v>
      </c>
      <c r="J903" s="363">
        <v>1986</v>
      </c>
      <c r="K903" s="364"/>
      <c r="L903" s="364"/>
      <c r="M903" s="363" t="s">
        <v>2689</v>
      </c>
      <c r="N903" s="363" t="s">
        <v>2689</v>
      </c>
      <c r="O903" s="363" t="s">
        <v>3892</v>
      </c>
      <c r="P903" s="363" t="s">
        <v>3596</v>
      </c>
      <c r="Q903" s="363" t="s">
        <v>2692</v>
      </c>
      <c r="R903" s="383">
        <v>19</v>
      </c>
    </row>
    <row r="904" spans="2:18" ht="15" customHeight="1" x14ac:dyDescent="0.25">
      <c r="B904" s="362" t="s">
        <v>1987</v>
      </c>
      <c r="C904" s="362" t="s">
        <v>3046</v>
      </c>
      <c r="D904" s="362" t="s">
        <v>3712</v>
      </c>
      <c r="E904" s="363" t="s">
        <v>2547</v>
      </c>
      <c r="F904" s="363" t="s">
        <v>54</v>
      </c>
      <c r="G904" s="363" t="s">
        <v>3665</v>
      </c>
      <c r="H904" s="363" t="s">
        <v>2596</v>
      </c>
      <c r="I904" s="363" t="s">
        <v>2676</v>
      </c>
      <c r="J904" s="363">
        <v>1992</v>
      </c>
      <c r="K904" s="364"/>
      <c r="L904" s="364"/>
      <c r="M904" s="363" t="s">
        <v>2689</v>
      </c>
      <c r="N904" s="363" t="s">
        <v>2689</v>
      </c>
      <c r="O904" s="363" t="s">
        <v>3892</v>
      </c>
      <c r="P904" s="363" t="s">
        <v>3596</v>
      </c>
      <c r="Q904" s="363" t="s">
        <v>2692</v>
      </c>
      <c r="R904" s="383">
        <v>25</v>
      </c>
    </row>
    <row r="905" spans="2:18" ht="15" customHeight="1" x14ac:dyDescent="0.25">
      <c r="B905" s="362" t="s">
        <v>1988</v>
      </c>
      <c r="C905" s="362" t="s">
        <v>3047</v>
      </c>
      <c r="D905" s="362" t="s">
        <v>1989</v>
      </c>
      <c r="E905" s="363" t="s">
        <v>2548</v>
      </c>
      <c r="F905" s="363" t="s">
        <v>54</v>
      </c>
      <c r="G905" s="363" t="s">
        <v>3665</v>
      </c>
      <c r="H905" s="363" t="s">
        <v>2596</v>
      </c>
      <c r="I905" s="363" t="s">
        <v>2548</v>
      </c>
      <c r="J905" s="363">
        <v>1962</v>
      </c>
      <c r="K905" s="363">
        <v>2020</v>
      </c>
      <c r="L905" s="364"/>
      <c r="M905" s="363" t="s">
        <v>2690</v>
      </c>
      <c r="N905" s="363" t="s">
        <v>2689</v>
      </c>
      <c r="O905" s="363" t="s">
        <v>3892</v>
      </c>
      <c r="P905" s="363" t="s">
        <v>3596</v>
      </c>
      <c r="Q905" s="363" t="s">
        <v>2692</v>
      </c>
      <c r="R905" s="383">
        <v>10</v>
      </c>
    </row>
    <row r="906" spans="2:18" ht="15" customHeight="1" x14ac:dyDescent="0.25">
      <c r="B906" s="362" t="s">
        <v>1990</v>
      </c>
      <c r="C906" s="362" t="s">
        <v>3047</v>
      </c>
      <c r="D906" s="362" t="s">
        <v>1991</v>
      </c>
      <c r="E906" s="363" t="s">
        <v>2548</v>
      </c>
      <c r="F906" s="363" t="s">
        <v>54</v>
      </c>
      <c r="G906" s="363" t="s">
        <v>3665</v>
      </c>
      <c r="H906" s="363" t="s">
        <v>2596</v>
      </c>
      <c r="I906" s="363" t="s">
        <v>2548</v>
      </c>
      <c r="J906" s="363">
        <v>1962</v>
      </c>
      <c r="K906" s="363">
        <v>2020</v>
      </c>
      <c r="L906" s="364"/>
      <c r="M906" s="363" t="s">
        <v>2690</v>
      </c>
      <c r="N906" s="363" t="s">
        <v>2689</v>
      </c>
      <c r="O906" s="363" t="s">
        <v>3892</v>
      </c>
      <c r="P906" s="363" t="s">
        <v>3596</v>
      </c>
      <c r="Q906" s="363" t="s">
        <v>2692</v>
      </c>
      <c r="R906" s="383">
        <v>32</v>
      </c>
    </row>
    <row r="907" spans="2:18" ht="15" customHeight="1" x14ac:dyDescent="0.25">
      <c r="B907" s="362" t="s">
        <v>1992</v>
      </c>
      <c r="C907" s="362" t="s">
        <v>3048</v>
      </c>
      <c r="D907" s="362" t="s">
        <v>1993</v>
      </c>
      <c r="E907" s="363" t="s">
        <v>2549</v>
      </c>
      <c r="F907" s="363" t="s">
        <v>35</v>
      </c>
      <c r="G907" s="363" t="s">
        <v>35</v>
      </c>
      <c r="H907" s="363" t="s">
        <v>2596</v>
      </c>
      <c r="I907" s="363" t="s">
        <v>2677</v>
      </c>
      <c r="J907" s="363">
        <v>2009</v>
      </c>
      <c r="K907" s="364"/>
      <c r="L907" s="364"/>
      <c r="M907" s="363" t="s">
        <v>2689</v>
      </c>
      <c r="N907" s="363" t="s">
        <v>2689</v>
      </c>
      <c r="O907" s="363" t="s">
        <v>3891</v>
      </c>
      <c r="P907" s="363" t="s">
        <v>3596</v>
      </c>
      <c r="Q907" s="363" t="s">
        <v>2692</v>
      </c>
      <c r="R907" s="383">
        <v>137.69999999999999</v>
      </c>
    </row>
    <row r="908" spans="2:18" ht="15" customHeight="1" x14ac:dyDescent="0.25">
      <c r="B908" s="362" t="s">
        <v>1994</v>
      </c>
      <c r="C908" s="362" t="s">
        <v>3048</v>
      </c>
      <c r="D908" s="362" t="s">
        <v>1995</v>
      </c>
      <c r="E908" s="363" t="s">
        <v>2549</v>
      </c>
      <c r="F908" s="363" t="s">
        <v>35</v>
      </c>
      <c r="G908" s="363" t="s">
        <v>35</v>
      </c>
      <c r="H908" s="363" t="s">
        <v>2596</v>
      </c>
      <c r="I908" s="363" t="s">
        <v>2677</v>
      </c>
      <c r="J908" s="363">
        <v>2015</v>
      </c>
      <c r="K908" s="364"/>
      <c r="L908" s="364"/>
      <c r="M908" s="363" t="s">
        <v>2689</v>
      </c>
      <c r="N908" s="363" t="s">
        <v>2689</v>
      </c>
      <c r="O908" s="363" t="s">
        <v>3891</v>
      </c>
      <c r="P908" s="363" t="s">
        <v>3596</v>
      </c>
      <c r="Q908" s="363" t="s">
        <v>2692</v>
      </c>
      <c r="R908" s="383">
        <v>137.69999999999999</v>
      </c>
    </row>
    <row r="909" spans="2:18" ht="15" customHeight="1" x14ac:dyDescent="0.25">
      <c r="B909" s="362" t="s">
        <v>1996</v>
      </c>
      <c r="C909" s="362" t="s">
        <v>3048</v>
      </c>
      <c r="D909" s="362" t="s">
        <v>1997</v>
      </c>
      <c r="E909" s="363" t="s">
        <v>2549</v>
      </c>
      <c r="F909" s="363" t="s">
        <v>35</v>
      </c>
      <c r="G909" s="363" t="s">
        <v>35</v>
      </c>
      <c r="H909" s="363" t="s">
        <v>2596</v>
      </c>
      <c r="I909" s="363" t="s">
        <v>2677</v>
      </c>
      <c r="J909" s="363">
        <v>2015</v>
      </c>
      <c r="K909" s="364"/>
      <c r="L909" s="364"/>
      <c r="M909" s="363" t="s">
        <v>2689</v>
      </c>
      <c r="N909" s="363" t="s">
        <v>2689</v>
      </c>
      <c r="O909" s="363" t="s">
        <v>3891</v>
      </c>
      <c r="P909" s="363" t="s">
        <v>3596</v>
      </c>
      <c r="Q909" s="363" t="s">
        <v>2692</v>
      </c>
      <c r="R909" s="383">
        <v>137.69999999999999</v>
      </c>
    </row>
    <row r="910" spans="2:18" ht="15" customHeight="1" x14ac:dyDescent="0.25">
      <c r="B910" s="362" t="s">
        <v>1998</v>
      </c>
      <c r="C910" s="362" t="s">
        <v>3049</v>
      </c>
      <c r="D910" s="362" t="s">
        <v>1999</v>
      </c>
      <c r="E910" s="363" t="s">
        <v>2550</v>
      </c>
      <c r="F910" s="363" t="s">
        <v>35</v>
      </c>
      <c r="G910" s="363" t="s">
        <v>35</v>
      </c>
      <c r="H910" s="363" t="s">
        <v>2595</v>
      </c>
      <c r="I910" s="363" t="s">
        <v>93</v>
      </c>
      <c r="J910" s="363">
        <v>2014</v>
      </c>
      <c r="K910" s="364"/>
      <c r="L910" s="364"/>
      <c r="M910" s="363" t="s">
        <v>2689</v>
      </c>
      <c r="N910" s="363" t="s">
        <v>2689</v>
      </c>
      <c r="O910" s="363" t="s">
        <v>3891</v>
      </c>
      <c r="P910" s="363" t="s">
        <v>3596</v>
      </c>
      <c r="Q910" s="363" t="s">
        <v>2692</v>
      </c>
      <c r="R910" s="383">
        <v>652.17391304347825</v>
      </c>
    </row>
    <row r="911" spans="2:18" ht="15" customHeight="1" x14ac:dyDescent="0.25">
      <c r="B911" s="362" t="s">
        <v>2000</v>
      </c>
      <c r="C911" s="362" t="s">
        <v>3049</v>
      </c>
      <c r="D911" s="362" t="s">
        <v>2001</v>
      </c>
      <c r="E911" s="363" t="s">
        <v>2550</v>
      </c>
      <c r="F911" s="363" t="s">
        <v>35</v>
      </c>
      <c r="G911" s="363" t="s">
        <v>35</v>
      </c>
      <c r="H911" s="363" t="s">
        <v>2595</v>
      </c>
      <c r="I911" s="363" t="s">
        <v>93</v>
      </c>
      <c r="J911" s="363">
        <v>2014</v>
      </c>
      <c r="K911" s="364"/>
      <c r="L911" s="364"/>
      <c r="M911" s="363" t="s">
        <v>2689</v>
      </c>
      <c r="N911" s="363" t="s">
        <v>2689</v>
      </c>
      <c r="O911" s="363" t="s">
        <v>3891</v>
      </c>
      <c r="P911" s="363" t="s">
        <v>3596</v>
      </c>
      <c r="Q911" s="363" t="s">
        <v>2692</v>
      </c>
      <c r="R911" s="383">
        <v>652.17391304347825</v>
      </c>
    </row>
    <row r="912" spans="2:18" ht="15" customHeight="1" x14ac:dyDescent="0.25">
      <c r="B912" s="362" t="s">
        <v>2002</v>
      </c>
      <c r="C912" s="362" t="s">
        <v>3050</v>
      </c>
      <c r="D912" s="362" t="s">
        <v>2003</v>
      </c>
      <c r="E912" s="363" t="s">
        <v>2551</v>
      </c>
      <c r="F912" s="363" t="s">
        <v>35</v>
      </c>
      <c r="G912" s="363" t="s">
        <v>35</v>
      </c>
      <c r="H912" s="363" t="s">
        <v>2595</v>
      </c>
      <c r="I912" s="363" t="s">
        <v>2678</v>
      </c>
      <c r="J912" s="363">
        <v>2003</v>
      </c>
      <c r="K912" s="364"/>
      <c r="L912" s="364"/>
      <c r="M912" s="363" t="s">
        <v>2689</v>
      </c>
      <c r="N912" s="363" t="s">
        <v>2689</v>
      </c>
      <c r="O912" s="363" t="s">
        <v>3892</v>
      </c>
      <c r="P912" s="363" t="s">
        <v>3596</v>
      </c>
      <c r="Q912" s="363" t="s">
        <v>2692</v>
      </c>
      <c r="R912" s="383">
        <v>206.52173913043478</v>
      </c>
    </row>
    <row r="913" spans="2:18" ht="15" customHeight="1" x14ac:dyDescent="0.25">
      <c r="B913" s="362" t="s">
        <v>2004</v>
      </c>
      <c r="C913" s="362" t="s">
        <v>3051</v>
      </c>
      <c r="D913" s="362" t="s">
        <v>2005</v>
      </c>
      <c r="E913" s="363" t="s">
        <v>2552</v>
      </c>
      <c r="F913" s="363" t="s">
        <v>35</v>
      </c>
      <c r="G913" s="363" t="s">
        <v>35</v>
      </c>
      <c r="H913" s="363" t="s">
        <v>2595</v>
      </c>
      <c r="I913" s="363" t="s">
        <v>87</v>
      </c>
      <c r="J913" s="363">
        <v>2011</v>
      </c>
      <c r="K913" s="364"/>
      <c r="L913" s="364"/>
      <c r="M913" s="363" t="s">
        <v>2689</v>
      </c>
      <c r="N913" s="363" t="s">
        <v>2689</v>
      </c>
      <c r="O913" s="363" t="s">
        <v>3891</v>
      </c>
      <c r="P913" s="363" t="s">
        <v>3596</v>
      </c>
      <c r="Q913" s="363" t="s">
        <v>2692</v>
      </c>
      <c r="R913" s="383">
        <v>608</v>
      </c>
    </row>
    <row r="914" spans="2:18" ht="15" customHeight="1" x14ac:dyDescent="0.25">
      <c r="B914" s="362" t="s">
        <v>2006</v>
      </c>
      <c r="C914" s="362" t="s">
        <v>3051</v>
      </c>
      <c r="D914" s="362" t="s">
        <v>2007</v>
      </c>
      <c r="E914" s="363" t="s">
        <v>2552</v>
      </c>
      <c r="F914" s="363" t="s">
        <v>35</v>
      </c>
      <c r="G914" s="363" t="s">
        <v>35</v>
      </c>
      <c r="H914" s="363" t="s">
        <v>2595</v>
      </c>
      <c r="I914" s="363" t="s">
        <v>87</v>
      </c>
      <c r="J914" s="363">
        <v>2014</v>
      </c>
      <c r="K914" s="364"/>
      <c r="L914" s="364"/>
      <c r="M914" s="363" t="s">
        <v>2689</v>
      </c>
      <c r="N914" s="363" t="s">
        <v>2689</v>
      </c>
      <c r="O914" s="363" t="s">
        <v>3891</v>
      </c>
      <c r="P914" s="363" t="s">
        <v>3596</v>
      </c>
      <c r="Q914" s="363" t="s">
        <v>2692</v>
      </c>
      <c r="R914" s="383">
        <v>608</v>
      </c>
    </row>
    <row r="915" spans="2:18" ht="15" customHeight="1" x14ac:dyDescent="0.25">
      <c r="B915" s="362" t="s">
        <v>2008</v>
      </c>
      <c r="C915" s="362" t="s">
        <v>3052</v>
      </c>
      <c r="D915" s="362" t="s">
        <v>2009</v>
      </c>
      <c r="E915" s="363" t="s">
        <v>2553</v>
      </c>
      <c r="F915" s="363" t="s">
        <v>35</v>
      </c>
      <c r="G915" s="363" t="s">
        <v>35</v>
      </c>
      <c r="H915" s="363" t="s">
        <v>2595</v>
      </c>
      <c r="I915" s="363" t="s">
        <v>2679</v>
      </c>
      <c r="J915" s="363">
        <v>2003</v>
      </c>
      <c r="K915" s="364"/>
      <c r="L915" s="364"/>
      <c r="M915" s="363" t="s">
        <v>2689</v>
      </c>
      <c r="N915" s="363" t="s">
        <v>2689</v>
      </c>
      <c r="O915" s="363" t="s">
        <v>3891</v>
      </c>
      <c r="P915" s="363" t="s">
        <v>3596</v>
      </c>
      <c r="Q915" s="363" t="s">
        <v>2692</v>
      </c>
      <c r="R915" s="383">
        <v>660</v>
      </c>
    </row>
    <row r="916" spans="2:18" ht="15" customHeight="1" x14ac:dyDescent="0.25">
      <c r="B916" s="362" t="s">
        <v>2010</v>
      </c>
      <c r="C916" s="362" t="s">
        <v>3052</v>
      </c>
      <c r="D916" s="362" t="s">
        <v>2011</v>
      </c>
      <c r="E916" s="363" t="s">
        <v>2553</v>
      </c>
      <c r="F916" s="363" t="s">
        <v>35</v>
      </c>
      <c r="G916" s="363" t="s">
        <v>35</v>
      </c>
      <c r="H916" s="363" t="s">
        <v>2595</v>
      </c>
      <c r="I916" s="363" t="s">
        <v>2679</v>
      </c>
      <c r="J916" s="363">
        <v>2003</v>
      </c>
      <c r="K916" s="364"/>
      <c r="L916" s="364"/>
      <c r="M916" s="363" t="s">
        <v>2689</v>
      </c>
      <c r="N916" s="363" t="s">
        <v>2689</v>
      </c>
      <c r="O916" s="363" t="s">
        <v>3891</v>
      </c>
      <c r="P916" s="363" t="s">
        <v>3596</v>
      </c>
      <c r="Q916" s="363" t="s">
        <v>2692</v>
      </c>
      <c r="R916" s="383">
        <v>660</v>
      </c>
    </row>
    <row r="917" spans="2:18" ht="15" customHeight="1" x14ac:dyDescent="0.25">
      <c r="B917" s="362" t="s">
        <v>2012</v>
      </c>
      <c r="C917" s="362" t="s">
        <v>3053</v>
      </c>
      <c r="D917" s="362" t="s">
        <v>2013</v>
      </c>
      <c r="E917" s="363" t="s">
        <v>2554</v>
      </c>
      <c r="F917" s="363" t="s">
        <v>35</v>
      </c>
      <c r="G917" s="363" t="s">
        <v>35</v>
      </c>
      <c r="H917" s="363" t="s">
        <v>2595</v>
      </c>
      <c r="I917" s="363" t="s">
        <v>4014</v>
      </c>
      <c r="J917" s="363">
        <v>2014</v>
      </c>
      <c r="K917" s="364"/>
      <c r="L917" s="364"/>
      <c r="M917" s="363" t="s">
        <v>2689</v>
      </c>
      <c r="N917" s="363" t="s">
        <v>2689</v>
      </c>
      <c r="O917" s="363" t="s">
        <v>3891</v>
      </c>
      <c r="P917" s="363" t="s">
        <v>3596</v>
      </c>
      <c r="Q917" s="363" t="s">
        <v>2692</v>
      </c>
      <c r="R917" s="383">
        <v>380.43478260869563</v>
      </c>
    </row>
    <row r="918" spans="2:18" ht="15" customHeight="1" x14ac:dyDescent="0.25">
      <c r="B918" s="362" t="s">
        <v>2014</v>
      </c>
      <c r="C918" s="362" t="s">
        <v>3054</v>
      </c>
      <c r="D918" s="362" t="s">
        <v>2015</v>
      </c>
      <c r="E918" s="363" t="s">
        <v>2555</v>
      </c>
      <c r="F918" s="363" t="s">
        <v>35</v>
      </c>
      <c r="G918" s="363" t="s">
        <v>35</v>
      </c>
      <c r="H918" s="363" t="s">
        <v>2595</v>
      </c>
      <c r="I918" s="363" t="s">
        <v>91</v>
      </c>
      <c r="J918" s="363">
        <v>2010</v>
      </c>
      <c r="K918" s="364"/>
      <c r="L918" s="364"/>
      <c r="M918" s="363" t="s">
        <v>2689</v>
      </c>
      <c r="N918" s="363" t="s">
        <v>2689</v>
      </c>
      <c r="O918" s="363" t="s">
        <v>3891</v>
      </c>
      <c r="P918" s="363" t="s">
        <v>3596</v>
      </c>
      <c r="Q918" s="363" t="s">
        <v>2692</v>
      </c>
      <c r="R918" s="383">
        <v>173.91304347826085</v>
      </c>
    </row>
    <row r="919" spans="2:18" ht="15" customHeight="1" x14ac:dyDescent="0.25">
      <c r="B919" s="362" t="s">
        <v>2016</v>
      </c>
      <c r="C919" s="362" t="s">
        <v>3055</v>
      </c>
      <c r="D919" s="362" t="s">
        <v>2017</v>
      </c>
      <c r="E919" s="363" t="s">
        <v>2556</v>
      </c>
      <c r="F919" s="363" t="s">
        <v>35</v>
      </c>
      <c r="G919" s="363" t="s">
        <v>35</v>
      </c>
      <c r="H919" s="363" t="s">
        <v>2595</v>
      </c>
      <c r="I919" s="363" t="s">
        <v>87</v>
      </c>
      <c r="J919" s="363">
        <v>2005</v>
      </c>
      <c r="K919" s="364"/>
      <c r="L919" s="364"/>
      <c r="M919" s="363" t="s">
        <v>2689</v>
      </c>
      <c r="N919" s="363" t="s">
        <v>2689</v>
      </c>
      <c r="O919" s="363" t="s">
        <v>3891</v>
      </c>
      <c r="P919" s="363" t="s">
        <v>3596</v>
      </c>
      <c r="Q919" s="363" t="s">
        <v>2692</v>
      </c>
      <c r="R919" s="383">
        <v>136.69999999999999</v>
      </c>
    </row>
    <row r="920" spans="2:18" ht="15" customHeight="1" x14ac:dyDescent="0.25">
      <c r="B920" s="362" t="s">
        <v>2018</v>
      </c>
      <c r="C920" s="362" t="s">
        <v>3055</v>
      </c>
      <c r="D920" s="362" t="s">
        <v>2019</v>
      </c>
      <c r="E920" s="363" t="s">
        <v>2556</v>
      </c>
      <c r="F920" s="363" t="s">
        <v>35</v>
      </c>
      <c r="G920" s="363" t="s">
        <v>35</v>
      </c>
      <c r="H920" s="363" t="s">
        <v>2595</v>
      </c>
      <c r="I920" s="363" t="s">
        <v>87</v>
      </c>
      <c r="J920" s="363">
        <v>2005</v>
      </c>
      <c r="K920" s="364"/>
      <c r="L920" s="364"/>
      <c r="M920" s="363" t="s">
        <v>2689</v>
      </c>
      <c r="N920" s="363" t="s">
        <v>2689</v>
      </c>
      <c r="O920" s="363" t="s">
        <v>3891</v>
      </c>
      <c r="P920" s="363" t="s">
        <v>3596</v>
      </c>
      <c r="Q920" s="363" t="s">
        <v>2692</v>
      </c>
      <c r="R920" s="383">
        <v>136.69999999999999</v>
      </c>
    </row>
    <row r="921" spans="2:18" ht="15" customHeight="1" x14ac:dyDescent="0.25">
      <c r="B921" s="362" t="s">
        <v>2020</v>
      </c>
      <c r="C921" s="362" t="s">
        <v>3055</v>
      </c>
      <c r="D921" s="362" t="s">
        <v>2021</v>
      </c>
      <c r="E921" s="363" t="s">
        <v>2556</v>
      </c>
      <c r="F921" s="363" t="s">
        <v>35</v>
      </c>
      <c r="G921" s="363" t="s">
        <v>35</v>
      </c>
      <c r="H921" s="363" t="s">
        <v>2595</v>
      </c>
      <c r="I921" s="363" t="s">
        <v>87</v>
      </c>
      <c r="J921" s="363">
        <v>2005</v>
      </c>
      <c r="K921" s="364"/>
      <c r="L921" s="364"/>
      <c r="M921" s="363" t="s">
        <v>2689</v>
      </c>
      <c r="N921" s="363" t="s">
        <v>2689</v>
      </c>
      <c r="O921" s="363" t="s">
        <v>3891</v>
      </c>
      <c r="P921" s="363" t="s">
        <v>3596</v>
      </c>
      <c r="Q921" s="363" t="s">
        <v>2692</v>
      </c>
      <c r="R921" s="383">
        <v>136.69999999999999</v>
      </c>
    </row>
    <row r="922" spans="2:18" ht="15" customHeight="1" x14ac:dyDescent="0.25">
      <c r="B922" s="362" t="s">
        <v>2022</v>
      </c>
      <c r="C922" s="362" t="s">
        <v>3056</v>
      </c>
      <c r="D922" s="362" t="s">
        <v>2023</v>
      </c>
      <c r="E922" s="363" t="s">
        <v>2557</v>
      </c>
      <c r="F922" s="363" t="s">
        <v>35</v>
      </c>
      <c r="G922" s="363" t="s">
        <v>35</v>
      </c>
      <c r="H922" s="363" t="s">
        <v>2596</v>
      </c>
      <c r="I922" s="363" t="s">
        <v>80</v>
      </c>
      <c r="J922" s="363">
        <v>1984</v>
      </c>
      <c r="K922" s="364"/>
      <c r="L922" s="364"/>
      <c r="M922" s="363" t="s">
        <v>2689</v>
      </c>
      <c r="N922" s="363" t="s">
        <v>2689</v>
      </c>
      <c r="O922" s="363" t="s">
        <v>3891</v>
      </c>
      <c r="P922" s="363" t="s">
        <v>3596</v>
      </c>
      <c r="Q922" s="363" t="s">
        <v>2692</v>
      </c>
      <c r="R922" s="383">
        <v>369.56521739130437</v>
      </c>
    </row>
    <row r="923" spans="2:18" ht="15" customHeight="1" x14ac:dyDescent="0.25">
      <c r="B923" s="362" t="s">
        <v>2024</v>
      </c>
      <c r="C923" s="362" t="s">
        <v>3056</v>
      </c>
      <c r="D923" s="362" t="s">
        <v>2025</v>
      </c>
      <c r="E923" s="363" t="s">
        <v>2557</v>
      </c>
      <c r="F923" s="363" t="s">
        <v>35</v>
      </c>
      <c r="G923" s="363" t="s">
        <v>35</v>
      </c>
      <c r="H923" s="363" t="s">
        <v>2596</v>
      </c>
      <c r="I923" s="363" t="s">
        <v>80</v>
      </c>
      <c r="J923" s="363">
        <v>1985</v>
      </c>
      <c r="K923" s="364"/>
      <c r="L923" s="364"/>
      <c r="M923" s="363" t="s">
        <v>2689</v>
      </c>
      <c r="N923" s="363" t="s">
        <v>2689</v>
      </c>
      <c r="O923" s="363" t="s">
        <v>3891</v>
      </c>
      <c r="P923" s="363" t="s">
        <v>3596</v>
      </c>
      <c r="Q923" s="363" t="s">
        <v>2692</v>
      </c>
      <c r="R923" s="383">
        <v>369.56521739130437</v>
      </c>
    </row>
    <row r="924" spans="2:18" ht="15" customHeight="1" x14ac:dyDescent="0.25">
      <c r="B924" s="362" t="s">
        <v>2026</v>
      </c>
      <c r="C924" s="362" t="s">
        <v>3056</v>
      </c>
      <c r="D924" s="362" t="s">
        <v>2027</v>
      </c>
      <c r="E924" s="363" t="s">
        <v>2557</v>
      </c>
      <c r="F924" s="363" t="s">
        <v>35</v>
      </c>
      <c r="G924" s="363" t="s">
        <v>35</v>
      </c>
      <c r="H924" s="363" t="s">
        <v>2596</v>
      </c>
      <c r="I924" s="363" t="s">
        <v>80</v>
      </c>
      <c r="J924" s="363">
        <v>1986</v>
      </c>
      <c r="K924" s="364"/>
      <c r="L924" s="364"/>
      <c r="M924" s="363" t="s">
        <v>2689</v>
      </c>
      <c r="N924" s="363" t="s">
        <v>2689</v>
      </c>
      <c r="O924" s="363" t="s">
        <v>3891</v>
      </c>
      <c r="P924" s="363" t="s">
        <v>3596</v>
      </c>
      <c r="Q924" s="363" t="s">
        <v>2692</v>
      </c>
      <c r="R924" s="383">
        <v>369.56521739130437</v>
      </c>
    </row>
    <row r="925" spans="2:18" ht="15" customHeight="1" x14ac:dyDescent="0.25">
      <c r="B925" s="362" t="s">
        <v>2028</v>
      </c>
      <c r="C925" s="362" t="s">
        <v>3056</v>
      </c>
      <c r="D925" s="362" t="s">
        <v>2029</v>
      </c>
      <c r="E925" s="363" t="s">
        <v>2557</v>
      </c>
      <c r="F925" s="363" t="s">
        <v>35</v>
      </c>
      <c r="G925" s="363" t="s">
        <v>35</v>
      </c>
      <c r="H925" s="363" t="s">
        <v>2596</v>
      </c>
      <c r="I925" s="363" t="s">
        <v>80</v>
      </c>
      <c r="J925" s="363">
        <v>1988</v>
      </c>
      <c r="K925" s="364"/>
      <c r="L925" s="364"/>
      <c r="M925" s="363" t="s">
        <v>2689</v>
      </c>
      <c r="N925" s="363" t="s">
        <v>2689</v>
      </c>
      <c r="O925" s="363" t="s">
        <v>3891</v>
      </c>
      <c r="P925" s="363" t="s">
        <v>3596</v>
      </c>
      <c r="Q925" s="363" t="s">
        <v>2692</v>
      </c>
      <c r="R925" s="383">
        <v>364.13043478260869</v>
      </c>
    </row>
    <row r="926" spans="2:18" ht="15" customHeight="1" x14ac:dyDescent="0.25">
      <c r="B926" s="362" t="s">
        <v>2030</v>
      </c>
      <c r="C926" s="362" t="s">
        <v>3057</v>
      </c>
      <c r="D926" s="362" t="s">
        <v>2031</v>
      </c>
      <c r="E926" s="363" t="s">
        <v>2558</v>
      </c>
      <c r="F926" s="363" t="s">
        <v>35</v>
      </c>
      <c r="G926" s="363" t="s">
        <v>35</v>
      </c>
      <c r="H926" s="363" t="s">
        <v>2596</v>
      </c>
      <c r="I926" s="363" t="s">
        <v>80</v>
      </c>
      <c r="J926" s="363">
        <v>2006</v>
      </c>
      <c r="K926" s="364"/>
      <c r="L926" s="364"/>
      <c r="M926" s="363" t="s">
        <v>2689</v>
      </c>
      <c r="N926" s="363" t="s">
        <v>2689</v>
      </c>
      <c r="O926" s="363" t="s">
        <v>3891</v>
      </c>
      <c r="P926" s="363" t="s">
        <v>3596</v>
      </c>
      <c r="Q926" s="363" t="s">
        <v>2692</v>
      </c>
      <c r="R926" s="383">
        <v>391.30434782608694</v>
      </c>
    </row>
    <row r="927" spans="2:18" ht="15" customHeight="1" x14ac:dyDescent="0.25">
      <c r="B927" s="362" t="s">
        <v>2032</v>
      </c>
      <c r="C927" s="362" t="s">
        <v>3057</v>
      </c>
      <c r="D927" s="362" t="s">
        <v>2033</v>
      </c>
      <c r="E927" s="363" t="s">
        <v>2558</v>
      </c>
      <c r="F927" s="363" t="s">
        <v>35</v>
      </c>
      <c r="G927" s="363" t="s">
        <v>35</v>
      </c>
      <c r="H927" s="363" t="s">
        <v>2596</v>
      </c>
      <c r="I927" s="363" t="s">
        <v>80</v>
      </c>
      <c r="J927" s="363">
        <v>2006</v>
      </c>
      <c r="K927" s="364"/>
      <c r="L927" s="364"/>
      <c r="M927" s="363" t="s">
        <v>2689</v>
      </c>
      <c r="N927" s="363" t="s">
        <v>2689</v>
      </c>
      <c r="O927" s="363" t="s">
        <v>3891</v>
      </c>
      <c r="P927" s="363" t="s">
        <v>3596</v>
      </c>
      <c r="Q927" s="363" t="s">
        <v>2697</v>
      </c>
      <c r="R927" s="383">
        <v>391.30434782608694</v>
      </c>
    </row>
    <row r="928" spans="2:18" ht="15" customHeight="1" x14ac:dyDescent="0.25">
      <c r="B928" s="362" t="s">
        <v>2034</v>
      </c>
      <c r="C928" s="362" t="s">
        <v>3057</v>
      </c>
      <c r="D928" s="362" t="s">
        <v>2035</v>
      </c>
      <c r="E928" s="363" t="s">
        <v>2558</v>
      </c>
      <c r="F928" s="363" t="s">
        <v>35</v>
      </c>
      <c r="G928" s="363" t="s">
        <v>35</v>
      </c>
      <c r="H928" s="363" t="s">
        <v>2596</v>
      </c>
      <c r="I928" s="363" t="s">
        <v>80</v>
      </c>
      <c r="J928" s="363">
        <v>2006</v>
      </c>
      <c r="K928" s="364"/>
      <c r="L928" s="364"/>
      <c r="M928" s="363" t="s">
        <v>2689</v>
      </c>
      <c r="N928" s="363" t="s">
        <v>2689</v>
      </c>
      <c r="O928" s="363" t="s">
        <v>3891</v>
      </c>
      <c r="P928" s="363" t="s">
        <v>3596</v>
      </c>
      <c r="Q928" s="363" t="s">
        <v>2697</v>
      </c>
      <c r="R928" s="383">
        <v>391.30434782608694</v>
      </c>
    </row>
    <row r="929" spans="2:18" ht="15" customHeight="1" x14ac:dyDescent="0.25">
      <c r="B929" s="362" t="s">
        <v>2036</v>
      </c>
      <c r="C929" s="362" t="s">
        <v>3057</v>
      </c>
      <c r="D929" s="362" t="s">
        <v>2037</v>
      </c>
      <c r="E929" s="363" t="s">
        <v>2558</v>
      </c>
      <c r="F929" s="363" t="s">
        <v>35</v>
      </c>
      <c r="G929" s="363" t="s">
        <v>35</v>
      </c>
      <c r="H929" s="363" t="s">
        <v>2596</v>
      </c>
      <c r="I929" s="363" t="s">
        <v>80</v>
      </c>
      <c r="J929" s="363">
        <v>2006</v>
      </c>
      <c r="K929" s="364"/>
      <c r="L929" s="364"/>
      <c r="M929" s="363" t="s">
        <v>2689</v>
      </c>
      <c r="N929" s="363" t="s">
        <v>2689</v>
      </c>
      <c r="O929" s="363" t="s">
        <v>3891</v>
      </c>
      <c r="P929" s="363" t="s">
        <v>3596</v>
      </c>
      <c r="Q929" s="363" t="s">
        <v>2692</v>
      </c>
      <c r="R929" s="383">
        <v>391.30434782608694</v>
      </c>
    </row>
    <row r="930" spans="2:18" ht="15" customHeight="1" x14ac:dyDescent="0.25">
      <c r="B930" s="362" t="s">
        <v>2038</v>
      </c>
      <c r="C930" s="362" t="s">
        <v>3058</v>
      </c>
      <c r="D930" s="362" t="s">
        <v>2039</v>
      </c>
      <c r="E930" s="363" t="s">
        <v>2559</v>
      </c>
      <c r="F930" s="363" t="s">
        <v>35</v>
      </c>
      <c r="G930" s="363" t="s">
        <v>35</v>
      </c>
      <c r="H930" s="363" t="s">
        <v>2596</v>
      </c>
      <c r="I930" s="363" t="s">
        <v>2680</v>
      </c>
      <c r="J930" s="363">
        <v>2015</v>
      </c>
      <c r="K930" s="364"/>
      <c r="L930" s="364"/>
      <c r="M930" s="363" t="s">
        <v>2689</v>
      </c>
      <c r="N930" s="363" t="s">
        <v>2689</v>
      </c>
      <c r="O930" s="363" t="s">
        <v>3891</v>
      </c>
      <c r="P930" s="363" t="s">
        <v>3596</v>
      </c>
      <c r="Q930" s="363" t="s">
        <v>2692</v>
      </c>
      <c r="R930" s="383">
        <v>137.5</v>
      </c>
    </row>
    <row r="931" spans="2:18" ht="15" customHeight="1" x14ac:dyDescent="0.25">
      <c r="B931" s="362" t="s">
        <v>2040</v>
      </c>
      <c r="C931" s="362" t="s">
        <v>3058</v>
      </c>
      <c r="D931" s="362" t="s">
        <v>2041</v>
      </c>
      <c r="E931" s="363" t="s">
        <v>2559</v>
      </c>
      <c r="F931" s="363" t="s">
        <v>35</v>
      </c>
      <c r="G931" s="363" t="s">
        <v>35</v>
      </c>
      <c r="H931" s="363" t="s">
        <v>2596</v>
      </c>
      <c r="I931" s="363" t="s">
        <v>2680</v>
      </c>
      <c r="J931" s="363">
        <v>2015</v>
      </c>
      <c r="K931" s="364"/>
      <c r="L931" s="364"/>
      <c r="M931" s="363" t="s">
        <v>2689</v>
      </c>
      <c r="N931" s="363" t="s">
        <v>2689</v>
      </c>
      <c r="O931" s="363" t="s">
        <v>3891</v>
      </c>
      <c r="P931" s="363" t="s">
        <v>3596</v>
      </c>
      <c r="Q931" s="363" t="s">
        <v>2692</v>
      </c>
      <c r="R931" s="383">
        <v>137.5</v>
      </c>
    </row>
    <row r="932" spans="2:18" ht="15" customHeight="1" x14ac:dyDescent="0.25">
      <c r="B932" s="362" t="s">
        <v>2042</v>
      </c>
      <c r="C932" s="362" t="s">
        <v>3059</v>
      </c>
      <c r="D932" s="362" t="s">
        <v>2043</v>
      </c>
      <c r="E932" s="363" t="s">
        <v>2560</v>
      </c>
      <c r="F932" s="363" t="s">
        <v>35</v>
      </c>
      <c r="G932" s="363" t="s">
        <v>35</v>
      </c>
      <c r="H932" s="363" t="s">
        <v>2596</v>
      </c>
      <c r="I932" s="363" t="s">
        <v>80</v>
      </c>
      <c r="J932" s="363">
        <v>2003</v>
      </c>
      <c r="K932" s="364"/>
      <c r="L932" s="364"/>
      <c r="M932" s="363" t="s">
        <v>2689</v>
      </c>
      <c r="N932" s="363" t="s">
        <v>2689</v>
      </c>
      <c r="O932" s="363" t="s">
        <v>3891</v>
      </c>
      <c r="P932" s="363" t="s">
        <v>3596</v>
      </c>
      <c r="Q932" s="363" t="s">
        <v>2692</v>
      </c>
      <c r="R932" s="383">
        <v>173.91304347826085</v>
      </c>
    </row>
    <row r="933" spans="2:18" ht="15" customHeight="1" x14ac:dyDescent="0.25">
      <c r="B933" s="362" t="s">
        <v>2044</v>
      </c>
      <c r="C933" s="362" t="s">
        <v>3059</v>
      </c>
      <c r="D933" s="362" t="s">
        <v>2045</v>
      </c>
      <c r="E933" s="363" t="s">
        <v>2560</v>
      </c>
      <c r="F933" s="363" t="s">
        <v>35</v>
      </c>
      <c r="G933" s="363" t="s">
        <v>35</v>
      </c>
      <c r="H933" s="363" t="s">
        <v>2596</v>
      </c>
      <c r="I933" s="363" t="s">
        <v>80</v>
      </c>
      <c r="J933" s="363">
        <v>2003</v>
      </c>
      <c r="K933" s="364"/>
      <c r="L933" s="364"/>
      <c r="M933" s="363" t="s">
        <v>2689</v>
      </c>
      <c r="N933" s="363" t="s">
        <v>2689</v>
      </c>
      <c r="O933" s="363" t="s">
        <v>3891</v>
      </c>
      <c r="P933" s="363" t="s">
        <v>3596</v>
      </c>
      <c r="Q933" s="363" t="s">
        <v>2692</v>
      </c>
      <c r="R933" s="383">
        <v>173.91304347826085</v>
      </c>
    </row>
    <row r="934" spans="2:18" ht="15" customHeight="1" x14ac:dyDescent="0.25">
      <c r="B934" s="362" t="s">
        <v>2046</v>
      </c>
      <c r="C934" s="362" t="s">
        <v>3060</v>
      </c>
      <c r="D934" s="362" t="s">
        <v>2047</v>
      </c>
      <c r="E934" s="363" t="s">
        <v>2561</v>
      </c>
      <c r="F934" s="363" t="s">
        <v>35</v>
      </c>
      <c r="G934" s="363" t="s">
        <v>35</v>
      </c>
      <c r="H934" s="363" t="s">
        <v>2595</v>
      </c>
      <c r="I934" s="363" t="s">
        <v>2681</v>
      </c>
      <c r="J934" s="363">
        <v>1989</v>
      </c>
      <c r="K934" s="364"/>
      <c r="L934" s="364"/>
      <c r="M934" s="363" t="s">
        <v>2689</v>
      </c>
      <c r="N934" s="363" t="s">
        <v>2689</v>
      </c>
      <c r="O934" s="363" t="s">
        <v>3891</v>
      </c>
      <c r="P934" s="363" t="s">
        <v>3596</v>
      </c>
      <c r="Q934" s="363" t="s">
        <v>2692</v>
      </c>
      <c r="R934" s="383">
        <v>163.04347826086956</v>
      </c>
    </row>
    <row r="935" spans="2:18" ht="15" customHeight="1" x14ac:dyDescent="0.25">
      <c r="B935" s="362" t="s">
        <v>2048</v>
      </c>
      <c r="C935" s="362" t="s">
        <v>3060</v>
      </c>
      <c r="D935" s="362" t="s">
        <v>2049</v>
      </c>
      <c r="E935" s="363" t="s">
        <v>2561</v>
      </c>
      <c r="F935" s="363" t="s">
        <v>35</v>
      </c>
      <c r="G935" s="363" t="s">
        <v>35</v>
      </c>
      <c r="H935" s="363" t="s">
        <v>2595</v>
      </c>
      <c r="I935" s="363" t="s">
        <v>2681</v>
      </c>
      <c r="J935" s="363">
        <v>1991</v>
      </c>
      <c r="K935" s="364"/>
      <c r="L935" s="364"/>
      <c r="M935" s="363" t="s">
        <v>2689</v>
      </c>
      <c r="N935" s="363" t="s">
        <v>2689</v>
      </c>
      <c r="O935" s="363" t="s">
        <v>3891</v>
      </c>
      <c r="P935" s="363" t="s">
        <v>3596</v>
      </c>
      <c r="Q935" s="363" t="s">
        <v>2692</v>
      </c>
      <c r="R935" s="383">
        <v>163.04347826086956</v>
      </c>
    </row>
    <row r="936" spans="2:18" ht="15" customHeight="1" x14ac:dyDescent="0.25">
      <c r="B936" s="362" t="s">
        <v>2050</v>
      </c>
      <c r="C936" s="362" t="s">
        <v>3061</v>
      </c>
      <c r="D936" s="362" t="s">
        <v>2051</v>
      </c>
      <c r="E936" s="363" t="s">
        <v>2562</v>
      </c>
      <c r="F936" s="363" t="s">
        <v>35</v>
      </c>
      <c r="G936" s="363" t="s">
        <v>35</v>
      </c>
      <c r="H936" s="363" t="s">
        <v>2596</v>
      </c>
      <c r="I936" s="363" t="s">
        <v>2677</v>
      </c>
      <c r="J936" s="363">
        <v>1987</v>
      </c>
      <c r="K936" s="364"/>
      <c r="L936" s="364"/>
      <c r="M936" s="363" t="s">
        <v>2689</v>
      </c>
      <c r="N936" s="363" t="s">
        <v>2689</v>
      </c>
      <c r="O936" s="363" t="s">
        <v>3891</v>
      </c>
      <c r="P936" s="363" t="s">
        <v>3596</v>
      </c>
      <c r="Q936" s="363" t="s">
        <v>2692</v>
      </c>
      <c r="R936" s="383">
        <v>168.47826086956522</v>
      </c>
    </row>
    <row r="937" spans="2:18" ht="15" customHeight="1" x14ac:dyDescent="0.25">
      <c r="B937" s="362" t="s">
        <v>2052</v>
      </c>
      <c r="C937" s="362" t="s">
        <v>3061</v>
      </c>
      <c r="D937" s="362" t="s">
        <v>2053</v>
      </c>
      <c r="E937" s="363" t="s">
        <v>2562</v>
      </c>
      <c r="F937" s="363" t="s">
        <v>35</v>
      </c>
      <c r="G937" s="363" t="s">
        <v>35</v>
      </c>
      <c r="H937" s="363" t="s">
        <v>2596</v>
      </c>
      <c r="I937" s="363" t="s">
        <v>2677</v>
      </c>
      <c r="J937" s="363">
        <v>1987</v>
      </c>
      <c r="K937" s="364"/>
      <c r="L937" s="364"/>
      <c r="M937" s="363" t="s">
        <v>2689</v>
      </c>
      <c r="N937" s="363" t="s">
        <v>2689</v>
      </c>
      <c r="O937" s="363" t="s">
        <v>3891</v>
      </c>
      <c r="P937" s="363" t="s">
        <v>3596</v>
      </c>
      <c r="Q937" s="363" t="s">
        <v>2692</v>
      </c>
      <c r="R937" s="383">
        <v>168.47826086956522</v>
      </c>
    </row>
    <row r="938" spans="2:18" ht="15" customHeight="1" x14ac:dyDescent="0.25">
      <c r="B938" s="362" t="s">
        <v>2054</v>
      </c>
      <c r="C938" s="362" t="s">
        <v>3061</v>
      </c>
      <c r="D938" s="362" t="s">
        <v>2055</v>
      </c>
      <c r="E938" s="363" t="s">
        <v>2562</v>
      </c>
      <c r="F938" s="363" t="s">
        <v>35</v>
      </c>
      <c r="G938" s="363" t="s">
        <v>35</v>
      </c>
      <c r="H938" s="363" t="s">
        <v>2596</v>
      </c>
      <c r="I938" s="363" t="s">
        <v>2677</v>
      </c>
      <c r="J938" s="363">
        <v>1987</v>
      </c>
      <c r="K938" s="364"/>
      <c r="L938" s="364"/>
      <c r="M938" s="363" t="s">
        <v>2689</v>
      </c>
      <c r="N938" s="363" t="s">
        <v>2689</v>
      </c>
      <c r="O938" s="363" t="s">
        <v>3891</v>
      </c>
      <c r="P938" s="363" t="s">
        <v>3596</v>
      </c>
      <c r="Q938" s="363" t="s">
        <v>2692</v>
      </c>
      <c r="R938" s="383">
        <v>168.47826086956522</v>
      </c>
    </row>
    <row r="939" spans="2:18" ht="15" customHeight="1" x14ac:dyDescent="0.25">
      <c r="B939" s="362" t="s">
        <v>2056</v>
      </c>
      <c r="C939" s="362" t="s">
        <v>3061</v>
      </c>
      <c r="D939" s="362" t="s">
        <v>2057</v>
      </c>
      <c r="E939" s="363" t="s">
        <v>2562</v>
      </c>
      <c r="F939" s="363" t="s">
        <v>35</v>
      </c>
      <c r="G939" s="363" t="s">
        <v>35</v>
      </c>
      <c r="H939" s="363" t="s">
        <v>2596</v>
      </c>
      <c r="I939" s="363" t="s">
        <v>2677</v>
      </c>
      <c r="J939" s="363">
        <v>1987</v>
      </c>
      <c r="K939" s="364"/>
      <c r="L939" s="364"/>
      <c r="M939" s="363" t="s">
        <v>2689</v>
      </c>
      <c r="N939" s="363" t="s">
        <v>2689</v>
      </c>
      <c r="O939" s="363" t="s">
        <v>3891</v>
      </c>
      <c r="P939" s="363" t="s">
        <v>3596</v>
      </c>
      <c r="Q939" s="363" t="s">
        <v>2692</v>
      </c>
      <c r="R939" s="383">
        <v>168.47826086956522</v>
      </c>
    </row>
    <row r="940" spans="2:18" ht="15" customHeight="1" x14ac:dyDescent="0.25">
      <c r="B940" s="362" t="s">
        <v>2058</v>
      </c>
      <c r="C940" s="362" t="s">
        <v>3062</v>
      </c>
      <c r="D940" s="362" t="s">
        <v>2059</v>
      </c>
      <c r="E940" s="363" t="s">
        <v>2563</v>
      </c>
      <c r="F940" s="363" t="s">
        <v>35</v>
      </c>
      <c r="G940" s="363" t="s">
        <v>35</v>
      </c>
      <c r="H940" s="363" t="s">
        <v>2596</v>
      </c>
      <c r="I940" s="363" t="s">
        <v>89</v>
      </c>
      <c r="J940" s="363">
        <v>1989</v>
      </c>
      <c r="K940" s="364"/>
      <c r="L940" s="364"/>
      <c r="M940" s="363" t="s">
        <v>2689</v>
      </c>
      <c r="N940" s="363" t="s">
        <v>2689</v>
      </c>
      <c r="O940" s="363" t="s">
        <v>3891</v>
      </c>
      <c r="P940" s="363" t="s">
        <v>3596</v>
      </c>
      <c r="Q940" s="363" t="s">
        <v>2692</v>
      </c>
      <c r="R940" s="383">
        <v>163.04347826086956</v>
      </c>
    </row>
    <row r="941" spans="2:18" ht="15" customHeight="1" x14ac:dyDescent="0.25">
      <c r="B941" s="362" t="s">
        <v>2060</v>
      </c>
      <c r="C941" s="362" t="s">
        <v>3062</v>
      </c>
      <c r="D941" s="362" t="s">
        <v>2061</v>
      </c>
      <c r="E941" s="363" t="s">
        <v>2563</v>
      </c>
      <c r="F941" s="363" t="s">
        <v>35</v>
      </c>
      <c r="G941" s="363" t="s">
        <v>35</v>
      </c>
      <c r="H941" s="363" t="s">
        <v>2596</v>
      </c>
      <c r="I941" s="363" t="s">
        <v>89</v>
      </c>
      <c r="J941" s="363">
        <v>1990</v>
      </c>
      <c r="K941" s="364"/>
      <c r="L941" s="364"/>
      <c r="M941" s="363" t="s">
        <v>2689</v>
      </c>
      <c r="N941" s="363" t="s">
        <v>2689</v>
      </c>
      <c r="O941" s="363" t="s">
        <v>3891</v>
      </c>
      <c r="P941" s="363" t="s">
        <v>3596</v>
      </c>
      <c r="Q941" s="363" t="s">
        <v>2692</v>
      </c>
      <c r="R941" s="383">
        <v>163.04347826086956</v>
      </c>
    </row>
    <row r="942" spans="2:18" ht="15" customHeight="1" x14ac:dyDescent="0.25">
      <c r="B942" s="362" t="s">
        <v>2062</v>
      </c>
      <c r="C942" s="362" t="s">
        <v>3062</v>
      </c>
      <c r="D942" s="362" t="s">
        <v>2063</v>
      </c>
      <c r="E942" s="363" t="s">
        <v>2563</v>
      </c>
      <c r="F942" s="363" t="s">
        <v>35</v>
      </c>
      <c r="G942" s="363" t="s">
        <v>35</v>
      </c>
      <c r="H942" s="363" t="s">
        <v>2596</v>
      </c>
      <c r="I942" s="363" t="s">
        <v>89</v>
      </c>
      <c r="J942" s="363">
        <v>2000</v>
      </c>
      <c r="K942" s="364"/>
      <c r="L942" s="364"/>
      <c r="M942" s="363" t="s">
        <v>2689</v>
      </c>
      <c r="N942" s="363" t="s">
        <v>2689</v>
      </c>
      <c r="O942" s="363" t="s">
        <v>3891</v>
      </c>
      <c r="P942" s="363" t="s">
        <v>3596</v>
      </c>
      <c r="Q942" s="363" t="s">
        <v>2692</v>
      </c>
      <c r="R942" s="383">
        <v>170.65217391304347</v>
      </c>
    </row>
    <row r="943" spans="2:18" ht="15" customHeight="1" x14ac:dyDescent="0.25">
      <c r="B943" s="362" t="s">
        <v>2064</v>
      </c>
      <c r="C943" s="362" t="s">
        <v>3063</v>
      </c>
      <c r="D943" s="362" t="s">
        <v>2065</v>
      </c>
      <c r="E943" s="363" t="s">
        <v>2564</v>
      </c>
      <c r="F943" s="363" t="s">
        <v>35</v>
      </c>
      <c r="G943" s="363" t="s">
        <v>35</v>
      </c>
      <c r="H943" s="363" t="s">
        <v>2596</v>
      </c>
      <c r="I943" s="363" t="s">
        <v>2682</v>
      </c>
      <c r="J943" s="363">
        <v>1994</v>
      </c>
      <c r="K943" s="364"/>
      <c r="L943" s="364"/>
      <c r="M943" s="363" t="s">
        <v>2689</v>
      </c>
      <c r="N943" s="363" t="s">
        <v>2689</v>
      </c>
      <c r="O943" s="363" t="s">
        <v>3891</v>
      </c>
      <c r="P943" s="363" t="s">
        <v>3596</v>
      </c>
      <c r="Q943" s="363" t="s">
        <v>2692</v>
      </c>
      <c r="R943" s="383">
        <v>228.2608695652174</v>
      </c>
    </row>
    <row r="944" spans="2:18" ht="15" customHeight="1" x14ac:dyDescent="0.25">
      <c r="B944" s="362" t="s">
        <v>2066</v>
      </c>
      <c r="C944" s="362" t="s">
        <v>3063</v>
      </c>
      <c r="D944" s="362" t="s">
        <v>2067</v>
      </c>
      <c r="E944" s="363" t="s">
        <v>2564</v>
      </c>
      <c r="F944" s="363" t="s">
        <v>35</v>
      </c>
      <c r="G944" s="363" t="s">
        <v>35</v>
      </c>
      <c r="H944" s="363" t="s">
        <v>2596</v>
      </c>
      <c r="I944" s="363" t="s">
        <v>2682</v>
      </c>
      <c r="J944" s="363">
        <v>1994</v>
      </c>
      <c r="K944" s="364"/>
      <c r="L944" s="364"/>
      <c r="M944" s="363" t="s">
        <v>2689</v>
      </c>
      <c r="N944" s="363" t="s">
        <v>2689</v>
      </c>
      <c r="O944" s="363" t="s">
        <v>3891</v>
      </c>
      <c r="P944" s="363" t="s">
        <v>3596</v>
      </c>
      <c r="Q944" s="363" t="s">
        <v>2692</v>
      </c>
      <c r="R944" s="383">
        <v>228.2608695652174</v>
      </c>
    </row>
    <row r="945" spans="2:18" ht="15" customHeight="1" x14ac:dyDescent="0.25">
      <c r="B945" s="362" t="s">
        <v>2068</v>
      </c>
      <c r="C945" s="362" t="s">
        <v>3063</v>
      </c>
      <c r="D945" s="362" t="s">
        <v>2069</v>
      </c>
      <c r="E945" s="363" t="s">
        <v>2564</v>
      </c>
      <c r="F945" s="363" t="s">
        <v>35</v>
      </c>
      <c r="G945" s="363" t="s">
        <v>35</v>
      </c>
      <c r="H945" s="363" t="s">
        <v>2596</v>
      </c>
      <c r="I945" s="363" t="s">
        <v>2682</v>
      </c>
      <c r="J945" s="363">
        <v>1995</v>
      </c>
      <c r="K945" s="364"/>
      <c r="L945" s="364"/>
      <c r="M945" s="363" t="s">
        <v>2689</v>
      </c>
      <c r="N945" s="363" t="s">
        <v>2689</v>
      </c>
      <c r="O945" s="363" t="s">
        <v>3891</v>
      </c>
      <c r="P945" s="363" t="s">
        <v>3596</v>
      </c>
      <c r="Q945" s="363" t="s">
        <v>2692</v>
      </c>
      <c r="R945" s="383">
        <v>228.2608695652174</v>
      </c>
    </row>
    <row r="946" spans="2:18" ht="15" customHeight="1" x14ac:dyDescent="0.25">
      <c r="B946" s="362" t="s">
        <v>2070</v>
      </c>
      <c r="C946" s="362" t="s">
        <v>3064</v>
      </c>
      <c r="D946" s="362" t="s">
        <v>2071</v>
      </c>
      <c r="E946" s="363" t="s">
        <v>2565</v>
      </c>
      <c r="F946" s="363" t="s">
        <v>35</v>
      </c>
      <c r="G946" s="363" t="s">
        <v>35</v>
      </c>
      <c r="H946" s="363" t="s">
        <v>2596</v>
      </c>
      <c r="I946" s="363" t="s">
        <v>2683</v>
      </c>
      <c r="J946" s="363">
        <v>1992</v>
      </c>
      <c r="K946" s="364"/>
      <c r="L946" s="364"/>
      <c r="M946" s="363" t="s">
        <v>2689</v>
      </c>
      <c r="N946" s="363" t="s">
        <v>2689</v>
      </c>
      <c r="O946" s="363" t="s">
        <v>3891</v>
      </c>
      <c r="P946" s="363" t="s">
        <v>3596</v>
      </c>
      <c r="Q946" s="363" t="s">
        <v>2692</v>
      </c>
      <c r="R946" s="383">
        <v>396.73913043478262</v>
      </c>
    </row>
    <row r="947" spans="2:18" ht="15" customHeight="1" x14ac:dyDescent="0.25">
      <c r="B947" s="362" t="s">
        <v>2072</v>
      </c>
      <c r="C947" s="362" t="s">
        <v>3065</v>
      </c>
      <c r="D947" s="362" t="s">
        <v>2073</v>
      </c>
      <c r="E947" s="363" t="s">
        <v>2566</v>
      </c>
      <c r="F947" s="363" t="s">
        <v>35</v>
      </c>
      <c r="G947" s="363" t="s">
        <v>35</v>
      </c>
      <c r="H947" s="363" t="s">
        <v>2596</v>
      </c>
      <c r="I947" s="363" t="s">
        <v>2684</v>
      </c>
      <c r="J947" s="363">
        <v>1973</v>
      </c>
      <c r="K947" s="364"/>
      <c r="L947" s="364"/>
      <c r="M947" s="363" t="s">
        <v>2689</v>
      </c>
      <c r="N947" s="363" t="s">
        <v>2689</v>
      </c>
      <c r="O947" s="363" t="s">
        <v>3891</v>
      </c>
      <c r="P947" s="363" t="s">
        <v>3596</v>
      </c>
      <c r="Q947" s="363" t="s">
        <v>2692</v>
      </c>
      <c r="R947" s="383">
        <v>163.04347826086956</v>
      </c>
    </row>
    <row r="948" spans="2:18" ht="15" customHeight="1" x14ac:dyDescent="0.25">
      <c r="B948" s="362" t="s">
        <v>2074</v>
      </c>
      <c r="C948" s="362" t="s">
        <v>3065</v>
      </c>
      <c r="D948" s="362" t="s">
        <v>2075</v>
      </c>
      <c r="E948" s="363" t="s">
        <v>2566</v>
      </c>
      <c r="F948" s="363" t="s">
        <v>35</v>
      </c>
      <c r="G948" s="363" t="s">
        <v>35</v>
      </c>
      <c r="H948" s="363" t="s">
        <v>2596</v>
      </c>
      <c r="I948" s="363" t="s">
        <v>2684</v>
      </c>
      <c r="J948" s="363">
        <v>1973</v>
      </c>
      <c r="K948" s="364"/>
      <c r="L948" s="364"/>
      <c r="M948" s="363" t="s">
        <v>2689</v>
      </c>
      <c r="N948" s="363" t="s">
        <v>2689</v>
      </c>
      <c r="O948" s="363" t="s">
        <v>3891</v>
      </c>
      <c r="P948" s="363" t="s">
        <v>3596</v>
      </c>
      <c r="Q948" s="363" t="s">
        <v>2692</v>
      </c>
      <c r="R948" s="383">
        <v>163.04347826086956</v>
      </c>
    </row>
    <row r="949" spans="2:18" ht="15" customHeight="1" x14ac:dyDescent="0.25">
      <c r="B949" s="362" t="s">
        <v>2076</v>
      </c>
      <c r="C949" s="362" t="s">
        <v>3065</v>
      </c>
      <c r="D949" s="362" t="s">
        <v>2077</v>
      </c>
      <c r="E949" s="363" t="s">
        <v>2566</v>
      </c>
      <c r="F949" s="363" t="s">
        <v>35</v>
      </c>
      <c r="G949" s="363" t="s">
        <v>35</v>
      </c>
      <c r="H949" s="363" t="s">
        <v>2596</v>
      </c>
      <c r="I949" s="363" t="s">
        <v>2684</v>
      </c>
      <c r="J949" s="363">
        <v>1977</v>
      </c>
      <c r="K949" s="364"/>
      <c r="L949" s="364"/>
      <c r="M949" s="363" t="s">
        <v>2689</v>
      </c>
      <c r="N949" s="363" t="s">
        <v>2689</v>
      </c>
      <c r="O949" s="363" t="s">
        <v>3891</v>
      </c>
      <c r="P949" s="363" t="s">
        <v>3596</v>
      </c>
      <c r="Q949" s="363" t="s">
        <v>2692</v>
      </c>
      <c r="R949" s="383">
        <v>163.04347826086956</v>
      </c>
    </row>
    <row r="950" spans="2:18" ht="15" customHeight="1" x14ac:dyDescent="0.25">
      <c r="B950" s="362" t="s">
        <v>2078</v>
      </c>
      <c r="C950" s="362" t="s">
        <v>3065</v>
      </c>
      <c r="D950" s="362" t="s">
        <v>2079</v>
      </c>
      <c r="E950" s="363" t="s">
        <v>2566</v>
      </c>
      <c r="F950" s="363" t="s">
        <v>35</v>
      </c>
      <c r="G950" s="363" t="s">
        <v>35</v>
      </c>
      <c r="H950" s="363" t="s">
        <v>2596</v>
      </c>
      <c r="I950" s="363" t="s">
        <v>2684</v>
      </c>
      <c r="J950" s="363">
        <v>1989</v>
      </c>
      <c r="K950" s="364"/>
      <c r="L950" s="364"/>
      <c r="M950" s="363" t="s">
        <v>2689</v>
      </c>
      <c r="N950" s="363" t="s">
        <v>2689</v>
      </c>
      <c r="O950" s="363" t="s">
        <v>3891</v>
      </c>
      <c r="P950" s="363" t="s">
        <v>3596</v>
      </c>
      <c r="Q950" s="363" t="s">
        <v>2692</v>
      </c>
      <c r="R950" s="383">
        <v>163.04347826086956</v>
      </c>
    </row>
    <row r="951" spans="2:18" ht="15" customHeight="1" x14ac:dyDescent="0.25">
      <c r="B951" s="362" t="s">
        <v>2080</v>
      </c>
      <c r="C951" s="362" t="s">
        <v>3066</v>
      </c>
      <c r="D951" s="362" t="s">
        <v>2081</v>
      </c>
      <c r="E951" s="363" t="s">
        <v>2567</v>
      </c>
      <c r="F951" s="363" t="s">
        <v>35</v>
      </c>
      <c r="G951" s="363" t="s">
        <v>35</v>
      </c>
      <c r="H951" s="363" t="s">
        <v>2596</v>
      </c>
      <c r="I951" s="363" t="s">
        <v>89</v>
      </c>
      <c r="J951" s="363">
        <v>1981</v>
      </c>
      <c r="K951" s="364"/>
      <c r="L951" s="364"/>
      <c r="M951" s="363" t="s">
        <v>2689</v>
      </c>
      <c r="N951" s="363" t="s">
        <v>2689</v>
      </c>
      <c r="O951" s="363" t="s">
        <v>3891</v>
      </c>
      <c r="P951" s="363" t="s">
        <v>3596</v>
      </c>
      <c r="Q951" s="363" t="s">
        <v>2692</v>
      </c>
      <c r="R951" s="383">
        <v>179.3478260869565</v>
      </c>
    </row>
    <row r="952" spans="2:18" ht="15" customHeight="1" x14ac:dyDescent="0.25">
      <c r="B952" s="362" t="s">
        <v>2082</v>
      </c>
      <c r="C952" s="362" t="s">
        <v>3066</v>
      </c>
      <c r="D952" s="362" t="s">
        <v>2083</v>
      </c>
      <c r="E952" s="363" t="s">
        <v>2567</v>
      </c>
      <c r="F952" s="363" t="s">
        <v>35</v>
      </c>
      <c r="G952" s="363" t="s">
        <v>35</v>
      </c>
      <c r="H952" s="363" t="s">
        <v>2596</v>
      </c>
      <c r="I952" s="363" t="s">
        <v>89</v>
      </c>
      <c r="J952" s="363">
        <v>1982</v>
      </c>
      <c r="K952" s="364"/>
      <c r="L952" s="364"/>
      <c r="M952" s="363" t="s">
        <v>2689</v>
      </c>
      <c r="N952" s="363" t="s">
        <v>2689</v>
      </c>
      <c r="O952" s="363" t="s">
        <v>3891</v>
      </c>
      <c r="P952" s="363" t="s">
        <v>3596</v>
      </c>
      <c r="Q952" s="363" t="s">
        <v>2692</v>
      </c>
      <c r="R952" s="383">
        <v>179.3478260869565</v>
      </c>
    </row>
    <row r="953" spans="2:18" ht="15" customHeight="1" x14ac:dyDescent="0.25">
      <c r="B953" s="362" t="s">
        <v>2084</v>
      </c>
      <c r="C953" s="362" t="s">
        <v>3066</v>
      </c>
      <c r="D953" s="362" t="s">
        <v>2085</v>
      </c>
      <c r="E953" s="363" t="s">
        <v>2567</v>
      </c>
      <c r="F953" s="363" t="s">
        <v>35</v>
      </c>
      <c r="G953" s="363" t="s">
        <v>35</v>
      </c>
      <c r="H953" s="363" t="s">
        <v>2596</v>
      </c>
      <c r="I953" s="363" t="s">
        <v>89</v>
      </c>
      <c r="J953" s="363">
        <v>1985</v>
      </c>
      <c r="K953" s="364"/>
      <c r="L953" s="364"/>
      <c r="M953" s="363" t="s">
        <v>2689</v>
      </c>
      <c r="N953" s="363" t="s">
        <v>2689</v>
      </c>
      <c r="O953" s="363" t="s">
        <v>3891</v>
      </c>
      <c r="P953" s="363" t="s">
        <v>3596</v>
      </c>
      <c r="Q953" s="363" t="s">
        <v>2692</v>
      </c>
      <c r="R953" s="383">
        <v>179.3478260869565</v>
      </c>
    </row>
    <row r="954" spans="2:18" ht="15" customHeight="1" x14ac:dyDescent="0.25">
      <c r="B954" s="362" t="s">
        <v>2086</v>
      </c>
      <c r="C954" s="362" t="s">
        <v>3066</v>
      </c>
      <c r="D954" s="362" t="s">
        <v>2087</v>
      </c>
      <c r="E954" s="363" t="s">
        <v>2567</v>
      </c>
      <c r="F954" s="363" t="s">
        <v>35</v>
      </c>
      <c r="G954" s="363" t="s">
        <v>35</v>
      </c>
      <c r="H954" s="363" t="s">
        <v>2596</v>
      </c>
      <c r="I954" s="363" t="s">
        <v>89</v>
      </c>
      <c r="J954" s="363">
        <v>1985</v>
      </c>
      <c r="K954" s="364"/>
      <c r="L954" s="364"/>
      <c r="M954" s="363" t="s">
        <v>2689</v>
      </c>
      <c r="N954" s="363" t="s">
        <v>2689</v>
      </c>
      <c r="O954" s="363" t="s">
        <v>3891</v>
      </c>
      <c r="P954" s="363" t="s">
        <v>3596</v>
      </c>
      <c r="Q954" s="363" t="s">
        <v>2692</v>
      </c>
      <c r="R954" s="383">
        <v>179.3478260869565</v>
      </c>
    </row>
    <row r="955" spans="2:18" ht="15" customHeight="1" x14ac:dyDescent="0.25">
      <c r="B955" s="362" t="s">
        <v>2088</v>
      </c>
      <c r="C955" s="362" t="s">
        <v>3066</v>
      </c>
      <c r="D955" s="362" t="s">
        <v>2089</v>
      </c>
      <c r="E955" s="363" t="s">
        <v>2567</v>
      </c>
      <c r="F955" s="363" t="s">
        <v>35</v>
      </c>
      <c r="G955" s="363" t="s">
        <v>35</v>
      </c>
      <c r="H955" s="363" t="s">
        <v>2596</v>
      </c>
      <c r="I955" s="363" t="s">
        <v>89</v>
      </c>
      <c r="J955" s="363">
        <v>1991</v>
      </c>
      <c r="K955" s="364"/>
      <c r="L955" s="364"/>
      <c r="M955" s="363" t="s">
        <v>2689</v>
      </c>
      <c r="N955" s="363" t="s">
        <v>2689</v>
      </c>
      <c r="O955" s="363" t="s">
        <v>3891</v>
      </c>
      <c r="P955" s="363" t="s">
        <v>3596</v>
      </c>
      <c r="Q955" s="363" t="s">
        <v>2692</v>
      </c>
      <c r="R955" s="383">
        <v>179.3478260869565</v>
      </c>
    </row>
    <row r="956" spans="2:18" ht="15" customHeight="1" x14ac:dyDescent="0.25">
      <c r="B956" s="362" t="s">
        <v>2090</v>
      </c>
      <c r="C956" s="362" t="s">
        <v>3066</v>
      </c>
      <c r="D956" s="362" t="s">
        <v>2091</v>
      </c>
      <c r="E956" s="363" t="s">
        <v>2567</v>
      </c>
      <c r="F956" s="363" t="s">
        <v>35</v>
      </c>
      <c r="G956" s="363" t="s">
        <v>35</v>
      </c>
      <c r="H956" s="363" t="s">
        <v>2596</v>
      </c>
      <c r="I956" s="363" t="s">
        <v>89</v>
      </c>
      <c r="J956" s="363">
        <v>1992</v>
      </c>
      <c r="K956" s="364"/>
      <c r="L956" s="364"/>
      <c r="M956" s="363" t="s">
        <v>2689</v>
      </c>
      <c r="N956" s="363" t="s">
        <v>2689</v>
      </c>
      <c r="O956" s="363" t="s">
        <v>3891</v>
      </c>
      <c r="P956" s="363" t="s">
        <v>3596</v>
      </c>
      <c r="Q956" s="363" t="s">
        <v>2692</v>
      </c>
      <c r="R956" s="383">
        <v>179.3478260869565</v>
      </c>
    </row>
    <row r="957" spans="2:18" ht="15" customHeight="1" x14ac:dyDescent="0.25">
      <c r="B957" s="362" t="s">
        <v>2092</v>
      </c>
      <c r="C957" s="362" t="s">
        <v>3067</v>
      </c>
      <c r="D957" s="362" t="s">
        <v>2093</v>
      </c>
      <c r="E957" s="363" t="s">
        <v>2568</v>
      </c>
      <c r="F957" s="363" t="s">
        <v>35</v>
      </c>
      <c r="G957" s="363" t="s">
        <v>35</v>
      </c>
      <c r="H957" s="363" t="s">
        <v>2596</v>
      </c>
      <c r="I957" s="363" t="s">
        <v>2718</v>
      </c>
      <c r="J957" s="363">
        <v>2016</v>
      </c>
      <c r="K957" s="364"/>
      <c r="L957" s="364"/>
      <c r="M957" s="363" t="s">
        <v>2689</v>
      </c>
      <c r="N957" s="363" t="s">
        <v>2689</v>
      </c>
      <c r="O957" s="363" t="s">
        <v>3891</v>
      </c>
      <c r="P957" s="363" t="s">
        <v>3596</v>
      </c>
      <c r="Q957" s="363" t="s">
        <v>2692</v>
      </c>
      <c r="R957" s="383">
        <v>163.04347826086956</v>
      </c>
    </row>
    <row r="958" spans="2:18" ht="15" customHeight="1" x14ac:dyDescent="0.25">
      <c r="B958" s="362" t="s">
        <v>2094</v>
      </c>
      <c r="C958" s="362" t="s">
        <v>3067</v>
      </c>
      <c r="D958" s="362" t="s">
        <v>2095</v>
      </c>
      <c r="E958" s="363" t="s">
        <v>2568</v>
      </c>
      <c r="F958" s="363" t="s">
        <v>35</v>
      </c>
      <c r="G958" s="363" t="s">
        <v>35</v>
      </c>
      <c r="H958" s="363" t="s">
        <v>2596</v>
      </c>
      <c r="I958" s="363" t="s">
        <v>2718</v>
      </c>
      <c r="J958" s="363">
        <v>2016</v>
      </c>
      <c r="K958" s="364"/>
      <c r="L958" s="364"/>
      <c r="M958" s="363" t="s">
        <v>2689</v>
      </c>
      <c r="N958" s="363" t="s">
        <v>2689</v>
      </c>
      <c r="O958" s="363" t="s">
        <v>3891</v>
      </c>
      <c r="P958" s="363" t="s">
        <v>3596</v>
      </c>
      <c r="Q958" s="363" t="s">
        <v>2692</v>
      </c>
      <c r="R958" s="383">
        <v>163.04347826086956</v>
      </c>
    </row>
    <row r="959" spans="2:18" ht="15" customHeight="1" x14ac:dyDescent="0.25">
      <c r="B959" s="362" t="s">
        <v>2096</v>
      </c>
      <c r="C959" s="362" t="s">
        <v>3067</v>
      </c>
      <c r="D959" s="362" t="s">
        <v>2097</v>
      </c>
      <c r="E959" s="363" t="s">
        <v>2568</v>
      </c>
      <c r="F959" s="363" t="s">
        <v>35</v>
      </c>
      <c r="G959" s="363" t="s">
        <v>35</v>
      </c>
      <c r="H959" s="363" t="s">
        <v>2596</v>
      </c>
      <c r="I959" s="363" t="s">
        <v>2718</v>
      </c>
      <c r="J959" s="363">
        <v>2016</v>
      </c>
      <c r="K959" s="364"/>
      <c r="L959" s="364"/>
      <c r="M959" s="363" t="s">
        <v>2689</v>
      </c>
      <c r="N959" s="363" t="s">
        <v>2689</v>
      </c>
      <c r="O959" s="363" t="s">
        <v>3891</v>
      </c>
      <c r="P959" s="363" t="s">
        <v>3596</v>
      </c>
      <c r="Q959" s="363" t="s">
        <v>2692</v>
      </c>
      <c r="R959" s="383">
        <v>163.04347826086956</v>
      </c>
    </row>
    <row r="960" spans="2:18" ht="15" customHeight="1" x14ac:dyDescent="0.25">
      <c r="B960" s="362" t="s">
        <v>2098</v>
      </c>
      <c r="C960" s="362" t="s">
        <v>3068</v>
      </c>
      <c r="D960" s="362" t="s">
        <v>2099</v>
      </c>
      <c r="E960" s="363" t="s">
        <v>2569</v>
      </c>
      <c r="F960" s="363" t="s">
        <v>35</v>
      </c>
      <c r="G960" s="363" t="s">
        <v>35</v>
      </c>
      <c r="H960" s="363" t="s">
        <v>2596</v>
      </c>
      <c r="I960" s="363" t="s">
        <v>2683</v>
      </c>
      <c r="J960" s="363">
        <v>1966</v>
      </c>
      <c r="K960" s="364"/>
      <c r="L960" s="364"/>
      <c r="M960" s="363" t="s">
        <v>2689</v>
      </c>
      <c r="N960" s="363" t="s">
        <v>2689</v>
      </c>
      <c r="O960" s="363" t="s">
        <v>3891</v>
      </c>
      <c r="P960" s="363" t="s">
        <v>3596</v>
      </c>
      <c r="Q960" s="363" t="s">
        <v>2692</v>
      </c>
      <c r="R960" s="383">
        <v>70.65217391304347</v>
      </c>
    </row>
    <row r="961" spans="2:18" ht="15" customHeight="1" x14ac:dyDescent="0.25">
      <c r="B961" s="362" t="s">
        <v>2100</v>
      </c>
      <c r="C961" s="362" t="s">
        <v>3068</v>
      </c>
      <c r="D961" s="362" t="s">
        <v>2101</v>
      </c>
      <c r="E961" s="363" t="s">
        <v>2569</v>
      </c>
      <c r="F961" s="363" t="s">
        <v>35</v>
      </c>
      <c r="G961" s="363" t="s">
        <v>35</v>
      </c>
      <c r="H961" s="363" t="s">
        <v>2596</v>
      </c>
      <c r="I961" s="363" t="s">
        <v>2683</v>
      </c>
      <c r="J961" s="363">
        <v>1977</v>
      </c>
      <c r="K961" s="364"/>
      <c r="L961" s="364"/>
      <c r="M961" s="363" t="s">
        <v>2689</v>
      </c>
      <c r="N961" s="363" t="s">
        <v>2689</v>
      </c>
      <c r="O961" s="363" t="s">
        <v>3891</v>
      </c>
      <c r="P961" s="363" t="s">
        <v>3596</v>
      </c>
      <c r="Q961" s="363" t="s">
        <v>2692</v>
      </c>
      <c r="R961" s="383">
        <v>163.04347826086956</v>
      </c>
    </row>
    <row r="962" spans="2:18" ht="15" customHeight="1" x14ac:dyDescent="0.25">
      <c r="B962" s="362" t="s">
        <v>2102</v>
      </c>
      <c r="C962" s="362" t="s">
        <v>3068</v>
      </c>
      <c r="D962" s="362" t="s">
        <v>2103</v>
      </c>
      <c r="E962" s="363" t="s">
        <v>2569</v>
      </c>
      <c r="F962" s="363" t="s">
        <v>35</v>
      </c>
      <c r="G962" s="363" t="s">
        <v>35</v>
      </c>
      <c r="H962" s="363" t="s">
        <v>2596</v>
      </c>
      <c r="I962" s="363" t="s">
        <v>2683</v>
      </c>
      <c r="J962" s="363">
        <v>1978</v>
      </c>
      <c r="K962" s="364"/>
      <c r="L962" s="364"/>
      <c r="M962" s="363" t="s">
        <v>2689</v>
      </c>
      <c r="N962" s="363" t="s">
        <v>2689</v>
      </c>
      <c r="O962" s="363" t="s">
        <v>3891</v>
      </c>
      <c r="P962" s="363" t="s">
        <v>3596</v>
      </c>
      <c r="Q962" s="363" t="s">
        <v>2692</v>
      </c>
      <c r="R962" s="383">
        <v>163.04347826086956</v>
      </c>
    </row>
    <row r="963" spans="2:18" ht="15" customHeight="1" x14ac:dyDescent="0.25">
      <c r="B963" s="362" t="s">
        <v>2104</v>
      </c>
      <c r="C963" s="362" t="s">
        <v>3069</v>
      </c>
      <c r="D963" s="362" t="s">
        <v>2105</v>
      </c>
      <c r="E963" s="363" t="s">
        <v>2570</v>
      </c>
      <c r="F963" s="363" t="s">
        <v>35</v>
      </c>
      <c r="G963" s="363" t="s">
        <v>35</v>
      </c>
      <c r="H963" s="363" t="s">
        <v>2596</v>
      </c>
      <c r="I963" s="363" t="s">
        <v>2681</v>
      </c>
      <c r="J963" s="363">
        <v>1983</v>
      </c>
      <c r="K963" s="364"/>
      <c r="L963" s="364"/>
      <c r="M963" s="363" t="s">
        <v>2689</v>
      </c>
      <c r="N963" s="363" t="s">
        <v>2689</v>
      </c>
      <c r="O963" s="363" t="s">
        <v>3891</v>
      </c>
      <c r="P963" s="363" t="s">
        <v>3596</v>
      </c>
      <c r="Q963" s="363" t="s">
        <v>2692</v>
      </c>
      <c r="R963" s="383">
        <v>228.2608695652174</v>
      </c>
    </row>
    <row r="964" spans="2:18" ht="15" customHeight="1" x14ac:dyDescent="0.25">
      <c r="B964" s="362" t="s">
        <v>2106</v>
      </c>
      <c r="C964" s="362" t="s">
        <v>3069</v>
      </c>
      <c r="D964" s="362" t="s">
        <v>2107</v>
      </c>
      <c r="E964" s="363" t="s">
        <v>2570</v>
      </c>
      <c r="F964" s="363" t="s">
        <v>35</v>
      </c>
      <c r="G964" s="363" t="s">
        <v>35</v>
      </c>
      <c r="H964" s="363" t="s">
        <v>2596</v>
      </c>
      <c r="I964" s="363" t="s">
        <v>2681</v>
      </c>
      <c r="J964" s="363">
        <v>1983</v>
      </c>
      <c r="K964" s="364"/>
      <c r="L964" s="364"/>
      <c r="M964" s="363" t="s">
        <v>2689</v>
      </c>
      <c r="N964" s="363" t="s">
        <v>2689</v>
      </c>
      <c r="O964" s="363" t="s">
        <v>3891</v>
      </c>
      <c r="P964" s="363" t="s">
        <v>3596</v>
      </c>
      <c r="Q964" s="363" t="s">
        <v>2692</v>
      </c>
      <c r="R964" s="383">
        <v>228.2608695652174</v>
      </c>
    </row>
    <row r="965" spans="2:18" ht="15" customHeight="1" x14ac:dyDescent="0.25">
      <c r="B965" s="362" t="s">
        <v>2108</v>
      </c>
      <c r="C965" s="362" t="s">
        <v>3069</v>
      </c>
      <c r="D965" s="362" t="s">
        <v>2109</v>
      </c>
      <c r="E965" s="363" t="s">
        <v>2570</v>
      </c>
      <c r="F965" s="363" t="s">
        <v>35</v>
      </c>
      <c r="G965" s="363" t="s">
        <v>35</v>
      </c>
      <c r="H965" s="363" t="s">
        <v>2596</v>
      </c>
      <c r="I965" s="363" t="s">
        <v>2681</v>
      </c>
      <c r="J965" s="363">
        <v>1984</v>
      </c>
      <c r="K965" s="364"/>
      <c r="L965" s="364"/>
      <c r="M965" s="363" t="s">
        <v>2689</v>
      </c>
      <c r="N965" s="363" t="s">
        <v>2689</v>
      </c>
      <c r="O965" s="363" t="s">
        <v>3891</v>
      </c>
      <c r="P965" s="363" t="s">
        <v>3596</v>
      </c>
      <c r="Q965" s="363" t="s">
        <v>2692</v>
      </c>
      <c r="R965" s="383">
        <v>228.2608695652174</v>
      </c>
    </row>
    <row r="966" spans="2:18" ht="15" customHeight="1" x14ac:dyDescent="0.25">
      <c r="B966" s="362" t="s">
        <v>2110</v>
      </c>
      <c r="C966" s="362" t="s">
        <v>3070</v>
      </c>
      <c r="D966" s="362" t="s">
        <v>2111</v>
      </c>
      <c r="E966" s="363" t="s">
        <v>2571</v>
      </c>
      <c r="F966" s="363" t="s">
        <v>35</v>
      </c>
      <c r="G966" s="363" t="s">
        <v>35</v>
      </c>
      <c r="H966" s="363" t="s">
        <v>2596</v>
      </c>
      <c r="I966" s="363" t="s">
        <v>2682</v>
      </c>
      <c r="J966" s="363">
        <v>1986</v>
      </c>
      <c r="K966" s="364"/>
      <c r="L966" s="364"/>
      <c r="M966" s="363" t="s">
        <v>2689</v>
      </c>
      <c r="N966" s="363" t="s">
        <v>2689</v>
      </c>
      <c r="O966" s="363" t="s">
        <v>3891</v>
      </c>
      <c r="P966" s="363" t="s">
        <v>3596</v>
      </c>
      <c r="Q966" s="363" t="s">
        <v>2692</v>
      </c>
      <c r="R966" s="383">
        <v>228.2608695652174</v>
      </c>
    </row>
    <row r="967" spans="2:18" ht="15" customHeight="1" x14ac:dyDescent="0.25">
      <c r="B967" s="362" t="s">
        <v>2112</v>
      </c>
      <c r="C967" s="362" t="s">
        <v>3070</v>
      </c>
      <c r="D967" s="362" t="s">
        <v>2113</v>
      </c>
      <c r="E967" s="363" t="s">
        <v>2571</v>
      </c>
      <c r="F967" s="363" t="s">
        <v>35</v>
      </c>
      <c r="G967" s="363" t="s">
        <v>35</v>
      </c>
      <c r="H967" s="363" t="s">
        <v>2596</v>
      </c>
      <c r="I967" s="363" t="s">
        <v>2682</v>
      </c>
      <c r="J967" s="363">
        <v>1987</v>
      </c>
      <c r="K967" s="364"/>
      <c r="L967" s="364"/>
      <c r="M967" s="363" t="s">
        <v>2689</v>
      </c>
      <c r="N967" s="363" t="s">
        <v>2689</v>
      </c>
      <c r="O967" s="363" t="s">
        <v>3891</v>
      </c>
      <c r="P967" s="363" t="s">
        <v>3596</v>
      </c>
      <c r="Q967" s="363" t="s">
        <v>2692</v>
      </c>
      <c r="R967" s="383">
        <v>228.2608695652174</v>
      </c>
    </row>
    <row r="968" spans="2:18" ht="15" customHeight="1" x14ac:dyDescent="0.25">
      <c r="B968" s="362" t="s">
        <v>2114</v>
      </c>
      <c r="C968" s="362" t="s">
        <v>3071</v>
      </c>
      <c r="D968" s="362" t="s">
        <v>2115</v>
      </c>
      <c r="E968" s="363" t="s">
        <v>2572</v>
      </c>
      <c r="F968" s="363" t="s">
        <v>35</v>
      </c>
      <c r="G968" s="363" t="s">
        <v>35</v>
      </c>
      <c r="H968" s="363" t="s">
        <v>2596</v>
      </c>
      <c r="I968" s="363" t="s">
        <v>2685</v>
      </c>
      <c r="J968" s="363">
        <v>2018</v>
      </c>
      <c r="K968" s="364"/>
      <c r="L968" s="364"/>
      <c r="M968" s="363" t="s">
        <v>2689</v>
      </c>
      <c r="N968" s="363" t="s">
        <v>2689</v>
      </c>
      <c r="O968" s="363" t="s">
        <v>3891</v>
      </c>
      <c r="P968" s="363" t="s">
        <v>19</v>
      </c>
      <c r="Q968" s="363" t="s">
        <v>2696</v>
      </c>
      <c r="R968" s="383">
        <v>157.60869565217391</v>
      </c>
    </row>
    <row r="969" spans="2:18" ht="15" customHeight="1" x14ac:dyDescent="0.25">
      <c r="B969" s="362" t="s">
        <v>2116</v>
      </c>
      <c r="C969" s="362" t="s">
        <v>3071</v>
      </c>
      <c r="D969" s="362" t="s">
        <v>2117</v>
      </c>
      <c r="E969" s="363" t="s">
        <v>2572</v>
      </c>
      <c r="F969" s="363" t="s">
        <v>35</v>
      </c>
      <c r="G969" s="363" t="s">
        <v>35</v>
      </c>
      <c r="H969" s="363" t="s">
        <v>2596</v>
      </c>
      <c r="I969" s="363" t="s">
        <v>2685</v>
      </c>
      <c r="J969" s="363">
        <v>2018</v>
      </c>
      <c r="K969" s="364"/>
      <c r="L969" s="364"/>
      <c r="M969" s="363" t="s">
        <v>2689</v>
      </c>
      <c r="N969" s="363" t="s">
        <v>2689</v>
      </c>
      <c r="O969" s="363" t="s">
        <v>3891</v>
      </c>
      <c r="P969" s="363" t="s">
        <v>19</v>
      </c>
      <c r="Q969" s="363" t="s">
        <v>2696</v>
      </c>
      <c r="R969" s="383">
        <v>157.60869565217391</v>
      </c>
    </row>
    <row r="970" spans="2:18" ht="15" customHeight="1" x14ac:dyDescent="0.25">
      <c r="B970" s="362" t="s">
        <v>2118</v>
      </c>
      <c r="C970" s="362" t="s">
        <v>3072</v>
      </c>
      <c r="D970" s="362" t="s">
        <v>2119</v>
      </c>
      <c r="E970" s="363" t="s">
        <v>2573</v>
      </c>
      <c r="F970" s="363" t="s">
        <v>35</v>
      </c>
      <c r="G970" s="363" t="s">
        <v>35</v>
      </c>
      <c r="H970" s="363" t="s">
        <v>2597</v>
      </c>
      <c r="I970" s="363" t="s">
        <v>2686</v>
      </c>
      <c r="J970" s="363">
        <v>2018</v>
      </c>
      <c r="K970" s="364"/>
      <c r="L970" s="364"/>
      <c r="M970" s="363" t="s">
        <v>2689</v>
      </c>
      <c r="N970" s="363" t="s">
        <v>2689</v>
      </c>
      <c r="O970" s="363" t="s">
        <v>3891</v>
      </c>
      <c r="P970" s="363" t="s">
        <v>19</v>
      </c>
      <c r="Q970" s="363" t="s">
        <v>2698</v>
      </c>
      <c r="R970" s="383">
        <v>330</v>
      </c>
    </row>
    <row r="971" spans="2:18" ht="15" customHeight="1" x14ac:dyDescent="0.25">
      <c r="B971" s="362" t="s">
        <v>2120</v>
      </c>
      <c r="C971" s="362" t="s">
        <v>3073</v>
      </c>
      <c r="D971" s="362" t="s">
        <v>2121</v>
      </c>
      <c r="E971" s="363" t="s">
        <v>2574</v>
      </c>
      <c r="F971" s="363" t="s">
        <v>35</v>
      </c>
      <c r="G971" s="363" t="s">
        <v>35</v>
      </c>
      <c r="H971" s="363" t="s">
        <v>2598</v>
      </c>
      <c r="I971" s="363" t="s">
        <v>2687</v>
      </c>
      <c r="J971" s="363">
        <v>2017</v>
      </c>
      <c r="K971" s="364"/>
      <c r="L971" s="364"/>
      <c r="M971" s="363" t="s">
        <v>2689</v>
      </c>
      <c r="N971" s="363" t="s">
        <v>2689</v>
      </c>
      <c r="O971" s="363" t="s">
        <v>3891</v>
      </c>
      <c r="P971" s="363" t="s">
        <v>3596</v>
      </c>
      <c r="Q971" s="363" t="s">
        <v>2692</v>
      </c>
      <c r="R971" s="383">
        <v>660</v>
      </c>
    </row>
    <row r="972" spans="2:18" ht="15" customHeight="1" x14ac:dyDescent="0.25">
      <c r="B972" s="362" t="s">
        <v>2122</v>
      </c>
      <c r="C972" s="362" t="s">
        <v>3073</v>
      </c>
      <c r="D972" s="362" t="s">
        <v>2123</v>
      </c>
      <c r="E972" s="363" t="s">
        <v>2574</v>
      </c>
      <c r="F972" s="363" t="s">
        <v>35</v>
      </c>
      <c r="G972" s="363" t="s">
        <v>35</v>
      </c>
      <c r="H972" s="363" t="s">
        <v>2598</v>
      </c>
      <c r="I972" s="363" t="s">
        <v>2687</v>
      </c>
      <c r="J972" s="363">
        <v>2017</v>
      </c>
      <c r="K972" s="364"/>
      <c r="L972" s="364"/>
      <c r="M972" s="363" t="s">
        <v>2689</v>
      </c>
      <c r="N972" s="363" t="s">
        <v>2689</v>
      </c>
      <c r="O972" s="363" t="s">
        <v>3891</v>
      </c>
      <c r="P972" s="363" t="s">
        <v>3596</v>
      </c>
      <c r="Q972" s="363" t="s">
        <v>2692</v>
      </c>
      <c r="R972" s="383">
        <v>660</v>
      </c>
    </row>
    <row r="973" spans="2:18" ht="15" customHeight="1" x14ac:dyDescent="0.25">
      <c r="B973" s="362" t="s">
        <v>2124</v>
      </c>
      <c r="C973" s="362" t="s">
        <v>3074</v>
      </c>
      <c r="D973" s="362" t="s">
        <v>2125</v>
      </c>
      <c r="E973" s="363" t="s">
        <v>2575</v>
      </c>
      <c r="F973" s="363" t="s">
        <v>35</v>
      </c>
      <c r="G973" s="363" t="s">
        <v>35</v>
      </c>
      <c r="H973" s="363" t="s">
        <v>2595</v>
      </c>
      <c r="I973" s="363" t="s">
        <v>91</v>
      </c>
      <c r="J973" s="363">
        <v>2010</v>
      </c>
      <c r="K973" s="364"/>
      <c r="L973" s="364"/>
      <c r="M973" s="363" t="s">
        <v>2689</v>
      </c>
      <c r="N973" s="363" t="s">
        <v>2689</v>
      </c>
      <c r="O973" s="363" t="s">
        <v>3891</v>
      </c>
      <c r="P973" s="363" t="s">
        <v>3596</v>
      </c>
      <c r="Q973" s="363" t="s">
        <v>2692</v>
      </c>
      <c r="R973" s="383">
        <v>668.47826086956525</v>
      </c>
    </row>
    <row r="974" spans="2:18" ht="15" customHeight="1" x14ac:dyDescent="0.25">
      <c r="B974" s="362" t="s">
        <v>2126</v>
      </c>
      <c r="C974" s="362" t="s">
        <v>3074</v>
      </c>
      <c r="D974" s="362" t="s">
        <v>2127</v>
      </c>
      <c r="E974" s="363" t="s">
        <v>2575</v>
      </c>
      <c r="F974" s="363" t="s">
        <v>35</v>
      </c>
      <c r="G974" s="363" t="s">
        <v>35</v>
      </c>
      <c r="H974" s="363" t="s">
        <v>2595</v>
      </c>
      <c r="I974" s="363" t="s">
        <v>91</v>
      </c>
      <c r="J974" s="363">
        <v>2010</v>
      </c>
      <c r="K974" s="364"/>
      <c r="L974" s="364"/>
      <c r="M974" s="363" t="s">
        <v>2689</v>
      </c>
      <c r="N974" s="363" t="s">
        <v>2689</v>
      </c>
      <c r="O974" s="363" t="s">
        <v>3891</v>
      </c>
      <c r="P974" s="363" t="s">
        <v>3596</v>
      </c>
      <c r="Q974" s="363" t="s">
        <v>2692</v>
      </c>
      <c r="R974" s="383">
        <v>668.47826086956525</v>
      </c>
    </row>
    <row r="975" spans="2:18" ht="15" customHeight="1" x14ac:dyDescent="0.25">
      <c r="B975" s="362" t="s">
        <v>2128</v>
      </c>
      <c r="C975" s="362" t="s">
        <v>3075</v>
      </c>
      <c r="D975" s="362" t="s">
        <v>2129</v>
      </c>
      <c r="E975" s="363" t="s">
        <v>2576</v>
      </c>
      <c r="F975" s="363" t="s">
        <v>35</v>
      </c>
      <c r="G975" s="363" t="s">
        <v>35</v>
      </c>
      <c r="H975" s="363" t="s">
        <v>2595</v>
      </c>
      <c r="I975" s="363" t="s">
        <v>91</v>
      </c>
      <c r="J975" s="363">
        <v>2016</v>
      </c>
      <c r="K975" s="364"/>
      <c r="L975" s="364"/>
      <c r="M975" s="363" t="s">
        <v>2689</v>
      </c>
      <c r="N975" s="363" t="s">
        <v>2689</v>
      </c>
      <c r="O975" s="363" t="s">
        <v>3891</v>
      </c>
      <c r="P975" s="363" t="s">
        <v>3596</v>
      </c>
      <c r="Q975" s="363" t="s">
        <v>2692</v>
      </c>
      <c r="R975" s="383">
        <v>760.86956521739125</v>
      </c>
    </row>
    <row r="976" spans="2:18" ht="15" customHeight="1" x14ac:dyDescent="0.25">
      <c r="B976" s="362" t="s">
        <v>2130</v>
      </c>
      <c r="C976" s="362" t="s">
        <v>3075</v>
      </c>
      <c r="D976" s="362" t="s">
        <v>2131</v>
      </c>
      <c r="E976" s="363" t="s">
        <v>2576</v>
      </c>
      <c r="F976" s="363" t="s">
        <v>35</v>
      </c>
      <c r="G976" s="363" t="s">
        <v>35</v>
      </c>
      <c r="H976" s="363" t="s">
        <v>2598</v>
      </c>
      <c r="I976" s="363" t="s">
        <v>91</v>
      </c>
      <c r="J976" s="363">
        <v>2016</v>
      </c>
      <c r="K976" s="364"/>
      <c r="L976" s="364"/>
      <c r="M976" s="363" t="s">
        <v>2689</v>
      </c>
      <c r="N976" s="363" t="s">
        <v>2689</v>
      </c>
      <c r="O976" s="363" t="s">
        <v>3891</v>
      </c>
      <c r="P976" s="363" t="s">
        <v>3596</v>
      </c>
      <c r="Q976" s="363" t="s">
        <v>2692</v>
      </c>
      <c r="R976" s="383">
        <v>700</v>
      </c>
    </row>
    <row r="977" spans="2:18" ht="15" customHeight="1" x14ac:dyDescent="0.25">
      <c r="B977" s="362" t="s">
        <v>3886</v>
      </c>
      <c r="C977" s="362" t="s">
        <v>3873</v>
      </c>
      <c r="D977" s="362" t="s">
        <v>3887</v>
      </c>
      <c r="E977" s="363" t="s">
        <v>3874</v>
      </c>
      <c r="F977" s="363" t="s">
        <v>35</v>
      </c>
      <c r="G977" s="363" t="s">
        <v>35</v>
      </c>
      <c r="H977" s="363" t="s">
        <v>2596</v>
      </c>
      <c r="I977" s="363" t="s">
        <v>194</v>
      </c>
      <c r="J977" s="363">
        <v>2018</v>
      </c>
      <c r="K977" s="364"/>
      <c r="L977" s="364"/>
      <c r="M977" s="363" t="s">
        <v>2689</v>
      </c>
      <c r="N977" s="363" t="s">
        <v>2689</v>
      </c>
      <c r="O977" s="363" t="s">
        <v>3891</v>
      </c>
      <c r="P977" s="363" t="s">
        <v>19</v>
      </c>
      <c r="Q977" s="363" t="s">
        <v>2698</v>
      </c>
      <c r="R977" s="383">
        <v>255</v>
      </c>
    </row>
    <row r="978" spans="2:18" ht="15" customHeight="1" x14ac:dyDescent="0.25">
      <c r="B978" s="362" t="s">
        <v>3888</v>
      </c>
      <c r="C978" s="362" t="s">
        <v>3873</v>
      </c>
      <c r="D978" s="362" t="s">
        <v>3889</v>
      </c>
      <c r="E978" s="363" t="s">
        <v>3874</v>
      </c>
      <c r="F978" s="363" t="s">
        <v>35</v>
      </c>
      <c r="G978" s="363" t="s">
        <v>35</v>
      </c>
      <c r="H978" s="363" t="s">
        <v>2596</v>
      </c>
      <c r="I978" s="363" t="s">
        <v>194</v>
      </c>
      <c r="J978" s="363">
        <v>2018</v>
      </c>
      <c r="K978" s="364"/>
      <c r="L978" s="364"/>
      <c r="M978" s="363" t="s">
        <v>2689</v>
      </c>
      <c r="N978" s="363" t="s">
        <v>2689</v>
      </c>
      <c r="O978" s="363" t="s">
        <v>3891</v>
      </c>
      <c r="P978" s="363" t="s">
        <v>19</v>
      </c>
      <c r="Q978" s="363" t="s">
        <v>2698</v>
      </c>
      <c r="R978" s="383">
        <v>255</v>
      </c>
    </row>
    <row r="979" spans="2:18" ht="15" customHeight="1" x14ac:dyDescent="0.25">
      <c r="B979" s="362" t="s">
        <v>2132</v>
      </c>
      <c r="C979" s="362" t="s">
        <v>3076</v>
      </c>
      <c r="D979" s="362" t="s">
        <v>2133</v>
      </c>
      <c r="E979" s="363" t="s">
        <v>2577</v>
      </c>
      <c r="F979" s="363" t="s">
        <v>58</v>
      </c>
      <c r="G979" s="363" t="s">
        <v>3665</v>
      </c>
      <c r="H979" s="363" t="s">
        <v>2595</v>
      </c>
      <c r="I979" s="363" t="s">
        <v>67</v>
      </c>
      <c r="J979" s="363">
        <v>1972</v>
      </c>
      <c r="K979" s="363">
        <v>2015</v>
      </c>
      <c r="L979" s="364"/>
      <c r="M979" s="363" t="s">
        <v>2689</v>
      </c>
      <c r="N979" s="363" t="s">
        <v>2689</v>
      </c>
      <c r="O979" s="363" t="s">
        <v>3891</v>
      </c>
      <c r="P979" s="363" t="s">
        <v>3896</v>
      </c>
      <c r="Q979" s="363" t="s">
        <v>2693</v>
      </c>
      <c r="R979" s="383">
        <v>152.17391304347825</v>
      </c>
    </row>
    <row r="980" spans="2:18" ht="15" customHeight="1" x14ac:dyDescent="0.25">
      <c r="B980" s="362" t="s">
        <v>2134</v>
      </c>
      <c r="C980" s="362" t="s">
        <v>3076</v>
      </c>
      <c r="D980" s="362" t="s">
        <v>2135</v>
      </c>
      <c r="E980" s="363" t="s">
        <v>2577</v>
      </c>
      <c r="F980" s="363" t="s">
        <v>58</v>
      </c>
      <c r="G980" s="363" t="s">
        <v>3665</v>
      </c>
      <c r="H980" s="363" t="s">
        <v>2595</v>
      </c>
      <c r="I980" s="363" t="s">
        <v>67</v>
      </c>
      <c r="J980" s="363">
        <v>1972</v>
      </c>
      <c r="K980" s="363">
        <v>2015</v>
      </c>
      <c r="L980" s="364"/>
      <c r="M980" s="363" t="s">
        <v>2689</v>
      </c>
      <c r="N980" s="363" t="s">
        <v>2689</v>
      </c>
      <c r="O980" s="363" t="s">
        <v>3891</v>
      </c>
      <c r="P980" s="363" t="s">
        <v>3896</v>
      </c>
      <c r="Q980" s="363" t="s">
        <v>2693</v>
      </c>
      <c r="R980" s="383">
        <v>152.17391304347825</v>
      </c>
    </row>
    <row r="981" spans="2:18" ht="15" customHeight="1" x14ac:dyDescent="0.25">
      <c r="B981" s="362" t="s">
        <v>2136</v>
      </c>
      <c r="C981" s="362" t="s">
        <v>3076</v>
      </c>
      <c r="D981" s="362" t="s">
        <v>2137</v>
      </c>
      <c r="E981" s="363" t="s">
        <v>2577</v>
      </c>
      <c r="F981" s="363" t="s">
        <v>58</v>
      </c>
      <c r="G981" s="363" t="s">
        <v>3665</v>
      </c>
      <c r="H981" s="363" t="s">
        <v>2595</v>
      </c>
      <c r="I981" s="363" t="s">
        <v>67</v>
      </c>
      <c r="J981" s="363">
        <v>1972</v>
      </c>
      <c r="K981" s="363">
        <v>2015</v>
      </c>
      <c r="L981" s="364"/>
      <c r="M981" s="363" t="s">
        <v>2689</v>
      </c>
      <c r="N981" s="363" t="s">
        <v>2689</v>
      </c>
      <c r="O981" s="363" t="s">
        <v>3891</v>
      </c>
      <c r="P981" s="363" t="s">
        <v>3896</v>
      </c>
      <c r="Q981" s="363" t="s">
        <v>2693</v>
      </c>
      <c r="R981" s="383">
        <v>152.17391304347825</v>
      </c>
    </row>
    <row r="982" spans="2:18" ht="15" customHeight="1" x14ac:dyDescent="0.25">
      <c r="B982" s="362" t="s">
        <v>2138</v>
      </c>
      <c r="C982" s="362" t="s">
        <v>3077</v>
      </c>
      <c r="D982" s="362" t="s">
        <v>2139</v>
      </c>
      <c r="E982" s="363" t="s">
        <v>2578</v>
      </c>
      <c r="F982" s="363" t="s">
        <v>58</v>
      </c>
      <c r="G982" s="363" t="s">
        <v>3665</v>
      </c>
      <c r="H982" s="363" t="s">
        <v>2595</v>
      </c>
      <c r="I982" s="363" t="s">
        <v>65</v>
      </c>
      <c r="J982" s="363">
        <v>1971</v>
      </c>
      <c r="K982" s="364"/>
      <c r="L982" s="364"/>
      <c r="M982" s="363" t="s">
        <v>2689</v>
      </c>
      <c r="N982" s="363" t="s">
        <v>3844</v>
      </c>
      <c r="O982" s="363" t="s">
        <v>3891</v>
      </c>
      <c r="P982" s="363" t="s">
        <v>3596</v>
      </c>
      <c r="Q982" s="363" t="s">
        <v>2692</v>
      </c>
      <c r="R982" s="383">
        <v>574.63768115942059</v>
      </c>
    </row>
    <row r="983" spans="2:18" ht="15" customHeight="1" x14ac:dyDescent="0.25">
      <c r="B983" s="362" t="s">
        <v>2140</v>
      </c>
      <c r="C983" s="362" t="s">
        <v>3077</v>
      </c>
      <c r="D983" s="362" t="s">
        <v>2141</v>
      </c>
      <c r="E983" s="363" t="s">
        <v>2578</v>
      </c>
      <c r="F983" s="363" t="s">
        <v>58</v>
      </c>
      <c r="G983" s="363" t="s">
        <v>3665</v>
      </c>
      <c r="H983" s="363" t="s">
        <v>2595</v>
      </c>
      <c r="I983" s="363" t="s">
        <v>65</v>
      </c>
      <c r="J983" s="363">
        <v>1971</v>
      </c>
      <c r="K983" s="364"/>
      <c r="L983" s="364"/>
      <c r="M983" s="363" t="s">
        <v>2689</v>
      </c>
      <c r="N983" s="363" t="s">
        <v>3844</v>
      </c>
      <c r="O983" s="363" t="s">
        <v>3891</v>
      </c>
      <c r="P983" s="363" t="s">
        <v>3596</v>
      </c>
      <c r="Q983" s="363" t="s">
        <v>2692</v>
      </c>
      <c r="R983" s="383">
        <v>574.63768115942059</v>
      </c>
    </row>
    <row r="984" spans="2:18" ht="15" customHeight="1" x14ac:dyDescent="0.25">
      <c r="B984" s="362" t="s">
        <v>2142</v>
      </c>
      <c r="C984" s="362" t="s">
        <v>3077</v>
      </c>
      <c r="D984" s="362" t="s">
        <v>2143</v>
      </c>
      <c r="E984" s="363" t="s">
        <v>2578</v>
      </c>
      <c r="F984" s="363" t="s">
        <v>58</v>
      </c>
      <c r="G984" s="363" t="s">
        <v>3665</v>
      </c>
      <c r="H984" s="363" t="s">
        <v>2595</v>
      </c>
      <c r="I984" s="363" t="s">
        <v>65</v>
      </c>
      <c r="J984" s="363">
        <v>1971</v>
      </c>
      <c r="K984" s="364"/>
      <c r="L984" s="364"/>
      <c r="M984" s="363" t="s">
        <v>2689</v>
      </c>
      <c r="N984" s="363" t="s">
        <v>3844</v>
      </c>
      <c r="O984" s="363" t="s">
        <v>3891</v>
      </c>
      <c r="P984" s="363" t="s">
        <v>3596</v>
      </c>
      <c r="Q984" s="363" t="s">
        <v>2692</v>
      </c>
      <c r="R984" s="383">
        <v>574.63768115942059</v>
      </c>
    </row>
    <row r="985" spans="2:18" ht="15" customHeight="1" x14ac:dyDescent="0.25">
      <c r="B985" s="362" t="s">
        <v>2144</v>
      </c>
      <c r="C985" s="362" t="s">
        <v>3078</v>
      </c>
      <c r="D985" s="362" t="s">
        <v>2145</v>
      </c>
      <c r="E985" s="363" t="s">
        <v>2579</v>
      </c>
      <c r="F985" s="363" t="s">
        <v>58</v>
      </c>
      <c r="G985" s="363" t="s">
        <v>3665</v>
      </c>
      <c r="H985" s="363" t="s">
        <v>2595</v>
      </c>
      <c r="I985" s="363" t="s">
        <v>69</v>
      </c>
      <c r="J985" s="363">
        <v>1969</v>
      </c>
      <c r="K985" s="364"/>
      <c r="L985" s="364"/>
      <c r="M985" s="363" t="s">
        <v>2689</v>
      </c>
      <c r="N985" s="363" t="s">
        <v>3844</v>
      </c>
      <c r="O985" s="363" t="s">
        <v>3891</v>
      </c>
      <c r="P985" s="363" t="s">
        <v>3596</v>
      </c>
      <c r="Q985" s="363" t="s">
        <v>2692</v>
      </c>
      <c r="R985" s="383">
        <v>545.65217391304338</v>
      </c>
    </row>
    <row r="986" spans="2:18" ht="15" customHeight="1" x14ac:dyDescent="0.25">
      <c r="B986" s="362" t="s">
        <v>2146</v>
      </c>
      <c r="C986" s="362" t="s">
        <v>3078</v>
      </c>
      <c r="D986" s="362" t="s">
        <v>2147</v>
      </c>
      <c r="E986" s="363" t="s">
        <v>2579</v>
      </c>
      <c r="F986" s="363" t="s">
        <v>58</v>
      </c>
      <c r="G986" s="363" t="s">
        <v>3665</v>
      </c>
      <c r="H986" s="363" t="s">
        <v>2595</v>
      </c>
      <c r="I986" s="363" t="s">
        <v>69</v>
      </c>
      <c r="J986" s="363">
        <v>1969</v>
      </c>
      <c r="K986" s="364"/>
      <c r="L986" s="364"/>
      <c r="M986" s="363" t="s">
        <v>2689</v>
      </c>
      <c r="N986" s="363" t="s">
        <v>3844</v>
      </c>
      <c r="O986" s="363" t="s">
        <v>3891</v>
      </c>
      <c r="P986" s="363" t="s">
        <v>3596</v>
      </c>
      <c r="Q986" s="363" t="s">
        <v>2692</v>
      </c>
      <c r="R986" s="383">
        <v>545.65217391304338</v>
      </c>
    </row>
    <row r="987" spans="2:18" ht="15" customHeight="1" x14ac:dyDescent="0.25">
      <c r="B987" s="362" t="s">
        <v>2148</v>
      </c>
      <c r="C987" s="362" t="s">
        <v>3078</v>
      </c>
      <c r="D987" s="362" t="s">
        <v>2149</v>
      </c>
      <c r="E987" s="363" t="s">
        <v>2579</v>
      </c>
      <c r="F987" s="363" t="s">
        <v>58</v>
      </c>
      <c r="G987" s="363" t="s">
        <v>3665</v>
      </c>
      <c r="H987" s="363" t="s">
        <v>2595</v>
      </c>
      <c r="I987" s="363" t="s">
        <v>69</v>
      </c>
      <c r="J987" s="363">
        <v>1969</v>
      </c>
      <c r="K987" s="364"/>
      <c r="L987" s="364"/>
      <c r="M987" s="363" t="s">
        <v>2689</v>
      </c>
      <c r="N987" s="363" t="s">
        <v>3844</v>
      </c>
      <c r="O987" s="363" t="s">
        <v>3891</v>
      </c>
      <c r="P987" s="363" t="s">
        <v>3596</v>
      </c>
      <c r="Q987" s="363" t="s">
        <v>2692</v>
      </c>
      <c r="R987" s="383">
        <v>545.65217391304338</v>
      </c>
    </row>
    <row r="988" spans="2:18" ht="15" customHeight="1" x14ac:dyDescent="0.25">
      <c r="B988" s="362" t="s">
        <v>2150</v>
      </c>
      <c r="C988" s="362" t="s">
        <v>3078</v>
      </c>
      <c r="D988" s="362" t="s">
        <v>2151</v>
      </c>
      <c r="E988" s="363" t="s">
        <v>2579</v>
      </c>
      <c r="F988" s="363" t="s">
        <v>58</v>
      </c>
      <c r="G988" s="363" t="s">
        <v>3665</v>
      </c>
      <c r="H988" s="363" t="s">
        <v>2595</v>
      </c>
      <c r="I988" s="363" t="s">
        <v>69</v>
      </c>
      <c r="J988" s="363">
        <v>1969</v>
      </c>
      <c r="K988" s="364"/>
      <c r="L988" s="364"/>
      <c r="M988" s="363" t="s">
        <v>2689</v>
      </c>
      <c r="N988" s="363" t="s">
        <v>3844</v>
      </c>
      <c r="O988" s="363" t="s">
        <v>3891</v>
      </c>
      <c r="P988" s="363" t="s">
        <v>3596</v>
      </c>
      <c r="Q988" s="363" t="s">
        <v>2692</v>
      </c>
      <c r="R988" s="383">
        <v>545.65217391304338</v>
      </c>
    </row>
    <row r="989" spans="2:18" ht="15" customHeight="1" x14ac:dyDescent="0.25">
      <c r="B989" s="362" t="s">
        <v>2152</v>
      </c>
      <c r="C989" s="362" t="s">
        <v>3079</v>
      </c>
      <c r="D989" s="362" t="s">
        <v>2153</v>
      </c>
      <c r="E989" s="363" t="s">
        <v>2580</v>
      </c>
      <c r="F989" s="363" t="s">
        <v>58</v>
      </c>
      <c r="G989" s="363" t="s">
        <v>3665</v>
      </c>
      <c r="H989" s="363" t="s">
        <v>2595</v>
      </c>
      <c r="I989" s="363" t="s">
        <v>82</v>
      </c>
      <c r="J989" s="363">
        <v>1971</v>
      </c>
      <c r="K989" s="364"/>
      <c r="L989" s="364"/>
      <c r="M989" s="363" t="s">
        <v>2689</v>
      </c>
      <c r="N989" s="363" t="s">
        <v>3844</v>
      </c>
      <c r="O989" s="363" t="s">
        <v>3891</v>
      </c>
      <c r="P989" s="363" t="s">
        <v>3596</v>
      </c>
      <c r="Q989" s="363" t="s">
        <v>2692</v>
      </c>
      <c r="R989" s="383">
        <v>532.88043478260863</v>
      </c>
    </row>
    <row r="990" spans="2:18" ht="15" customHeight="1" x14ac:dyDescent="0.25">
      <c r="B990" s="362" t="s">
        <v>2154</v>
      </c>
      <c r="C990" s="362" t="s">
        <v>3079</v>
      </c>
      <c r="D990" s="362" t="s">
        <v>2155</v>
      </c>
      <c r="E990" s="363" t="s">
        <v>2580</v>
      </c>
      <c r="F990" s="363" t="s">
        <v>58</v>
      </c>
      <c r="G990" s="363" t="s">
        <v>3665</v>
      </c>
      <c r="H990" s="363" t="s">
        <v>2595</v>
      </c>
      <c r="I990" s="363" t="s">
        <v>82</v>
      </c>
      <c r="J990" s="363">
        <v>1971</v>
      </c>
      <c r="K990" s="364"/>
      <c r="L990" s="364"/>
      <c r="M990" s="363" t="s">
        <v>2689</v>
      </c>
      <c r="N990" s="363" t="s">
        <v>3844</v>
      </c>
      <c r="O990" s="363" t="s">
        <v>3891</v>
      </c>
      <c r="P990" s="363" t="s">
        <v>3596</v>
      </c>
      <c r="Q990" s="363" t="s">
        <v>2692</v>
      </c>
      <c r="R990" s="383">
        <v>532.88043478260863</v>
      </c>
    </row>
    <row r="991" spans="2:18" ht="15" customHeight="1" x14ac:dyDescent="0.25">
      <c r="B991" s="362" t="s">
        <v>2156</v>
      </c>
      <c r="C991" s="362" t="s">
        <v>3079</v>
      </c>
      <c r="D991" s="362" t="s">
        <v>2157</v>
      </c>
      <c r="E991" s="363" t="s">
        <v>2580</v>
      </c>
      <c r="F991" s="363" t="s">
        <v>58</v>
      </c>
      <c r="G991" s="363" t="s">
        <v>3665</v>
      </c>
      <c r="H991" s="363" t="s">
        <v>2595</v>
      </c>
      <c r="I991" s="363" t="s">
        <v>82</v>
      </c>
      <c r="J991" s="363">
        <v>1971</v>
      </c>
      <c r="K991" s="364"/>
      <c r="L991" s="364"/>
      <c r="M991" s="363" t="s">
        <v>2689</v>
      </c>
      <c r="N991" s="363" t="s">
        <v>3844</v>
      </c>
      <c r="O991" s="363" t="s">
        <v>3891</v>
      </c>
      <c r="P991" s="363" t="s">
        <v>3596</v>
      </c>
      <c r="Q991" s="363" t="s">
        <v>2692</v>
      </c>
      <c r="R991" s="383">
        <v>532.88043478260863</v>
      </c>
    </row>
    <row r="992" spans="2:18" ht="15" customHeight="1" x14ac:dyDescent="0.25">
      <c r="B992" s="362" t="s">
        <v>2158</v>
      </c>
      <c r="C992" s="362" t="s">
        <v>3079</v>
      </c>
      <c r="D992" s="362" t="s">
        <v>2159</v>
      </c>
      <c r="E992" s="363" t="s">
        <v>2580</v>
      </c>
      <c r="F992" s="363" t="s">
        <v>58</v>
      </c>
      <c r="G992" s="363" t="s">
        <v>3665</v>
      </c>
      <c r="H992" s="363" t="s">
        <v>2595</v>
      </c>
      <c r="I992" s="363" t="s">
        <v>82</v>
      </c>
      <c r="J992" s="363">
        <v>1971</v>
      </c>
      <c r="K992" s="364"/>
      <c r="L992" s="364"/>
      <c r="M992" s="363" t="s">
        <v>2689</v>
      </c>
      <c r="N992" s="363" t="s">
        <v>3844</v>
      </c>
      <c r="O992" s="363" t="s">
        <v>3891</v>
      </c>
      <c r="P992" s="363" t="s">
        <v>3596</v>
      </c>
      <c r="Q992" s="363" t="s">
        <v>2692</v>
      </c>
      <c r="R992" s="383">
        <v>532.88043478260863</v>
      </c>
    </row>
    <row r="993" spans="2:18" ht="15" customHeight="1" x14ac:dyDescent="0.25">
      <c r="B993" s="362" t="s">
        <v>2160</v>
      </c>
      <c r="C993" s="362" t="s">
        <v>3080</v>
      </c>
      <c r="D993" s="362" t="s">
        <v>2161</v>
      </c>
      <c r="E993" s="363" t="s">
        <v>2581</v>
      </c>
      <c r="F993" s="363" t="s">
        <v>58</v>
      </c>
      <c r="G993" s="363" t="s">
        <v>3665</v>
      </c>
      <c r="H993" s="363" t="s">
        <v>2595</v>
      </c>
      <c r="I993" s="363" t="s">
        <v>65</v>
      </c>
      <c r="J993" s="363">
        <v>1970</v>
      </c>
      <c r="K993" s="363">
        <v>2013</v>
      </c>
      <c r="L993" s="364"/>
      <c r="M993" s="363" t="s">
        <v>2689</v>
      </c>
      <c r="N993" s="363" t="s">
        <v>2689</v>
      </c>
      <c r="O993" s="363" t="s">
        <v>3891</v>
      </c>
      <c r="P993" s="363" t="s">
        <v>3896</v>
      </c>
      <c r="Q993" s="363" t="s">
        <v>2691</v>
      </c>
      <c r="R993" s="383">
        <v>543.47826086956513</v>
      </c>
    </row>
    <row r="994" spans="2:18" ht="15" customHeight="1" x14ac:dyDescent="0.25">
      <c r="B994" s="362" t="s">
        <v>2162</v>
      </c>
      <c r="C994" s="362" t="s">
        <v>3080</v>
      </c>
      <c r="D994" s="362" t="s">
        <v>2163</v>
      </c>
      <c r="E994" s="363" t="s">
        <v>2581</v>
      </c>
      <c r="F994" s="363" t="s">
        <v>58</v>
      </c>
      <c r="G994" s="363" t="s">
        <v>3665</v>
      </c>
      <c r="H994" s="363" t="s">
        <v>2595</v>
      </c>
      <c r="I994" s="363" t="s">
        <v>65</v>
      </c>
      <c r="J994" s="363">
        <v>1970</v>
      </c>
      <c r="K994" s="363">
        <v>2013</v>
      </c>
      <c r="L994" s="364"/>
      <c r="M994" s="363" t="s">
        <v>2689</v>
      </c>
      <c r="N994" s="363" t="s">
        <v>2689</v>
      </c>
      <c r="O994" s="363" t="s">
        <v>3891</v>
      </c>
      <c r="P994" s="363" t="s">
        <v>3896</v>
      </c>
      <c r="Q994" s="363" t="s">
        <v>2691</v>
      </c>
      <c r="R994" s="383">
        <v>543.47826086956513</v>
      </c>
    </row>
    <row r="995" spans="2:18" ht="15" customHeight="1" x14ac:dyDescent="0.25">
      <c r="B995" s="362" t="s">
        <v>2164</v>
      </c>
      <c r="C995" s="362" t="s">
        <v>3080</v>
      </c>
      <c r="D995" s="362" t="s">
        <v>2165</v>
      </c>
      <c r="E995" s="363" t="s">
        <v>2581</v>
      </c>
      <c r="F995" s="363" t="s">
        <v>58</v>
      </c>
      <c r="G995" s="363" t="s">
        <v>3665</v>
      </c>
      <c r="H995" s="363" t="s">
        <v>2595</v>
      </c>
      <c r="I995" s="363" t="s">
        <v>65</v>
      </c>
      <c r="J995" s="363">
        <v>1970</v>
      </c>
      <c r="K995" s="363">
        <v>2013</v>
      </c>
      <c r="L995" s="364"/>
      <c r="M995" s="363" t="s">
        <v>2689</v>
      </c>
      <c r="N995" s="363" t="s">
        <v>2689</v>
      </c>
      <c r="O995" s="363" t="s">
        <v>3891</v>
      </c>
      <c r="P995" s="363" t="s">
        <v>3896</v>
      </c>
      <c r="Q995" s="363" t="s">
        <v>2691</v>
      </c>
      <c r="R995" s="383">
        <v>543.47826086956513</v>
      </c>
    </row>
    <row r="996" spans="2:18" ht="15" customHeight="1" x14ac:dyDescent="0.25">
      <c r="B996" s="362" t="s">
        <v>2166</v>
      </c>
      <c r="C996" s="362" t="s">
        <v>3080</v>
      </c>
      <c r="D996" s="362" t="s">
        <v>2167</v>
      </c>
      <c r="E996" s="363" t="s">
        <v>2581</v>
      </c>
      <c r="F996" s="363" t="s">
        <v>58</v>
      </c>
      <c r="G996" s="363" t="s">
        <v>3665</v>
      </c>
      <c r="H996" s="363" t="s">
        <v>2595</v>
      </c>
      <c r="I996" s="363" t="s">
        <v>65</v>
      </c>
      <c r="J996" s="363">
        <v>1970</v>
      </c>
      <c r="K996" s="363">
        <v>2013</v>
      </c>
      <c r="L996" s="364"/>
      <c r="M996" s="363" t="s">
        <v>2689</v>
      </c>
      <c r="N996" s="363" t="s">
        <v>2689</v>
      </c>
      <c r="O996" s="363" t="s">
        <v>3891</v>
      </c>
      <c r="P996" s="363" t="s">
        <v>3896</v>
      </c>
      <c r="Q996" s="363" t="s">
        <v>2691</v>
      </c>
      <c r="R996" s="383">
        <v>543.47826086956513</v>
      </c>
    </row>
    <row r="997" spans="2:18" ht="15" customHeight="1" x14ac:dyDescent="0.25">
      <c r="B997" s="362" t="s">
        <v>2168</v>
      </c>
      <c r="C997" s="362" t="s">
        <v>3081</v>
      </c>
      <c r="D997" s="362" t="s">
        <v>2169</v>
      </c>
      <c r="E997" s="363" t="s">
        <v>2582</v>
      </c>
      <c r="F997" s="363" t="s">
        <v>58</v>
      </c>
      <c r="G997" s="363" t="s">
        <v>3665</v>
      </c>
      <c r="H997" s="363" t="s">
        <v>2595</v>
      </c>
      <c r="I997" s="363" t="s">
        <v>67</v>
      </c>
      <c r="J997" s="363">
        <v>1967</v>
      </c>
      <c r="K997" s="363">
        <v>2018</v>
      </c>
      <c r="L997" s="365">
        <v>43133</v>
      </c>
      <c r="M997" s="363" t="s">
        <v>2690</v>
      </c>
      <c r="N997" s="363" t="s">
        <v>2689</v>
      </c>
      <c r="O997" s="363" t="s">
        <v>3891</v>
      </c>
      <c r="P997" s="363" t="s">
        <v>3596</v>
      </c>
      <c r="Q997" s="363" t="s">
        <v>2694</v>
      </c>
      <c r="R997" s="383">
        <v>532.60869565217388</v>
      </c>
    </row>
    <row r="998" spans="2:18" ht="15" customHeight="1" x14ac:dyDescent="0.25">
      <c r="B998" s="362" t="s">
        <v>2170</v>
      </c>
      <c r="C998" s="362" t="s">
        <v>3081</v>
      </c>
      <c r="D998" s="362" t="s">
        <v>2171</v>
      </c>
      <c r="E998" s="363" t="s">
        <v>2582</v>
      </c>
      <c r="F998" s="363" t="s">
        <v>58</v>
      </c>
      <c r="G998" s="363" t="s">
        <v>3665</v>
      </c>
      <c r="H998" s="363" t="s">
        <v>2595</v>
      </c>
      <c r="I998" s="363" t="s">
        <v>67</v>
      </c>
      <c r="J998" s="363">
        <v>1967</v>
      </c>
      <c r="K998" s="363">
        <v>2018</v>
      </c>
      <c r="L998" s="365">
        <v>43133</v>
      </c>
      <c r="M998" s="363" t="s">
        <v>2690</v>
      </c>
      <c r="N998" s="363" t="s">
        <v>2689</v>
      </c>
      <c r="O998" s="363" t="s">
        <v>3891</v>
      </c>
      <c r="P998" s="363" t="s">
        <v>3596</v>
      </c>
      <c r="Q998" s="363" t="s">
        <v>2694</v>
      </c>
      <c r="R998" s="383">
        <v>532.60869565217388</v>
      </c>
    </row>
    <row r="999" spans="2:18" ht="15" customHeight="1" x14ac:dyDescent="0.25">
      <c r="B999" s="362" t="s">
        <v>2172</v>
      </c>
      <c r="C999" s="362" t="s">
        <v>3081</v>
      </c>
      <c r="D999" s="362" t="s">
        <v>2173</v>
      </c>
      <c r="E999" s="363" t="s">
        <v>2582</v>
      </c>
      <c r="F999" s="363" t="s">
        <v>58</v>
      </c>
      <c r="G999" s="363" t="s">
        <v>3665</v>
      </c>
      <c r="H999" s="363" t="s">
        <v>2595</v>
      </c>
      <c r="I999" s="363" t="s">
        <v>67</v>
      </c>
      <c r="J999" s="363">
        <v>1967</v>
      </c>
      <c r="K999" s="363">
        <v>2018</v>
      </c>
      <c r="L999" s="365">
        <v>43133</v>
      </c>
      <c r="M999" s="363" t="s">
        <v>2690</v>
      </c>
      <c r="N999" s="363" t="s">
        <v>2689</v>
      </c>
      <c r="O999" s="363" t="s">
        <v>3891</v>
      </c>
      <c r="P999" s="363" t="s">
        <v>3596</v>
      </c>
      <c r="Q999" s="363" t="s">
        <v>2695</v>
      </c>
      <c r="R999" s="383">
        <v>532.60869565217388</v>
      </c>
    </row>
    <row r="1000" spans="2:18" ht="15" customHeight="1" x14ac:dyDescent="0.25">
      <c r="B1000" s="362" t="s">
        <v>2174</v>
      </c>
      <c r="C1000" s="362" t="s">
        <v>3081</v>
      </c>
      <c r="D1000" s="362" t="s">
        <v>2175</v>
      </c>
      <c r="E1000" s="363" t="s">
        <v>2582</v>
      </c>
      <c r="F1000" s="363" t="s">
        <v>58</v>
      </c>
      <c r="G1000" s="363" t="s">
        <v>3665</v>
      </c>
      <c r="H1000" s="363" t="s">
        <v>2595</v>
      </c>
      <c r="I1000" s="363" t="s">
        <v>67</v>
      </c>
      <c r="J1000" s="363">
        <v>1967</v>
      </c>
      <c r="K1000" s="363">
        <v>2018</v>
      </c>
      <c r="L1000" s="365">
        <v>43133</v>
      </c>
      <c r="M1000" s="363" t="s">
        <v>2690</v>
      </c>
      <c r="N1000" s="363" t="s">
        <v>2689</v>
      </c>
      <c r="O1000" s="363" t="s">
        <v>3891</v>
      </c>
      <c r="P1000" s="363" t="s">
        <v>3596</v>
      </c>
      <c r="Q1000" s="363" t="s">
        <v>2695</v>
      </c>
      <c r="R1000" s="383">
        <v>532.60869565217388</v>
      </c>
    </row>
    <row r="1001" spans="2:18" ht="15" customHeight="1" x14ac:dyDescent="0.25">
      <c r="B1001" s="362" t="s">
        <v>2176</v>
      </c>
      <c r="C1001" s="362" t="s">
        <v>3082</v>
      </c>
      <c r="D1001" s="362" t="s">
        <v>2177</v>
      </c>
      <c r="E1001" s="363" t="s">
        <v>2583</v>
      </c>
      <c r="F1001" s="363" t="s">
        <v>58</v>
      </c>
      <c r="G1001" s="363" t="s">
        <v>3665</v>
      </c>
      <c r="H1001" s="363" t="s">
        <v>2595</v>
      </c>
      <c r="I1001" s="363" t="s">
        <v>82</v>
      </c>
      <c r="J1001" s="363">
        <v>1966</v>
      </c>
      <c r="K1001" s="363">
        <v>2014</v>
      </c>
      <c r="L1001" s="364"/>
      <c r="M1001" s="363" t="s">
        <v>2689</v>
      </c>
      <c r="N1001" s="363" t="s">
        <v>2689</v>
      </c>
      <c r="O1001" s="363" t="s">
        <v>3891</v>
      </c>
      <c r="P1001" s="363" t="s">
        <v>3896</v>
      </c>
      <c r="Q1001" s="363" t="s">
        <v>2691</v>
      </c>
      <c r="R1001" s="383">
        <v>532.60869565217388</v>
      </c>
    </row>
    <row r="1002" spans="2:18" ht="15" customHeight="1" x14ac:dyDescent="0.25">
      <c r="B1002" s="362" t="s">
        <v>2178</v>
      </c>
      <c r="C1002" s="362" t="s">
        <v>3082</v>
      </c>
      <c r="D1002" s="362" t="s">
        <v>2179</v>
      </c>
      <c r="E1002" s="363" t="s">
        <v>2583</v>
      </c>
      <c r="F1002" s="363" t="s">
        <v>58</v>
      </c>
      <c r="G1002" s="363" t="s">
        <v>3665</v>
      </c>
      <c r="H1002" s="363" t="s">
        <v>2595</v>
      </c>
      <c r="I1002" s="363" t="s">
        <v>82</v>
      </c>
      <c r="J1002" s="363">
        <v>1966</v>
      </c>
      <c r="K1002" s="363">
        <v>2014</v>
      </c>
      <c r="L1002" s="364"/>
      <c r="M1002" s="363" t="s">
        <v>2689</v>
      </c>
      <c r="N1002" s="363" t="s">
        <v>2689</v>
      </c>
      <c r="O1002" s="363" t="s">
        <v>3891</v>
      </c>
      <c r="P1002" s="363" t="s">
        <v>3896</v>
      </c>
      <c r="Q1002" s="363" t="s">
        <v>2691</v>
      </c>
      <c r="R1002" s="383">
        <v>532.60869565217388</v>
      </c>
    </row>
    <row r="1003" spans="2:18" ht="15" customHeight="1" x14ac:dyDescent="0.25">
      <c r="B1003" s="362" t="s">
        <v>2180</v>
      </c>
      <c r="C1003" s="362" t="s">
        <v>3082</v>
      </c>
      <c r="D1003" s="362" t="s">
        <v>2181</v>
      </c>
      <c r="E1003" s="363" t="s">
        <v>2583</v>
      </c>
      <c r="F1003" s="363" t="s">
        <v>58</v>
      </c>
      <c r="G1003" s="363" t="s">
        <v>3665</v>
      </c>
      <c r="H1003" s="363" t="s">
        <v>2595</v>
      </c>
      <c r="I1003" s="363" t="s">
        <v>82</v>
      </c>
      <c r="J1003" s="363">
        <v>1966</v>
      </c>
      <c r="K1003" s="363">
        <v>2016</v>
      </c>
      <c r="L1003" s="365">
        <v>42144</v>
      </c>
      <c r="M1003" s="363" t="s">
        <v>2689</v>
      </c>
      <c r="N1003" s="363" t="s">
        <v>2689</v>
      </c>
      <c r="O1003" s="363" t="s">
        <v>3891</v>
      </c>
      <c r="P1003" s="363" t="s">
        <v>3896</v>
      </c>
      <c r="Q1003" s="363" t="s">
        <v>2691</v>
      </c>
      <c r="R1003" s="383">
        <v>532.60869565217388</v>
      </c>
    </row>
    <row r="1004" spans="2:18" ht="15" customHeight="1" x14ac:dyDescent="0.25">
      <c r="B1004" s="362" t="s">
        <v>2182</v>
      </c>
      <c r="C1004" s="362" t="s">
        <v>3082</v>
      </c>
      <c r="D1004" s="362" t="s">
        <v>2183</v>
      </c>
      <c r="E1004" s="363" t="s">
        <v>2583</v>
      </c>
      <c r="F1004" s="363" t="s">
        <v>58</v>
      </c>
      <c r="G1004" s="363" t="s">
        <v>3665</v>
      </c>
      <c r="H1004" s="363" t="s">
        <v>2595</v>
      </c>
      <c r="I1004" s="363" t="s">
        <v>82</v>
      </c>
      <c r="J1004" s="363">
        <v>1966</v>
      </c>
      <c r="K1004" s="363">
        <v>2016</v>
      </c>
      <c r="L1004" s="365">
        <v>42144</v>
      </c>
      <c r="M1004" s="363" t="s">
        <v>2689</v>
      </c>
      <c r="N1004" s="363" t="s">
        <v>2689</v>
      </c>
      <c r="O1004" s="363" t="s">
        <v>3891</v>
      </c>
      <c r="P1004" s="363" t="s">
        <v>3896</v>
      </c>
      <c r="Q1004" s="363" t="s">
        <v>2691</v>
      </c>
      <c r="R1004" s="383">
        <v>532.60869565217388</v>
      </c>
    </row>
    <row r="1005" spans="2:18" ht="15" customHeight="1" x14ac:dyDescent="0.25">
      <c r="B1005" s="362" t="s">
        <v>2184</v>
      </c>
      <c r="C1005" s="362" t="s">
        <v>3083</v>
      </c>
      <c r="D1005" s="362" t="s">
        <v>2185</v>
      </c>
      <c r="E1005" s="363" t="s">
        <v>2584</v>
      </c>
      <c r="F1005" s="363" t="s">
        <v>58</v>
      </c>
      <c r="G1005" s="363" t="s">
        <v>3665</v>
      </c>
      <c r="H1005" s="363" t="s">
        <v>2595</v>
      </c>
      <c r="I1005" s="363" t="s">
        <v>2688</v>
      </c>
      <c r="J1005" s="363">
        <v>1962</v>
      </c>
      <c r="K1005" s="364"/>
      <c r="L1005" s="364"/>
      <c r="M1005" s="363" t="s">
        <v>2689</v>
      </c>
      <c r="N1005" s="363" t="s">
        <v>3844</v>
      </c>
      <c r="O1005" s="363" t="s">
        <v>3891</v>
      </c>
      <c r="P1005" s="363" t="s">
        <v>3596</v>
      </c>
      <c r="Q1005" s="363" t="s">
        <v>2692</v>
      </c>
      <c r="R1005" s="383">
        <v>121</v>
      </c>
    </row>
    <row r="1006" spans="2:18" ht="15" customHeight="1" x14ac:dyDescent="0.25">
      <c r="B1006" s="362" t="s">
        <v>2186</v>
      </c>
      <c r="C1006" s="362" t="s">
        <v>3083</v>
      </c>
      <c r="D1006" s="362" t="s">
        <v>2187</v>
      </c>
      <c r="E1006" s="363" t="s">
        <v>2584</v>
      </c>
      <c r="F1006" s="363" t="s">
        <v>58</v>
      </c>
      <c r="G1006" s="363" t="s">
        <v>3665</v>
      </c>
      <c r="H1006" s="363" t="s">
        <v>2595</v>
      </c>
      <c r="I1006" s="363" t="s">
        <v>2688</v>
      </c>
      <c r="J1006" s="363">
        <v>1962</v>
      </c>
      <c r="K1006" s="364"/>
      <c r="L1006" s="364"/>
      <c r="M1006" s="363" t="s">
        <v>2689</v>
      </c>
      <c r="N1006" s="363" t="s">
        <v>3844</v>
      </c>
      <c r="O1006" s="363" t="s">
        <v>3891</v>
      </c>
      <c r="P1006" s="363" t="s">
        <v>3596</v>
      </c>
      <c r="Q1006" s="363" t="s">
        <v>2692</v>
      </c>
      <c r="R1006" s="383">
        <v>121</v>
      </c>
    </row>
    <row r="1007" spans="2:18" ht="15" customHeight="1" x14ac:dyDescent="0.25">
      <c r="B1007" s="362" t="s">
        <v>2188</v>
      </c>
      <c r="C1007" s="362" t="s">
        <v>3083</v>
      </c>
      <c r="D1007" s="362" t="s">
        <v>2189</v>
      </c>
      <c r="E1007" s="363" t="s">
        <v>2584</v>
      </c>
      <c r="F1007" s="363" t="s">
        <v>58</v>
      </c>
      <c r="G1007" s="363" t="s">
        <v>3665</v>
      </c>
      <c r="H1007" s="363" t="s">
        <v>2595</v>
      </c>
      <c r="I1007" s="363" t="s">
        <v>2688</v>
      </c>
      <c r="J1007" s="363">
        <v>1962</v>
      </c>
      <c r="K1007" s="363">
        <v>2014</v>
      </c>
      <c r="L1007" s="364"/>
      <c r="M1007" s="363" t="s">
        <v>2689</v>
      </c>
      <c r="N1007" s="363" t="s">
        <v>2689</v>
      </c>
      <c r="O1007" s="363" t="s">
        <v>3891</v>
      </c>
      <c r="P1007" s="363" t="s">
        <v>3896</v>
      </c>
      <c r="Q1007" s="363" t="s">
        <v>2691</v>
      </c>
      <c r="R1007" s="383">
        <v>121</v>
      </c>
    </row>
    <row r="1008" spans="2:18" ht="15" customHeight="1" x14ac:dyDescent="0.25">
      <c r="B1008" s="362" t="s">
        <v>2190</v>
      </c>
      <c r="C1008" s="362" t="s">
        <v>3084</v>
      </c>
      <c r="D1008" s="362" t="s">
        <v>2191</v>
      </c>
      <c r="E1008" s="363" t="s">
        <v>2585</v>
      </c>
      <c r="F1008" s="363" t="s">
        <v>58</v>
      </c>
      <c r="G1008" s="363" t="s">
        <v>3665</v>
      </c>
      <c r="H1008" s="363" t="s">
        <v>2595</v>
      </c>
      <c r="I1008" s="363" t="s">
        <v>70</v>
      </c>
      <c r="J1008" s="363">
        <v>1968</v>
      </c>
      <c r="K1008" s="364"/>
      <c r="L1008" s="364"/>
      <c r="M1008" s="363" t="s">
        <v>2689</v>
      </c>
      <c r="N1008" s="363" t="s">
        <v>3844</v>
      </c>
      <c r="O1008" s="363" t="s">
        <v>3891</v>
      </c>
      <c r="P1008" s="363" t="s">
        <v>3596</v>
      </c>
      <c r="Q1008" s="363" t="s">
        <v>2692</v>
      </c>
      <c r="R1008" s="383">
        <v>543.47826086956513</v>
      </c>
    </row>
    <row r="1009" spans="2:18" ht="15" customHeight="1" x14ac:dyDescent="0.25">
      <c r="B1009" s="362" t="s">
        <v>2192</v>
      </c>
      <c r="C1009" s="362" t="s">
        <v>3084</v>
      </c>
      <c r="D1009" s="362" t="s">
        <v>2193</v>
      </c>
      <c r="E1009" s="363" t="s">
        <v>2585</v>
      </c>
      <c r="F1009" s="363" t="s">
        <v>58</v>
      </c>
      <c r="G1009" s="363" t="s">
        <v>3665</v>
      </c>
      <c r="H1009" s="363" t="s">
        <v>2595</v>
      </c>
      <c r="I1009" s="363" t="s">
        <v>70</v>
      </c>
      <c r="J1009" s="363">
        <v>1968</v>
      </c>
      <c r="K1009" s="364"/>
      <c r="L1009" s="364"/>
      <c r="M1009" s="363" t="s">
        <v>2689</v>
      </c>
      <c r="N1009" s="363" t="s">
        <v>3844</v>
      </c>
      <c r="O1009" s="363" t="s">
        <v>3891</v>
      </c>
      <c r="P1009" s="363" t="s">
        <v>3596</v>
      </c>
      <c r="Q1009" s="363" t="s">
        <v>2692</v>
      </c>
      <c r="R1009" s="383">
        <v>543.47826086956513</v>
      </c>
    </row>
    <row r="1010" spans="2:18" ht="15" customHeight="1" x14ac:dyDescent="0.25">
      <c r="B1010" s="362" t="s">
        <v>2194</v>
      </c>
      <c r="C1010" s="362" t="s">
        <v>3084</v>
      </c>
      <c r="D1010" s="362" t="s">
        <v>2195</v>
      </c>
      <c r="E1010" s="363" t="s">
        <v>2585</v>
      </c>
      <c r="F1010" s="363" t="s">
        <v>58</v>
      </c>
      <c r="G1010" s="363" t="s">
        <v>3665</v>
      </c>
      <c r="H1010" s="363" t="s">
        <v>2595</v>
      </c>
      <c r="I1010" s="363" t="s">
        <v>70</v>
      </c>
      <c r="J1010" s="363">
        <v>1968</v>
      </c>
      <c r="K1010" s="364"/>
      <c r="L1010" s="364"/>
      <c r="M1010" s="363" t="s">
        <v>2689</v>
      </c>
      <c r="N1010" s="363" t="s">
        <v>3844</v>
      </c>
      <c r="O1010" s="363" t="s">
        <v>3891</v>
      </c>
      <c r="P1010" s="363" t="s">
        <v>3596</v>
      </c>
      <c r="Q1010" s="363" t="s">
        <v>2692</v>
      </c>
      <c r="R1010" s="383">
        <v>543.47826086956513</v>
      </c>
    </row>
    <row r="1011" spans="2:18" ht="15" customHeight="1" x14ac:dyDescent="0.25">
      <c r="B1011" s="362" t="s">
        <v>2196</v>
      </c>
      <c r="C1011" s="362" t="s">
        <v>3084</v>
      </c>
      <c r="D1011" s="362" t="s">
        <v>2197</v>
      </c>
      <c r="E1011" s="363" t="s">
        <v>2585</v>
      </c>
      <c r="F1011" s="363" t="s">
        <v>58</v>
      </c>
      <c r="G1011" s="363" t="s">
        <v>3665</v>
      </c>
      <c r="H1011" s="363" t="s">
        <v>2595</v>
      </c>
      <c r="I1011" s="363" t="s">
        <v>70</v>
      </c>
      <c r="J1011" s="363">
        <v>1968</v>
      </c>
      <c r="K1011" s="364"/>
      <c r="L1011" s="364"/>
      <c r="M1011" s="363" t="s">
        <v>2689</v>
      </c>
      <c r="N1011" s="363" t="s">
        <v>3844</v>
      </c>
      <c r="O1011" s="363" t="s">
        <v>3891</v>
      </c>
      <c r="P1011" s="363" t="s">
        <v>3596</v>
      </c>
      <c r="Q1011" s="363" t="s">
        <v>2692</v>
      </c>
      <c r="R1011" s="383">
        <v>543.47826086956513</v>
      </c>
    </row>
    <row r="1012" spans="2:18" ht="15" customHeight="1" x14ac:dyDescent="0.25">
      <c r="B1012" s="362" t="s">
        <v>2198</v>
      </c>
      <c r="C1012" s="362" t="s">
        <v>3085</v>
      </c>
      <c r="D1012" s="362" t="s">
        <v>2199</v>
      </c>
      <c r="E1012" s="363" t="s">
        <v>2586</v>
      </c>
      <c r="F1012" s="363" t="s">
        <v>58</v>
      </c>
      <c r="G1012" s="363" t="s">
        <v>3665</v>
      </c>
      <c r="H1012" s="363" t="s">
        <v>2595</v>
      </c>
      <c r="I1012" s="363" t="s">
        <v>69</v>
      </c>
      <c r="J1012" s="363">
        <v>1967</v>
      </c>
      <c r="K1012" s="364"/>
      <c r="L1012" s="364"/>
      <c r="M1012" s="363" t="s">
        <v>2689</v>
      </c>
      <c r="N1012" s="363" t="s">
        <v>3844</v>
      </c>
      <c r="O1012" s="363" t="s">
        <v>3891</v>
      </c>
      <c r="P1012" s="363" t="s">
        <v>3596</v>
      </c>
      <c r="Q1012" s="363" t="s">
        <v>2692</v>
      </c>
      <c r="R1012" s="383">
        <v>546.73913043478262</v>
      </c>
    </row>
    <row r="1013" spans="2:18" ht="15" customHeight="1" x14ac:dyDescent="0.25">
      <c r="B1013" s="362" t="s">
        <v>2200</v>
      </c>
      <c r="C1013" s="362" t="s">
        <v>3085</v>
      </c>
      <c r="D1013" s="362" t="s">
        <v>2201</v>
      </c>
      <c r="E1013" s="363" t="s">
        <v>2586</v>
      </c>
      <c r="F1013" s="363" t="s">
        <v>58</v>
      </c>
      <c r="G1013" s="363" t="s">
        <v>3665</v>
      </c>
      <c r="H1013" s="363" t="s">
        <v>2595</v>
      </c>
      <c r="I1013" s="363" t="s">
        <v>69</v>
      </c>
      <c r="J1013" s="363">
        <v>1967</v>
      </c>
      <c r="K1013" s="364"/>
      <c r="L1013" s="364"/>
      <c r="M1013" s="363" t="s">
        <v>2689</v>
      </c>
      <c r="N1013" s="363" t="s">
        <v>3844</v>
      </c>
      <c r="O1013" s="363" t="s">
        <v>3891</v>
      </c>
      <c r="P1013" s="363" t="s">
        <v>3596</v>
      </c>
      <c r="Q1013" s="363" t="s">
        <v>2692</v>
      </c>
      <c r="R1013" s="383">
        <v>546.73913043478262</v>
      </c>
    </row>
    <row r="1014" spans="2:18" ht="15" customHeight="1" x14ac:dyDescent="0.25">
      <c r="B1014" s="362" t="s">
        <v>2202</v>
      </c>
      <c r="C1014" s="362" t="s">
        <v>3085</v>
      </c>
      <c r="D1014" s="362" t="s">
        <v>2203</v>
      </c>
      <c r="E1014" s="363" t="s">
        <v>2586</v>
      </c>
      <c r="F1014" s="363" t="s">
        <v>58</v>
      </c>
      <c r="G1014" s="363" t="s">
        <v>3665</v>
      </c>
      <c r="H1014" s="363" t="s">
        <v>2595</v>
      </c>
      <c r="I1014" s="363" t="s">
        <v>69</v>
      </c>
      <c r="J1014" s="363">
        <v>1967</v>
      </c>
      <c r="K1014" s="364"/>
      <c r="L1014" s="364"/>
      <c r="M1014" s="363" t="s">
        <v>2689</v>
      </c>
      <c r="N1014" s="363" t="s">
        <v>3844</v>
      </c>
      <c r="O1014" s="363" t="s">
        <v>3891</v>
      </c>
      <c r="P1014" s="363" t="s">
        <v>3596</v>
      </c>
      <c r="Q1014" s="363" t="s">
        <v>2692</v>
      </c>
      <c r="R1014" s="383">
        <v>546.73913043478262</v>
      </c>
    </row>
    <row r="1015" spans="2:18" ht="15" customHeight="1" x14ac:dyDescent="0.25">
      <c r="B1015" s="362" t="s">
        <v>2204</v>
      </c>
      <c r="C1015" s="362" t="s">
        <v>3085</v>
      </c>
      <c r="D1015" s="362" t="s">
        <v>2205</v>
      </c>
      <c r="E1015" s="363" t="s">
        <v>2586</v>
      </c>
      <c r="F1015" s="363" t="s">
        <v>58</v>
      </c>
      <c r="G1015" s="363" t="s">
        <v>3665</v>
      </c>
      <c r="H1015" s="363" t="s">
        <v>2595</v>
      </c>
      <c r="I1015" s="363" t="s">
        <v>69</v>
      </c>
      <c r="J1015" s="363">
        <v>1967</v>
      </c>
      <c r="K1015" s="364"/>
      <c r="L1015" s="364"/>
      <c r="M1015" s="363" t="s">
        <v>2689</v>
      </c>
      <c r="N1015" s="363" t="s">
        <v>3844</v>
      </c>
      <c r="O1015" s="363" t="s">
        <v>3891</v>
      </c>
      <c r="P1015" s="363" t="s">
        <v>3596</v>
      </c>
      <c r="Q1015" s="363" t="s">
        <v>2692</v>
      </c>
      <c r="R1015" s="383">
        <v>546.73913043478262</v>
      </c>
    </row>
    <row r="1016" spans="2:18" ht="15" customHeight="1" x14ac:dyDescent="0.25">
      <c r="B1016" s="362" t="s">
        <v>2206</v>
      </c>
      <c r="C1016" s="362" t="s">
        <v>3086</v>
      </c>
      <c r="D1016" s="362" t="s">
        <v>2207</v>
      </c>
      <c r="E1016" s="363" t="s">
        <v>2587</v>
      </c>
      <c r="F1016" s="363" t="s">
        <v>58</v>
      </c>
      <c r="G1016" s="363" t="s">
        <v>3665</v>
      </c>
      <c r="H1016" s="363" t="s">
        <v>2595</v>
      </c>
      <c r="I1016" s="363" t="s">
        <v>70</v>
      </c>
      <c r="J1016" s="363">
        <v>1970</v>
      </c>
      <c r="K1016" s="363">
        <v>2012</v>
      </c>
      <c r="L1016" s="364"/>
      <c r="M1016" s="363" t="s">
        <v>2689</v>
      </c>
      <c r="N1016" s="363" t="s">
        <v>2689</v>
      </c>
      <c r="O1016" s="363" t="s">
        <v>3891</v>
      </c>
      <c r="P1016" s="363" t="s">
        <v>3896</v>
      </c>
      <c r="Q1016" s="363" t="s">
        <v>2691</v>
      </c>
      <c r="R1016" s="383">
        <v>543.47826086956513</v>
      </c>
    </row>
    <row r="1017" spans="2:18" ht="15" customHeight="1" x14ac:dyDescent="0.25">
      <c r="B1017" s="362" t="s">
        <v>2208</v>
      </c>
      <c r="C1017" s="362" t="s">
        <v>3086</v>
      </c>
      <c r="D1017" s="362" t="s">
        <v>2209</v>
      </c>
      <c r="E1017" s="363" t="s">
        <v>2587</v>
      </c>
      <c r="F1017" s="363" t="s">
        <v>58</v>
      </c>
      <c r="G1017" s="363" t="s">
        <v>3665</v>
      </c>
      <c r="H1017" s="363" t="s">
        <v>2595</v>
      </c>
      <c r="I1017" s="363" t="s">
        <v>70</v>
      </c>
      <c r="J1017" s="363">
        <v>1970</v>
      </c>
      <c r="K1017" s="363">
        <v>2012</v>
      </c>
      <c r="L1017" s="364"/>
      <c r="M1017" s="363" t="s">
        <v>2689</v>
      </c>
      <c r="N1017" s="363" t="s">
        <v>2689</v>
      </c>
      <c r="O1017" s="363" t="s">
        <v>3891</v>
      </c>
      <c r="P1017" s="363" t="s">
        <v>3896</v>
      </c>
      <c r="Q1017" s="363" t="s">
        <v>2691</v>
      </c>
      <c r="R1017" s="383">
        <v>543.47826086956513</v>
      </c>
    </row>
    <row r="1018" spans="2:18" ht="15" customHeight="1" x14ac:dyDescent="0.25">
      <c r="B1018" s="362" t="s">
        <v>2210</v>
      </c>
      <c r="C1018" s="362" t="s">
        <v>3086</v>
      </c>
      <c r="D1018" s="362" t="s">
        <v>2211</v>
      </c>
      <c r="E1018" s="363" t="s">
        <v>2587</v>
      </c>
      <c r="F1018" s="363" t="s">
        <v>58</v>
      </c>
      <c r="G1018" s="363" t="s">
        <v>3665</v>
      </c>
      <c r="H1018" s="363" t="s">
        <v>2595</v>
      </c>
      <c r="I1018" s="363" t="s">
        <v>70</v>
      </c>
      <c r="J1018" s="363">
        <v>1970</v>
      </c>
      <c r="K1018" s="363">
        <v>2012</v>
      </c>
      <c r="L1018" s="364"/>
      <c r="M1018" s="363" t="s">
        <v>2689</v>
      </c>
      <c r="N1018" s="363" t="s">
        <v>2689</v>
      </c>
      <c r="O1018" s="363" t="s">
        <v>3891</v>
      </c>
      <c r="P1018" s="363" t="s">
        <v>3896</v>
      </c>
      <c r="Q1018" s="363" t="s">
        <v>2691</v>
      </c>
      <c r="R1018" s="383">
        <v>543.47826086956513</v>
      </c>
    </row>
    <row r="1019" spans="2:18" ht="15" customHeight="1" x14ac:dyDescent="0.25">
      <c r="B1019" s="362" t="s">
        <v>2212</v>
      </c>
      <c r="C1019" s="362" t="s">
        <v>3086</v>
      </c>
      <c r="D1019" s="362" t="s">
        <v>2213</v>
      </c>
      <c r="E1019" s="363" t="s">
        <v>2587</v>
      </c>
      <c r="F1019" s="363" t="s">
        <v>58</v>
      </c>
      <c r="G1019" s="363" t="s">
        <v>3665</v>
      </c>
      <c r="H1019" s="363" t="s">
        <v>2595</v>
      </c>
      <c r="I1019" s="363" t="s">
        <v>70</v>
      </c>
      <c r="J1019" s="363">
        <v>1970</v>
      </c>
      <c r="K1019" s="363">
        <v>2012</v>
      </c>
      <c r="L1019" s="364"/>
      <c r="M1019" s="363" t="s">
        <v>2689</v>
      </c>
      <c r="N1019" s="363" t="s">
        <v>2689</v>
      </c>
      <c r="O1019" s="363" t="s">
        <v>3891</v>
      </c>
      <c r="P1019" s="363" t="s">
        <v>3896</v>
      </c>
      <c r="Q1019" s="363" t="s">
        <v>2691</v>
      </c>
      <c r="R1019" s="383">
        <v>543.47826086956513</v>
      </c>
    </row>
    <row r="1020" spans="2:18" ht="30" x14ac:dyDescent="0.25">
      <c r="B1020" s="362" t="s">
        <v>2214</v>
      </c>
      <c r="C1020" s="362" t="s">
        <v>3087</v>
      </c>
      <c r="D1020" s="362" t="s">
        <v>2215</v>
      </c>
      <c r="E1020" s="363" t="s">
        <v>2588</v>
      </c>
      <c r="F1020" s="363" t="s">
        <v>58</v>
      </c>
      <c r="G1020" s="363" t="s">
        <v>3665</v>
      </c>
      <c r="H1020" s="363" t="s">
        <v>2595</v>
      </c>
      <c r="I1020" s="363" t="s">
        <v>73</v>
      </c>
      <c r="J1020" s="363">
        <v>1972</v>
      </c>
      <c r="K1020" s="363">
        <v>2016</v>
      </c>
      <c r="L1020" s="365">
        <v>42511</v>
      </c>
      <c r="M1020" s="363" t="s">
        <v>2689</v>
      </c>
      <c r="N1020" s="363" t="s">
        <v>2689</v>
      </c>
      <c r="O1020" s="363" t="s">
        <v>3891</v>
      </c>
      <c r="P1020" s="363" t="s">
        <v>3896</v>
      </c>
      <c r="Q1020" s="363" t="s">
        <v>2691</v>
      </c>
      <c r="R1020" s="383">
        <v>546.73913043478262</v>
      </c>
    </row>
    <row r="1021" spans="2:18" ht="30" x14ac:dyDescent="0.25">
      <c r="B1021" s="362" t="s">
        <v>2216</v>
      </c>
      <c r="C1021" s="362" t="s">
        <v>3087</v>
      </c>
      <c r="D1021" s="362" t="s">
        <v>2217</v>
      </c>
      <c r="E1021" s="363" t="s">
        <v>2588</v>
      </c>
      <c r="F1021" s="363" t="s">
        <v>58</v>
      </c>
      <c r="G1021" s="363" t="s">
        <v>3665</v>
      </c>
      <c r="H1021" s="363" t="s">
        <v>2595</v>
      </c>
      <c r="I1021" s="363" t="s">
        <v>73</v>
      </c>
      <c r="J1021" s="363">
        <v>1972</v>
      </c>
      <c r="K1021" s="363">
        <v>2016</v>
      </c>
      <c r="L1021" s="365">
        <v>42511</v>
      </c>
      <c r="M1021" s="363" t="s">
        <v>2689</v>
      </c>
      <c r="N1021" s="363" t="s">
        <v>2689</v>
      </c>
      <c r="O1021" s="363" t="s">
        <v>3891</v>
      </c>
      <c r="P1021" s="363" t="s">
        <v>3896</v>
      </c>
      <c r="Q1021" s="363" t="s">
        <v>2691</v>
      </c>
      <c r="R1021" s="383">
        <v>546.73913043478262</v>
      </c>
    </row>
    <row r="1022" spans="2:18" ht="30" x14ac:dyDescent="0.25">
      <c r="B1022" s="362" t="s">
        <v>2218</v>
      </c>
      <c r="C1022" s="362" t="s">
        <v>3088</v>
      </c>
      <c r="D1022" s="362" t="s">
        <v>2219</v>
      </c>
      <c r="E1022" s="363" t="s">
        <v>2589</v>
      </c>
      <c r="F1022" s="363" t="s">
        <v>58</v>
      </c>
      <c r="G1022" s="363" t="s">
        <v>3665</v>
      </c>
      <c r="H1022" s="363" t="s">
        <v>2595</v>
      </c>
      <c r="I1022" s="363" t="s">
        <v>84</v>
      </c>
      <c r="J1022" s="363">
        <v>1974</v>
      </c>
      <c r="K1022" s="363">
        <v>2013</v>
      </c>
      <c r="L1022" s="364"/>
      <c r="M1022" s="363" t="s">
        <v>2689</v>
      </c>
      <c r="N1022" s="363" t="s">
        <v>2689</v>
      </c>
      <c r="O1022" s="363" t="s">
        <v>3891</v>
      </c>
      <c r="P1022" s="363" t="s">
        <v>3896</v>
      </c>
      <c r="Q1022" s="363" t="s">
        <v>2693</v>
      </c>
      <c r="R1022" s="383">
        <v>701.08695652173901</v>
      </c>
    </row>
    <row r="1023" spans="2:18" ht="30" x14ac:dyDescent="0.25">
      <c r="B1023" s="362" t="s">
        <v>2220</v>
      </c>
      <c r="C1023" s="362" t="s">
        <v>3088</v>
      </c>
      <c r="D1023" s="362" t="s">
        <v>2221</v>
      </c>
      <c r="E1023" s="363" t="s">
        <v>2589</v>
      </c>
      <c r="F1023" s="363" t="s">
        <v>58</v>
      </c>
      <c r="G1023" s="363" t="s">
        <v>3665</v>
      </c>
      <c r="H1023" s="363" t="s">
        <v>2595</v>
      </c>
      <c r="I1023" s="363" t="s">
        <v>84</v>
      </c>
      <c r="J1023" s="363">
        <v>1974</v>
      </c>
      <c r="K1023" s="363">
        <v>2014</v>
      </c>
      <c r="L1023" s="364"/>
      <c r="M1023" s="363" t="s">
        <v>2689</v>
      </c>
      <c r="N1023" s="363" t="s">
        <v>2689</v>
      </c>
      <c r="O1023" s="363" t="s">
        <v>3891</v>
      </c>
      <c r="P1023" s="363" t="s">
        <v>3896</v>
      </c>
      <c r="Q1023" s="363" t="s">
        <v>2693</v>
      </c>
      <c r="R1023" s="383">
        <v>701.08695652173901</v>
      </c>
    </row>
    <row r="1024" spans="2:18" ht="30" x14ac:dyDescent="0.25">
      <c r="B1024" s="362" t="s">
        <v>2222</v>
      </c>
      <c r="C1024" s="362" t="s">
        <v>3088</v>
      </c>
      <c r="D1024" s="362" t="s">
        <v>2223</v>
      </c>
      <c r="E1024" s="363" t="s">
        <v>2589</v>
      </c>
      <c r="F1024" s="363" t="s">
        <v>58</v>
      </c>
      <c r="G1024" s="363" t="s">
        <v>3665</v>
      </c>
      <c r="H1024" s="363" t="s">
        <v>2595</v>
      </c>
      <c r="I1024" s="363" t="s">
        <v>84</v>
      </c>
      <c r="J1024" s="363">
        <v>1976</v>
      </c>
      <c r="K1024" s="363">
        <v>2016</v>
      </c>
      <c r="L1024" s="364"/>
      <c r="M1024" s="363" t="s">
        <v>2689</v>
      </c>
      <c r="N1024" s="363" t="s">
        <v>2689</v>
      </c>
      <c r="O1024" s="363" t="s">
        <v>3891</v>
      </c>
      <c r="P1024" s="363" t="s">
        <v>3896</v>
      </c>
      <c r="Q1024" s="363" t="s">
        <v>2693</v>
      </c>
      <c r="R1024" s="383">
        <v>701.08695652173901</v>
      </c>
    </row>
    <row r="1025" spans="2:18" ht="30" x14ac:dyDescent="0.25">
      <c r="B1025" s="362" t="s">
        <v>2224</v>
      </c>
      <c r="C1025" s="362" t="s">
        <v>3088</v>
      </c>
      <c r="D1025" s="362" t="s">
        <v>2225</v>
      </c>
      <c r="E1025" s="363" t="s">
        <v>2589</v>
      </c>
      <c r="F1025" s="363" t="s">
        <v>58</v>
      </c>
      <c r="G1025" s="363" t="s">
        <v>3665</v>
      </c>
      <c r="H1025" s="363" t="s">
        <v>2595</v>
      </c>
      <c r="I1025" s="363" t="s">
        <v>84</v>
      </c>
      <c r="J1025" s="363">
        <v>1984</v>
      </c>
      <c r="K1025" s="363">
        <v>2018</v>
      </c>
      <c r="L1025" s="365">
        <v>43117</v>
      </c>
      <c r="M1025" s="363" t="s">
        <v>2690</v>
      </c>
      <c r="N1025" s="363" t="s">
        <v>2689</v>
      </c>
      <c r="O1025" s="363" t="s">
        <v>3891</v>
      </c>
      <c r="P1025" s="363" t="s">
        <v>3596</v>
      </c>
      <c r="Q1025" s="363" t="s">
        <v>2692</v>
      </c>
      <c r="R1025" s="383">
        <v>701.08695652173901</v>
      </c>
    </row>
    <row r="1026" spans="2:18" ht="30" x14ac:dyDescent="0.25">
      <c r="B1026" s="362" t="s">
        <v>2226</v>
      </c>
      <c r="C1026" s="362" t="s">
        <v>3088</v>
      </c>
      <c r="D1026" s="362" t="s">
        <v>2227</v>
      </c>
      <c r="E1026" s="363" t="s">
        <v>2589</v>
      </c>
      <c r="F1026" s="363" t="s">
        <v>58</v>
      </c>
      <c r="G1026" s="363" t="s">
        <v>3665</v>
      </c>
      <c r="H1026" s="363" t="s">
        <v>2595</v>
      </c>
      <c r="I1026" s="363" t="s">
        <v>84</v>
      </c>
      <c r="J1026" s="363">
        <v>1985</v>
      </c>
      <c r="K1026" s="364"/>
      <c r="L1026" s="364"/>
      <c r="M1026" s="363" t="s">
        <v>2689</v>
      </c>
      <c r="N1026" s="363" t="s">
        <v>3844</v>
      </c>
      <c r="O1026" s="363" t="s">
        <v>3891</v>
      </c>
      <c r="P1026" s="363" t="s">
        <v>3596</v>
      </c>
      <c r="Q1026" s="363" t="s">
        <v>2692</v>
      </c>
      <c r="R1026" s="383">
        <v>701.08695652173901</v>
      </c>
    </row>
    <row r="1027" spans="2:18" ht="30" x14ac:dyDescent="0.25">
      <c r="B1027" s="362" t="s">
        <v>2228</v>
      </c>
      <c r="C1027" s="362" t="s">
        <v>3088</v>
      </c>
      <c r="D1027" s="362" t="s">
        <v>2229</v>
      </c>
      <c r="E1027" s="363" t="s">
        <v>2589</v>
      </c>
      <c r="F1027" s="363" t="s">
        <v>58</v>
      </c>
      <c r="G1027" s="363" t="s">
        <v>3665</v>
      </c>
      <c r="H1027" s="363" t="s">
        <v>2595</v>
      </c>
      <c r="I1027" s="363" t="s">
        <v>84</v>
      </c>
      <c r="J1027" s="363">
        <v>1986</v>
      </c>
      <c r="K1027" s="364"/>
      <c r="L1027" s="364"/>
      <c r="M1027" s="363" t="s">
        <v>2689</v>
      </c>
      <c r="N1027" s="363" t="s">
        <v>3844</v>
      </c>
      <c r="O1027" s="363" t="s">
        <v>3891</v>
      </c>
      <c r="P1027" s="363" t="s">
        <v>3596</v>
      </c>
      <c r="Q1027" s="363" t="s">
        <v>2692</v>
      </c>
      <c r="R1027" s="383">
        <v>701.08695652173901</v>
      </c>
    </row>
    <row r="1028" spans="2:18" ht="30" x14ac:dyDescent="0.25">
      <c r="B1028" s="362" t="s">
        <v>2230</v>
      </c>
      <c r="C1028" s="362" t="s">
        <v>3089</v>
      </c>
      <c r="D1028" s="362" t="s">
        <v>2231</v>
      </c>
      <c r="E1028" s="363" t="s">
        <v>2590</v>
      </c>
      <c r="F1028" s="363" t="s">
        <v>58</v>
      </c>
      <c r="G1028" s="363" t="s">
        <v>3665</v>
      </c>
      <c r="H1028" s="363" t="s">
        <v>2595</v>
      </c>
      <c r="I1028" s="363" t="s">
        <v>70</v>
      </c>
      <c r="J1028" s="363">
        <v>1970</v>
      </c>
      <c r="K1028" s="363">
        <v>2011</v>
      </c>
      <c r="L1028" s="364"/>
      <c r="M1028" s="363" t="s">
        <v>2689</v>
      </c>
      <c r="N1028" s="363" t="s">
        <v>2689</v>
      </c>
      <c r="O1028" s="363" t="s">
        <v>3891</v>
      </c>
      <c r="P1028" s="363" t="s">
        <v>3896</v>
      </c>
      <c r="Q1028" s="363" t="s">
        <v>2691</v>
      </c>
      <c r="R1028" s="383">
        <v>543.47826086956513</v>
      </c>
    </row>
    <row r="1029" spans="2:18" ht="30" x14ac:dyDescent="0.25">
      <c r="B1029" s="362" t="s">
        <v>2232</v>
      </c>
      <c r="C1029" s="362" t="s">
        <v>3089</v>
      </c>
      <c r="D1029" s="362" t="s">
        <v>2233</v>
      </c>
      <c r="E1029" s="363" t="s">
        <v>2590</v>
      </c>
      <c r="F1029" s="363" t="s">
        <v>58</v>
      </c>
      <c r="G1029" s="363" t="s">
        <v>3665</v>
      </c>
      <c r="H1029" s="363" t="s">
        <v>2595</v>
      </c>
      <c r="I1029" s="363" t="s">
        <v>70</v>
      </c>
      <c r="J1029" s="363">
        <v>1970</v>
      </c>
      <c r="K1029" s="363">
        <v>2011</v>
      </c>
      <c r="L1029" s="364"/>
      <c r="M1029" s="363" t="s">
        <v>2689</v>
      </c>
      <c r="N1029" s="363" t="s">
        <v>2689</v>
      </c>
      <c r="O1029" s="363" t="s">
        <v>3891</v>
      </c>
      <c r="P1029" s="363" t="s">
        <v>3896</v>
      </c>
      <c r="Q1029" s="363" t="s">
        <v>2691</v>
      </c>
      <c r="R1029" s="383">
        <v>543.47826086956513</v>
      </c>
    </row>
    <row r="1030" spans="2:18" ht="30" x14ac:dyDescent="0.25">
      <c r="B1030" s="362" t="s">
        <v>2234</v>
      </c>
      <c r="C1030" s="362" t="s">
        <v>3090</v>
      </c>
      <c r="D1030" s="362" t="s">
        <v>2235</v>
      </c>
      <c r="E1030" s="363" t="s">
        <v>2591</v>
      </c>
      <c r="F1030" s="363" t="s">
        <v>58</v>
      </c>
      <c r="G1030" s="363" t="s">
        <v>3665</v>
      </c>
      <c r="H1030" s="363" t="s">
        <v>2595</v>
      </c>
      <c r="I1030" s="363" t="s">
        <v>65</v>
      </c>
      <c r="J1030" s="363">
        <v>1970</v>
      </c>
      <c r="K1030" s="363">
        <v>2011</v>
      </c>
      <c r="L1030" s="364"/>
      <c r="M1030" s="363" t="s">
        <v>2689</v>
      </c>
      <c r="N1030" s="363" t="s">
        <v>2689</v>
      </c>
      <c r="O1030" s="363" t="s">
        <v>3891</v>
      </c>
      <c r="P1030" s="363" t="s">
        <v>3896</v>
      </c>
      <c r="Q1030" s="363" t="s">
        <v>2693</v>
      </c>
      <c r="R1030" s="383">
        <v>326.08695652173913</v>
      </c>
    </row>
    <row r="1031" spans="2:18" ht="30" x14ac:dyDescent="0.25">
      <c r="B1031" s="362" t="s">
        <v>2236</v>
      </c>
      <c r="C1031" s="362" t="s">
        <v>3090</v>
      </c>
      <c r="D1031" s="362" t="s">
        <v>2237</v>
      </c>
      <c r="E1031" s="363" t="s">
        <v>2591</v>
      </c>
      <c r="F1031" s="363" t="s">
        <v>58</v>
      </c>
      <c r="G1031" s="363" t="s">
        <v>3665</v>
      </c>
      <c r="H1031" s="363" t="s">
        <v>2595</v>
      </c>
      <c r="I1031" s="363" t="s">
        <v>65</v>
      </c>
      <c r="J1031" s="363">
        <v>1970</v>
      </c>
      <c r="K1031" s="363">
        <v>2011</v>
      </c>
      <c r="L1031" s="364"/>
      <c r="M1031" s="363" t="s">
        <v>2689</v>
      </c>
      <c r="N1031" s="363" t="s">
        <v>2689</v>
      </c>
      <c r="O1031" s="363" t="s">
        <v>3891</v>
      </c>
      <c r="P1031" s="363" t="s">
        <v>3896</v>
      </c>
      <c r="Q1031" s="363" t="s">
        <v>2693</v>
      </c>
      <c r="R1031" s="383">
        <v>326.08695652173913</v>
      </c>
    </row>
    <row r="1032" spans="2:18" ht="30" x14ac:dyDescent="0.25">
      <c r="B1032" s="362" t="s">
        <v>2238</v>
      </c>
      <c r="C1032" s="362" t="s">
        <v>3090</v>
      </c>
      <c r="D1032" s="362" t="s">
        <v>2239</v>
      </c>
      <c r="E1032" s="363" t="s">
        <v>2591</v>
      </c>
      <c r="F1032" s="363" t="s">
        <v>58</v>
      </c>
      <c r="G1032" s="363" t="s">
        <v>3665</v>
      </c>
      <c r="H1032" s="363" t="s">
        <v>2595</v>
      </c>
      <c r="I1032" s="363" t="s">
        <v>65</v>
      </c>
      <c r="J1032" s="363">
        <v>1970</v>
      </c>
      <c r="K1032" s="363">
        <v>2011</v>
      </c>
      <c r="L1032" s="364"/>
      <c r="M1032" s="363" t="s">
        <v>2689</v>
      </c>
      <c r="N1032" s="363" t="s">
        <v>2689</v>
      </c>
      <c r="O1032" s="363" t="s">
        <v>3891</v>
      </c>
      <c r="P1032" s="363" t="s">
        <v>3896</v>
      </c>
      <c r="Q1032" s="363" t="s">
        <v>2693</v>
      </c>
      <c r="R1032" s="383">
        <v>326.08695652173913</v>
      </c>
    </row>
    <row r="1033" spans="2:18" ht="30" x14ac:dyDescent="0.25">
      <c r="B1033" s="362" t="s">
        <v>2240</v>
      </c>
      <c r="C1033" s="362" t="s">
        <v>3091</v>
      </c>
      <c r="D1033" s="362" t="s">
        <v>2241</v>
      </c>
      <c r="E1033" s="363" t="s">
        <v>2592</v>
      </c>
      <c r="F1033" s="363" t="s">
        <v>58</v>
      </c>
      <c r="G1033" s="363" t="s">
        <v>3665</v>
      </c>
      <c r="H1033" s="363" t="s">
        <v>2595</v>
      </c>
      <c r="I1033" s="363" t="s">
        <v>2608</v>
      </c>
      <c r="J1033" s="363">
        <v>1981</v>
      </c>
      <c r="K1033" s="364"/>
      <c r="L1033" s="364"/>
      <c r="M1033" s="363" t="s">
        <v>2689</v>
      </c>
      <c r="N1033" s="363" t="s">
        <v>2689</v>
      </c>
      <c r="O1033" s="363" t="s">
        <v>3891</v>
      </c>
      <c r="P1033" s="363" t="s">
        <v>3596</v>
      </c>
      <c r="Q1033" s="363" t="s">
        <v>2692</v>
      </c>
      <c r="R1033" s="383">
        <v>282.60869565217388</v>
      </c>
    </row>
    <row r="1034" spans="2:18" ht="30" x14ac:dyDescent="0.25">
      <c r="B1034" s="362" t="s">
        <v>2242</v>
      </c>
      <c r="C1034" s="362" t="s">
        <v>3091</v>
      </c>
      <c r="D1034" s="362" t="s">
        <v>2243</v>
      </c>
      <c r="E1034" s="363" t="s">
        <v>2592</v>
      </c>
      <c r="F1034" s="363" t="s">
        <v>58</v>
      </c>
      <c r="G1034" s="363" t="s">
        <v>3665</v>
      </c>
      <c r="H1034" s="363" t="s">
        <v>2595</v>
      </c>
      <c r="I1034" s="363" t="s">
        <v>2608</v>
      </c>
      <c r="J1034" s="363">
        <v>1981</v>
      </c>
      <c r="K1034" s="364"/>
      <c r="L1034" s="364"/>
      <c r="M1034" s="363" t="s">
        <v>2689</v>
      </c>
      <c r="N1034" s="363" t="s">
        <v>2689</v>
      </c>
      <c r="O1034" s="363" t="s">
        <v>3891</v>
      </c>
      <c r="P1034" s="363" t="s">
        <v>3596</v>
      </c>
      <c r="Q1034" s="363" t="s">
        <v>2692</v>
      </c>
      <c r="R1034" s="383">
        <v>282.60869565217388</v>
      </c>
    </row>
    <row r="1035" spans="2:18" ht="30" x14ac:dyDescent="0.25">
      <c r="B1035" s="362" t="s">
        <v>2244</v>
      </c>
      <c r="C1035" s="362" t="s">
        <v>3092</v>
      </c>
      <c r="D1035" s="362" t="s">
        <v>2245</v>
      </c>
      <c r="E1035" s="363" t="s">
        <v>2593</v>
      </c>
      <c r="F1035" s="363" t="s">
        <v>58</v>
      </c>
      <c r="G1035" s="363" t="s">
        <v>3665</v>
      </c>
      <c r="H1035" s="363" t="s">
        <v>2595</v>
      </c>
      <c r="I1035" s="363" t="s">
        <v>81</v>
      </c>
      <c r="J1035" s="363">
        <v>1970</v>
      </c>
      <c r="K1035" s="363">
        <v>2016</v>
      </c>
      <c r="L1035" s="364"/>
      <c r="M1035" s="363" t="s">
        <v>2689</v>
      </c>
      <c r="N1035" s="363" t="s">
        <v>2689</v>
      </c>
      <c r="O1035" s="363" t="s">
        <v>3891</v>
      </c>
      <c r="P1035" s="363" t="s">
        <v>3896</v>
      </c>
      <c r="Q1035" s="363" t="s">
        <v>2691</v>
      </c>
      <c r="R1035" s="383">
        <v>614.13043478260863</v>
      </c>
    </row>
    <row r="1036" spans="2:18" ht="30" x14ac:dyDescent="0.25">
      <c r="B1036" s="362" t="s">
        <v>2246</v>
      </c>
      <c r="C1036" s="362" t="s">
        <v>3092</v>
      </c>
      <c r="D1036" s="362" t="s">
        <v>2247</v>
      </c>
      <c r="E1036" s="363" t="s">
        <v>2593</v>
      </c>
      <c r="F1036" s="363" t="s">
        <v>58</v>
      </c>
      <c r="G1036" s="363" t="s">
        <v>3665</v>
      </c>
      <c r="H1036" s="363" t="s">
        <v>2595</v>
      </c>
      <c r="I1036" s="363" t="s">
        <v>81</v>
      </c>
      <c r="J1036" s="363">
        <v>1970</v>
      </c>
      <c r="K1036" s="363">
        <v>2016</v>
      </c>
      <c r="L1036" s="364"/>
      <c r="M1036" s="363" t="s">
        <v>2689</v>
      </c>
      <c r="N1036" s="363" t="s">
        <v>2689</v>
      </c>
      <c r="O1036" s="363" t="s">
        <v>3891</v>
      </c>
      <c r="P1036" s="363" t="s">
        <v>3896</v>
      </c>
      <c r="Q1036" s="363" t="s">
        <v>2691</v>
      </c>
      <c r="R1036" s="383">
        <v>614.13043478260863</v>
      </c>
    </row>
    <row r="1037" spans="2:18" ht="30" x14ac:dyDescent="0.25">
      <c r="B1037" s="362" t="s">
        <v>2248</v>
      </c>
      <c r="C1037" s="362" t="s">
        <v>3092</v>
      </c>
      <c r="D1037" s="362" t="s">
        <v>2249</v>
      </c>
      <c r="E1037" s="363" t="s">
        <v>2593</v>
      </c>
      <c r="F1037" s="363" t="s">
        <v>58</v>
      </c>
      <c r="G1037" s="363" t="s">
        <v>3665</v>
      </c>
      <c r="H1037" s="363" t="s">
        <v>2595</v>
      </c>
      <c r="I1037" s="363" t="s">
        <v>81</v>
      </c>
      <c r="J1037" s="363">
        <v>1970</v>
      </c>
      <c r="K1037" s="363">
        <v>2016</v>
      </c>
      <c r="L1037" s="364"/>
      <c r="M1037" s="363" t="s">
        <v>2689</v>
      </c>
      <c r="N1037" s="363" t="s">
        <v>2689</v>
      </c>
      <c r="O1037" s="363" t="s">
        <v>3891</v>
      </c>
      <c r="P1037" s="363" t="s">
        <v>3896</v>
      </c>
      <c r="Q1037" s="363" t="s">
        <v>2691</v>
      </c>
      <c r="R1037" s="383">
        <v>614.13043478260863</v>
      </c>
    </row>
    <row r="1038" spans="2:18" ht="30" x14ac:dyDescent="0.25">
      <c r="B1038" s="362" t="s">
        <v>2250</v>
      </c>
      <c r="C1038" s="362" t="s">
        <v>3092</v>
      </c>
      <c r="D1038" s="362" t="s">
        <v>2251</v>
      </c>
      <c r="E1038" s="363" t="s">
        <v>2593</v>
      </c>
      <c r="F1038" s="363" t="s">
        <v>58</v>
      </c>
      <c r="G1038" s="363" t="s">
        <v>3665</v>
      </c>
      <c r="H1038" s="363" t="s">
        <v>2595</v>
      </c>
      <c r="I1038" s="363" t="s">
        <v>81</v>
      </c>
      <c r="J1038" s="363">
        <v>1970</v>
      </c>
      <c r="K1038" s="363">
        <v>2016</v>
      </c>
      <c r="L1038" s="364"/>
      <c r="M1038" s="363" t="s">
        <v>2689</v>
      </c>
      <c r="N1038" s="363" t="s">
        <v>2689</v>
      </c>
      <c r="O1038" s="363" t="s">
        <v>3891</v>
      </c>
      <c r="P1038" s="363" t="s">
        <v>3896</v>
      </c>
      <c r="Q1038" s="363" t="s">
        <v>2691</v>
      </c>
      <c r="R1038" s="383">
        <v>614.13043478260863</v>
      </c>
    </row>
    <row r="1039" spans="2:18" ht="30" x14ac:dyDescent="0.25">
      <c r="B1039" s="362" t="s">
        <v>2252</v>
      </c>
      <c r="C1039" s="362" t="s">
        <v>3093</v>
      </c>
      <c r="D1039" s="362" t="s">
        <v>2253</v>
      </c>
      <c r="E1039" s="363" t="s">
        <v>2594</v>
      </c>
      <c r="F1039" s="363" t="s">
        <v>58</v>
      </c>
      <c r="G1039" s="363" t="s">
        <v>3665</v>
      </c>
      <c r="H1039" s="363" t="s">
        <v>2595</v>
      </c>
      <c r="I1039" s="363" t="s">
        <v>81</v>
      </c>
      <c r="J1039" s="363">
        <v>1970</v>
      </c>
      <c r="K1039" s="363">
        <v>2013</v>
      </c>
      <c r="L1039" s="364"/>
      <c r="M1039" s="363" t="s">
        <v>2689</v>
      </c>
      <c r="N1039" s="363" t="s">
        <v>2689</v>
      </c>
      <c r="O1039" s="363" t="s">
        <v>3891</v>
      </c>
      <c r="P1039" s="363" t="s">
        <v>3896</v>
      </c>
      <c r="Q1039" s="363" t="s">
        <v>2691</v>
      </c>
      <c r="R1039" s="383">
        <v>326.08695652173913</v>
      </c>
    </row>
    <row r="1040" spans="2:18" ht="30" x14ac:dyDescent="0.25">
      <c r="B1040" s="362" t="s">
        <v>2254</v>
      </c>
      <c r="C1040" s="362" t="s">
        <v>3093</v>
      </c>
      <c r="D1040" s="362" t="s">
        <v>2255</v>
      </c>
      <c r="E1040" s="363" t="s">
        <v>2594</v>
      </c>
      <c r="F1040" s="363" t="s">
        <v>58</v>
      </c>
      <c r="G1040" s="363" t="s">
        <v>3665</v>
      </c>
      <c r="H1040" s="363" t="s">
        <v>2595</v>
      </c>
      <c r="I1040" s="363" t="s">
        <v>81</v>
      </c>
      <c r="J1040" s="363">
        <v>1970</v>
      </c>
      <c r="K1040" s="363">
        <v>2013</v>
      </c>
      <c r="L1040" s="364"/>
      <c r="M1040" s="363" t="s">
        <v>2689</v>
      </c>
      <c r="N1040" s="363" t="s">
        <v>2689</v>
      </c>
      <c r="O1040" s="363" t="s">
        <v>3891</v>
      </c>
      <c r="P1040" s="363" t="s">
        <v>3896</v>
      </c>
      <c r="Q1040" s="363" t="s">
        <v>2691</v>
      </c>
      <c r="R1040" s="383">
        <v>326.08695652173913</v>
      </c>
    </row>
    <row r="1041" spans="2:18" ht="30" x14ac:dyDescent="0.25">
      <c r="B1041" s="362" t="s">
        <v>2256</v>
      </c>
      <c r="C1041" s="362" t="s">
        <v>3093</v>
      </c>
      <c r="D1041" s="362" t="s">
        <v>2257</v>
      </c>
      <c r="E1041" s="363" t="s">
        <v>2594</v>
      </c>
      <c r="F1041" s="363" t="s">
        <v>58</v>
      </c>
      <c r="G1041" s="363" t="s">
        <v>3665</v>
      </c>
      <c r="H1041" s="363" t="s">
        <v>2595</v>
      </c>
      <c r="I1041" s="363" t="s">
        <v>81</v>
      </c>
      <c r="J1041" s="363">
        <v>1970</v>
      </c>
      <c r="K1041" s="363">
        <v>2013</v>
      </c>
      <c r="L1041" s="364"/>
      <c r="M1041" s="363" t="s">
        <v>2689</v>
      </c>
      <c r="N1041" s="363" t="s">
        <v>2689</v>
      </c>
      <c r="O1041" s="363" t="s">
        <v>3891</v>
      </c>
      <c r="P1041" s="363" t="s">
        <v>3896</v>
      </c>
      <c r="Q1041" s="363" t="s">
        <v>2691</v>
      </c>
      <c r="R1041" s="383">
        <v>326.08695652173913</v>
      </c>
    </row>
    <row r="1042" spans="2:18" ht="30" x14ac:dyDescent="0.25">
      <c r="B1042" s="362" t="s">
        <v>2258</v>
      </c>
      <c r="C1042" s="362" t="s">
        <v>3093</v>
      </c>
      <c r="D1042" s="362" t="s">
        <v>2259</v>
      </c>
      <c r="E1042" s="363" t="s">
        <v>2594</v>
      </c>
      <c r="F1042" s="363" t="s">
        <v>58</v>
      </c>
      <c r="G1042" s="363" t="s">
        <v>3665</v>
      </c>
      <c r="H1042" s="363" t="s">
        <v>2595</v>
      </c>
      <c r="I1042" s="363" t="s">
        <v>81</v>
      </c>
      <c r="J1042" s="363">
        <v>1970</v>
      </c>
      <c r="K1042" s="363">
        <v>2013</v>
      </c>
      <c r="L1042" s="364"/>
      <c r="M1042" s="363" t="s">
        <v>2689</v>
      </c>
      <c r="N1042" s="363" t="s">
        <v>2689</v>
      </c>
      <c r="O1042" s="363" t="s">
        <v>3891</v>
      </c>
      <c r="P1042" s="363" t="s">
        <v>3896</v>
      </c>
      <c r="Q1042" s="363" t="s">
        <v>2691</v>
      </c>
      <c r="R1042" s="383">
        <v>326.08695652173913</v>
      </c>
    </row>
    <row r="1043" spans="2:18" x14ac:dyDescent="0.25">
      <c r="E1043" s="105"/>
      <c r="F1043" s="105"/>
      <c r="G1043" s="105"/>
      <c r="M1043" s="105"/>
      <c r="N1043" s="105"/>
      <c r="O1043" s="105"/>
      <c r="P1043" s="105"/>
      <c r="Q1043" s="301"/>
      <c r="R1043" s="384"/>
    </row>
    <row r="1044" spans="2:18" x14ac:dyDescent="0.25">
      <c r="E1044" s="105"/>
      <c r="F1044" s="105"/>
      <c r="G1044" s="105"/>
      <c r="M1044" s="105"/>
      <c r="N1044" s="105"/>
      <c r="O1044" s="105"/>
      <c r="P1044" s="105"/>
      <c r="Q1044" s="301"/>
      <c r="R1044" s="384"/>
    </row>
    <row r="1045" spans="2:18" x14ac:dyDescent="0.25">
      <c r="E1045" s="105"/>
      <c r="F1045" s="105"/>
      <c r="G1045" s="105"/>
      <c r="M1045" s="105"/>
      <c r="N1045" s="105"/>
      <c r="O1045" s="105"/>
      <c r="P1045" s="105"/>
      <c r="Q1045" s="301"/>
      <c r="R1045" s="384"/>
    </row>
    <row r="1046" spans="2:18" x14ac:dyDescent="0.25">
      <c r="E1046" s="105"/>
      <c r="F1046" s="105"/>
      <c r="G1046" s="105"/>
      <c r="M1046" s="105"/>
      <c r="N1046" s="105"/>
      <c r="O1046" s="105"/>
      <c r="P1046" s="105"/>
      <c r="Q1046" s="301"/>
      <c r="R1046" s="384"/>
    </row>
    <row r="1047" spans="2:18" x14ac:dyDescent="0.25">
      <c r="E1047" s="105"/>
      <c r="F1047" s="105"/>
      <c r="G1047" s="105"/>
      <c r="M1047" s="105"/>
      <c r="N1047" s="105"/>
      <c r="O1047" s="105"/>
      <c r="P1047" s="105"/>
      <c r="Q1047" s="301"/>
      <c r="R1047" s="384"/>
    </row>
    <row r="1048" spans="2:18" x14ac:dyDescent="0.25">
      <c r="E1048" s="105"/>
      <c r="F1048" s="105"/>
      <c r="G1048" s="105"/>
      <c r="M1048" s="105"/>
      <c r="N1048" s="105"/>
      <c r="O1048" s="105"/>
      <c r="P1048" s="105"/>
      <c r="Q1048" s="301"/>
      <c r="R1048" s="384"/>
    </row>
    <row r="1049" spans="2:18" x14ac:dyDescent="0.25">
      <c r="E1049" s="105"/>
      <c r="F1049" s="105"/>
      <c r="G1049" s="105"/>
      <c r="M1049" s="105"/>
      <c r="N1049" s="105"/>
      <c r="O1049" s="105"/>
      <c r="P1049" s="105"/>
      <c r="Q1049" s="301"/>
      <c r="R1049" s="384"/>
    </row>
    <row r="1050" spans="2:18" x14ac:dyDescent="0.25">
      <c r="E1050" s="105"/>
      <c r="F1050" s="105"/>
      <c r="G1050" s="105"/>
      <c r="M1050" s="105"/>
      <c r="N1050" s="105"/>
      <c r="O1050" s="105"/>
      <c r="P1050" s="105"/>
      <c r="Q1050" s="301"/>
      <c r="R1050" s="384"/>
    </row>
    <row r="1051" spans="2:18" x14ac:dyDescent="0.25">
      <c r="E1051" s="105"/>
      <c r="F1051" s="105"/>
      <c r="G1051" s="105"/>
      <c r="M1051" s="105"/>
      <c r="N1051" s="105"/>
      <c r="O1051" s="105"/>
      <c r="P1051" s="105"/>
      <c r="Q1051" s="301"/>
      <c r="R1051" s="384"/>
    </row>
    <row r="1052" spans="2:18" x14ac:dyDescent="0.25">
      <c r="E1052" s="105"/>
      <c r="F1052" s="105"/>
      <c r="G1052" s="105"/>
      <c r="M1052" s="105"/>
      <c r="N1052" s="105"/>
      <c r="O1052" s="105"/>
      <c r="P1052" s="105"/>
      <c r="Q1052" s="301"/>
      <c r="R1052" s="384"/>
    </row>
    <row r="1053" spans="2:18" x14ac:dyDescent="0.25">
      <c r="E1053" s="105"/>
      <c r="F1053" s="105"/>
      <c r="G1053" s="105"/>
      <c r="M1053" s="105"/>
      <c r="N1053" s="105"/>
      <c r="O1053" s="105"/>
      <c r="P1053" s="105"/>
      <c r="Q1053" s="301"/>
      <c r="R1053" s="384"/>
    </row>
    <row r="1054" spans="2:18" x14ac:dyDescent="0.25">
      <c r="E1054" s="105"/>
      <c r="F1054" s="105"/>
      <c r="G1054" s="105"/>
      <c r="M1054" s="105"/>
      <c r="N1054" s="105"/>
      <c r="O1054" s="105"/>
      <c r="P1054" s="105"/>
      <c r="Q1054" s="301"/>
      <c r="R1054" s="384"/>
    </row>
    <row r="1055" spans="2:18" x14ac:dyDescent="0.25">
      <c r="E1055" s="105"/>
      <c r="F1055" s="105"/>
      <c r="G1055" s="105"/>
      <c r="M1055" s="105"/>
      <c r="N1055" s="105"/>
      <c r="O1055" s="105"/>
      <c r="P1055" s="105"/>
      <c r="Q1055" s="301"/>
      <c r="R1055" s="384"/>
    </row>
    <row r="1056" spans="2:18" x14ac:dyDescent="0.25">
      <c r="E1056" s="105"/>
      <c r="F1056" s="105"/>
      <c r="G1056" s="105"/>
      <c r="M1056" s="105"/>
      <c r="N1056" s="105"/>
      <c r="O1056" s="105"/>
      <c r="P1056" s="105"/>
      <c r="Q1056" s="301"/>
      <c r="R1056" s="384"/>
    </row>
    <row r="1057" spans="5:18" x14ac:dyDescent="0.25">
      <c r="E1057" s="105"/>
      <c r="F1057" s="105"/>
      <c r="G1057" s="105"/>
      <c r="M1057" s="105"/>
      <c r="N1057" s="105"/>
      <c r="O1057" s="105"/>
      <c r="P1057" s="105"/>
      <c r="Q1057" s="301"/>
      <c r="R1057" s="384"/>
    </row>
    <row r="1058" spans="5:18" x14ac:dyDescent="0.25">
      <c r="E1058" s="105"/>
      <c r="F1058" s="105"/>
      <c r="G1058" s="105"/>
      <c r="M1058" s="105"/>
      <c r="N1058" s="105"/>
      <c r="O1058" s="105"/>
      <c r="P1058" s="105"/>
      <c r="Q1058" s="301"/>
      <c r="R1058" s="384"/>
    </row>
    <row r="1059" spans="5:18" x14ac:dyDescent="0.25">
      <c r="E1059" s="105"/>
      <c r="F1059" s="105"/>
      <c r="G1059" s="105"/>
      <c r="M1059" s="105"/>
      <c r="N1059" s="105"/>
      <c r="O1059" s="105"/>
      <c r="P1059" s="105"/>
      <c r="Q1059" s="301"/>
      <c r="R1059" s="384"/>
    </row>
    <row r="1060" spans="5:18" x14ac:dyDescent="0.25">
      <c r="E1060" s="105"/>
      <c r="F1060" s="105"/>
      <c r="G1060" s="105"/>
      <c r="M1060" s="105"/>
      <c r="N1060" s="105"/>
      <c r="O1060" s="105"/>
      <c r="P1060" s="105"/>
      <c r="Q1060" s="301"/>
      <c r="R1060" s="384"/>
    </row>
    <row r="1061" spans="5:18" x14ac:dyDescent="0.25">
      <c r="E1061" s="105"/>
      <c r="F1061" s="105"/>
      <c r="G1061" s="105"/>
      <c r="M1061" s="105"/>
      <c r="N1061" s="105"/>
      <c r="O1061" s="105"/>
      <c r="P1061" s="105"/>
      <c r="Q1061" s="301"/>
      <c r="R1061" s="384"/>
    </row>
    <row r="1062" spans="5:18" x14ac:dyDescent="0.25">
      <c r="E1062" s="105"/>
      <c r="F1062" s="105"/>
      <c r="G1062" s="105"/>
      <c r="M1062" s="105"/>
      <c r="N1062" s="105"/>
      <c r="O1062" s="105"/>
      <c r="P1062" s="105"/>
      <c r="Q1062" s="301"/>
      <c r="R1062" s="384"/>
    </row>
    <row r="1063" spans="5:18" x14ac:dyDescent="0.25">
      <c r="E1063" s="105"/>
      <c r="F1063" s="105"/>
      <c r="G1063" s="105"/>
      <c r="M1063" s="105"/>
      <c r="N1063" s="105"/>
      <c r="O1063" s="105"/>
      <c r="P1063" s="105"/>
      <c r="Q1063" s="301"/>
      <c r="R1063" s="384"/>
    </row>
    <row r="1064" spans="5:18" x14ac:dyDescent="0.25">
      <c r="E1064" s="105"/>
      <c r="F1064" s="105"/>
      <c r="G1064" s="105"/>
      <c r="M1064" s="105"/>
      <c r="N1064" s="105"/>
      <c r="O1064" s="105"/>
      <c r="P1064" s="105"/>
      <c r="Q1064" s="301"/>
      <c r="R1064" s="384"/>
    </row>
    <row r="1065" spans="5:18" x14ac:dyDescent="0.25">
      <c r="E1065" s="105"/>
      <c r="F1065" s="105"/>
      <c r="G1065" s="105"/>
      <c r="M1065" s="105"/>
      <c r="N1065" s="105"/>
      <c r="O1065" s="105"/>
      <c r="P1065" s="105"/>
      <c r="Q1065" s="301"/>
      <c r="R1065" s="384"/>
    </row>
    <row r="1066" spans="5:18" x14ac:dyDescent="0.25">
      <c r="E1066" s="105"/>
      <c r="F1066" s="105"/>
      <c r="G1066" s="105"/>
      <c r="M1066" s="105"/>
      <c r="N1066" s="105"/>
      <c r="O1066" s="105"/>
      <c r="P1066" s="105"/>
      <c r="Q1066" s="301"/>
      <c r="R1066" s="384"/>
    </row>
    <row r="1067" spans="5:18" x14ac:dyDescent="0.25">
      <c r="E1067" s="105"/>
      <c r="F1067" s="105"/>
      <c r="G1067" s="105"/>
      <c r="M1067" s="105"/>
      <c r="N1067" s="105"/>
      <c r="O1067" s="105"/>
      <c r="P1067" s="105"/>
      <c r="Q1067" s="301"/>
      <c r="R1067" s="384"/>
    </row>
    <row r="1068" spans="5:18" x14ac:dyDescent="0.25">
      <c r="E1068" s="105"/>
      <c r="F1068" s="105"/>
      <c r="G1068" s="105"/>
      <c r="M1068" s="105"/>
      <c r="N1068" s="105"/>
      <c r="O1068" s="105"/>
      <c r="P1068" s="105"/>
      <c r="Q1068" s="301"/>
      <c r="R1068" s="384"/>
    </row>
    <row r="1069" spans="5:18" x14ac:dyDescent="0.25">
      <c r="E1069" s="105"/>
      <c r="F1069" s="105"/>
      <c r="G1069" s="105"/>
      <c r="M1069" s="105"/>
      <c r="N1069" s="105"/>
      <c r="O1069" s="105"/>
      <c r="P1069" s="105"/>
      <c r="Q1069" s="301"/>
      <c r="R1069" s="384"/>
    </row>
    <row r="1070" spans="5:18" x14ac:dyDescent="0.25">
      <c r="E1070" s="105"/>
      <c r="F1070" s="105"/>
      <c r="G1070" s="105"/>
      <c r="M1070" s="105"/>
      <c r="N1070" s="105"/>
      <c r="O1070" s="105"/>
      <c r="P1070" s="105"/>
      <c r="Q1070" s="301"/>
      <c r="R1070" s="384"/>
    </row>
    <row r="1071" spans="5:18" x14ac:dyDescent="0.25">
      <c r="E1071" s="105"/>
      <c r="F1071" s="105"/>
      <c r="G1071" s="105"/>
      <c r="M1071" s="105"/>
      <c r="N1071" s="105"/>
      <c r="O1071" s="105"/>
      <c r="P1071" s="105"/>
      <c r="Q1071" s="301"/>
      <c r="R1071" s="384"/>
    </row>
    <row r="1072" spans="5:18" x14ac:dyDescent="0.25">
      <c r="E1072" s="105"/>
      <c r="F1072" s="105"/>
      <c r="G1072" s="105"/>
      <c r="M1072" s="105"/>
      <c r="N1072" s="105"/>
      <c r="O1072" s="105"/>
      <c r="P1072" s="105"/>
      <c r="Q1072" s="301"/>
      <c r="R1072" s="384"/>
    </row>
    <row r="1073" spans="5:18" x14ac:dyDescent="0.25">
      <c r="E1073" s="105"/>
      <c r="F1073" s="105"/>
      <c r="G1073" s="105"/>
      <c r="M1073" s="105"/>
      <c r="N1073" s="105"/>
      <c r="O1073" s="105"/>
      <c r="P1073" s="105"/>
      <c r="Q1073" s="301"/>
      <c r="R1073" s="384"/>
    </row>
    <row r="1074" spans="5:18" x14ac:dyDescent="0.25">
      <c r="E1074" s="105"/>
      <c r="F1074" s="105"/>
      <c r="G1074" s="105"/>
      <c r="M1074" s="105"/>
      <c r="N1074" s="105"/>
      <c r="O1074" s="105"/>
      <c r="P1074" s="105"/>
      <c r="Q1074" s="301"/>
      <c r="R1074" s="384"/>
    </row>
    <row r="1075" spans="5:18" x14ac:dyDescent="0.25">
      <c r="E1075" s="105"/>
      <c r="F1075" s="105"/>
      <c r="G1075" s="105"/>
      <c r="M1075" s="105"/>
      <c r="N1075" s="105"/>
      <c r="O1075" s="105"/>
      <c r="P1075" s="105"/>
      <c r="Q1075" s="301"/>
      <c r="R1075" s="384"/>
    </row>
    <row r="1076" spans="5:18" x14ac:dyDescent="0.25">
      <c r="E1076" s="105"/>
      <c r="F1076" s="105"/>
      <c r="G1076" s="105"/>
      <c r="M1076" s="105"/>
      <c r="N1076" s="105"/>
      <c r="O1076" s="105"/>
      <c r="P1076" s="105"/>
      <c r="Q1076" s="301"/>
      <c r="R1076" s="384"/>
    </row>
    <row r="1077" spans="5:18" x14ac:dyDescent="0.25">
      <c r="E1077" s="105"/>
      <c r="F1077" s="105"/>
      <c r="G1077" s="105"/>
      <c r="M1077" s="105"/>
      <c r="N1077" s="105"/>
      <c r="O1077" s="105"/>
      <c r="P1077" s="105"/>
      <c r="Q1077" s="301"/>
      <c r="R1077" s="384"/>
    </row>
    <row r="1078" spans="5:18" x14ac:dyDescent="0.25">
      <c r="E1078" s="105"/>
      <c r="F1078" s="105"/>
      <c r="G1078" s="105"/>
      <c r="M1078" s="105"/>
      <c r="N1078" s="105"/>
      <c r="O1078" s="105"/>
      <c r="P1078" s="105"/>
      <c r="Q1078" s="301"/>
      <c r="R1078" s="384"/>
    </row>
    <row r="1079" spans="5:18" x14ac:dyDescent="0.25">
      <c r="E1079" s="105"/>
      <c r="F1079" s="105"/>
      <c r="G1079" s="105"/>
      <c r="M1079" s="105"/>
      <c r="N1079" s="105"/>
      <c r="O1079" s="105"/>
      <c r="P1079" s="105"/>
      <c r="Q1079" s="301"/>
      <c r="R1079" s="384"/>
    </row>
    <row r="1080" spans="5:18" x14ac:dyDescent="0.25">
      <c r="E1080" s="105"/>
      <c r="F1080" s="105"/>
      <c r="G1080" s="105"/>
      <c r="M1080" s="105"/>
      <c r="N1080" s="105"/>
      <c r="O1080" s="105"/>
      <c r="P1080" s="105"/>
      <c r="Q1080" s="301"/>
      <c r="R1080" s="384"/>
    </row>
    <row r="1081" spans="5:18" x14ac:dyDescent="0.25">
      <c r="E1081" s="105"/>
      <c r="F1081" s="105"/>
      <c r="G1081" s="105"/>
      <c r="M1081" s="105"/>
      <c r="N1081" s="105"/>
      <c r="O1081" s="105"/>
      <c r="P1081" s="105"/>
      <c r="Q1081" s="301"/>
      <c r="R1081" s="384"/>
    </row>
    <row r="1082" spans="5:18" x14ac:dyDescent="0.25">
      <c r="E1082" s="105"/>
      <c r="F1082" s="105"/>
      <c r="G1082" s="105"/>
      <c r="M1082" s="105"/>
      <c r="N1082" s="105"/>
      <c r="O1082" s="105"/>
      <c r="P1082" s="105"/>
      <c r="Q1082" s="301"/>
      <c r="R1082" s="384"/>
    </row>
    <row r="1083" spans="5:18" x14ac:dyDescent="0.25">
      <c r="E1083" s="105"/>
      <c r="F1083" s="105"/>
      <c r="G1083" s="105"/>
      <c r="M1083" s="105"/>
      <c r="N1083" s="105"/>
      <c r="O1083" s="105"/>
      <c r="P1083" s="105"/>
      <c r="Q1083" s="301"/>
      <c r="R1083" s="384"/>
    </row>
    <row r="1084" spans="5:18" x14ac:dyDescent="0.25">
      <c r="E1084" s="105"/>
      <c r="F1084" s="105"/>
      <c r="G1084" s="105"/>
      <c r="M1084" s="105"/>
      <c r="N1084" s="105"/>
      <c r="O1084" s="105"/>
      <c r="P1084" s="105"/>
      <c r="Q1084" s="301"/>
      <c r="R1084" s="384"/>
    </row>
    <row r="1085" spans="5:18" x14ac:dyDescent="0.25">
      <c r="E1085" s="105"/>
      <c r="F1085" s="105"/>
      <c r="G1085" s="105"/>
      <c r="M1085" s="105"/>
      <c r="N1085" s="105"/>
      <c r="O1085" s="105"/>
      <c r="P1085" s="105"/>
      <c r="Q1085" s="301"/>
      <c r="R1085" s="384"/>
    </row>
    <row r="1086" spans="5:18" x14ac:dyDescent="0.25">
      <c r="E1086" s="105"/>
      <c r="F1086" s="105"/>
      <c r="G1086" s="105"/>
      <c r="M1086" s="105"/>
      <c r="N1086" s="105"/>
      <c r="O1086" s="105"/>
      <c r="P1086" s="105"/>
      <c r="Q1086" s="301"/>
      <c r="R1086" s="384"/>
    </row>
    <row r="1087" spans="5:18" x14ac:dyDescent="0.25">
      <c r="E1087" s="105"/>
      <c r="F1087" s="105"/>
      <c r="G1087" s="105"/>
      <c r="M1087" s="105"/>
      <c r="N1087" s="105"/>
      <c r="O1087" s="105"/>
      <c r="P1087" s="105"/>
      <c r="Q1087" s="301"/>
      <c r="R1087" s="384"/>
    </row>
    <row r="1088" spans="5:18" x14ac:dyDescent="0.25">
      <c r="E1088" s="105"/>
      <c r="F1088" s="105"/>
      <c r="G1088" s="105"/>
      <c r="M1088" s="105"/>
      <c r="N1088" s="105"/>
      <c r="O1088" s="105"/>
      <c r="P1088" s="105"/>
      <c r="Q1088" s="301"/>
      <c r="R1088" s="384"/>
    </row>
    <row r="1089" spans="5:18" x14ac:dyDescent="0.25">
      <c r="E1089" s="105"/>
      <c r="F1089" s="105"/>
      <c r="G1089" s="105"/>
      <c r="M1089" s="105"/>
      <c r="N1089" s="105"/>
      <c r="O1089" s="105"/>
      <c r="P1089" s="105"/>
      <c r="Q1089" s="301"/>
      <c r="R1089" s="384"/>
    </row>
    <row r="1090" spans="5:18" x14ac:dyDescent="0.25">
      <c r="E1090" s="105"/>
      <c r="F1090" s="105"/>
      <c r="G1090" s="105"/>
      <c r="M1090" s="105"/>
      <c r="N1090" s="105"/>
      <c r="O1090" s="105"/>
      <c r="P1090" s="105"/>
      <c r="Q1090" s="301"/>
      <c r="R1090" s="384"/>
    </row>
    <row r="1091" spans="5:18" x14ac:dyDescent="0.25">
      <c r="E1091" s="105"/>
      <c r="F1091" s="105"/>
      <c r="G1091" s="105"/>
      <c r="M1091" s="105"/>
      <c r="N1091" s="105"/>
      <c r="O1091" s="105"/>
      <c r="P1091" s="105"/>
      <c r="Q1091" s="301"/>
      <c r="R1091" s="384"/>
    </row>
    <row r="1092" spans="5:18" x14ac:dyDescent="0.25">
      <c r="E1092" s="105"/>
      <c r="F1092" s="105"/>
      <c r="G1092" s="105"/>
      <c r="M1092" s="105"/>
      <c r="N1092" s="105"/>
      <c r="O1092" s="105"/>
      <c r="P1092" s="105"/>
      <c r="Q1092" s="301"/>
      <c r="R1092" s="384"/>
    </row>
    <row r="1093" spans="5:18" x14ac:dyDescent="0.25">
      <c r="E1093" s="105"/>
      <c r="F1093" s="105"/>
      <c r="G1093" s="105"/>
      <c r="M1093" s="105"/>
      <c r="N1093" s="105"/>
      <c r="O1093" s="105"/>
      <c r="P1093" s="105"/>
      <c r="Q1093" s="301"/>
      <c r="R1093" s="384"/>
    </row>
    <row r="1094" spans="5:18" x14ac:dyDescent="0.25">
      <c r="E1094" s="105"/>
      <c r="F1094" s="105"/>
      <c r="G1094" s="105"/>
      <c r="M1094" s="105"/>
      <c r="N1094" s="105"/>
      <c r="O1094" s="105"/>
      <c r="P1094" s="105"/>
      <c r="Q1094" s="301"/>
      <c r="R1094" s="384"/>
    </row>
    <row r="1095" spans="5:18" x14ac:dyDescent="0.25">
      <c r="E1095" s="105"/>
      <c r="F1095" s="105"/>
      <c r="G1095" s="105"/>
      <c r="M1095" s="105"/>
      <c r="N1095" s="105"/>
      <c r="O1095" s="105"/>
      <c r="P1095" s="105"/>
      <c r="Q1095" s="301"/>
      <c r="R1095" s="384"/>
    </row>
    <row r="1096" spans="5:18" x14ac:dyDescent="0.25">
      <c r="E1096" s="105"/>
      <c r="F1096" s="105"/>
      <c r="G1096" s="105"/>
      <c r="M1096" s="105"/>
      <c r="N1096" s="105"/>
      <c r="O1096" s="105"/>
      <c r="P1096" s="105"/>
      <c r="Q1096" s="301"/>
      <c r="R1096" s="384"/>
    </row>
    <row r="1097" spans="5:18" x14ac:dyDescent="0.25">
      <c r="E1097" s="105"/>
      <c r="F1097" s="105"/>
      <c r="G1097" s="105"/>
      <c r="M1097" s="105"/>
      <c r="N1097" s="105"/>
      <c r="O1097" s="105"/>
      <c r="P1097" s="105"/>
      <c r="Q1097" s="301"/>
      <c r="R1097" s="384"/>
    </row>
    <row r="1098" spans="5:18" x14ac:dyDescent="0.25">
      <c r="E1098" s="105"/>
      <c r="F1098" s="105"/>
      <c r="G1098" s="105"/>
      <c r="M1098" s="105"/>
      <c r="N1098" s="105"/>
      <c r="O1098" s="105"/>
      <c r="P1098" s="105"/>
      <c r="Q1098" s="301"/>
      <c r="R1098" s="384"/>
    </row>
    <row r="1099" spans="5:18" x14ac:dyDescent="0.25">
      <c r="E1099" s="105"/>
      <c r="F1099" s="105"/>
      <c r="G1099" s="105"/>
      <c r="M1099" s="105"/>
      <c r="N1099" s="105"/>
      <c r="O1099" s="105"/>
      <c r="P1099" s="105"/>
      <c r="Q1099" s="301"/>
      <c r="R1099" s="384"/>
    </row>
    <row r="1100" spans="5:18" x14ac:dyDescent="0.25">
      <c r="E1100" s="105"/>
      <c r="F1100" s="105"/>
      <c r="G1100" s="105"/>
      <c r="M1100" s="105"/>
      <c r="N1100" s="105"/>
      <c r="O1100" s="105"/>
      <c r="P1100" s="105"/>
      <c r="Q1100" s="301"/>
      <c r="R1100" s="384"/>
    </row>
    <row r="1101" spans="5:18" x14ac:dyDescent="0.25">
      <c r="E1101" s="105"/>
      <c r="F1101" s="105"/>
      <c r="G1101" s="105"/>
      <c r="M1101" s="105"/>
      <c r="N1101" s="105"/>
      <c r="O1101" s="105"/>
      <c r="P1101" s="105"/>
      <c r="Q1101" s="301"/>
      <c r="R1101" s="384"/>
    </row>
    <row r="1102" spans="5:18" x14ac:dyDescent="0.25">
      <c r="E1102" s="105"/>
      <c r="F1102" s="105"/>
      <c r="G1102" s="105"/>
      <c r="M1102" s="105"/>
      <c r="N1102" s="105"/>
      <c r="O1102" s="105"/>
      <c r="P1102" s="105"/>
      <c r="Q1102" s="301"/>
      <c r="R1102" s="384"/>
    </row>
    <row r="1103" spans="5:18" x14ac:dyDescent="0.25">
      <c r="E1103" s="105"/>
      <c r="F1103" s="105"/>
      <c r="G1103" s="105"/>
      <c r="M1103" s="105"/>
      <c r="N1103" s="105"/>
      <c r="O1103" s="105"/>
      <c r="P1103" s="105"/>
      <c r="Q1103" s="301"/>
      <c r="R1103" s="384"/>
    </row>
    <row r="1104" spans="5:18" x14ac:dyDescent="0.25">
      <c r="E1104" s="105"/>
      <c r="F1104" s="105"/>
      <c r="G1104" s="105"/>
      <c r="M1104" s="105"/>
      <c r="N1104" s="105"/>
      <c r="O1104" s="105"/>
      <c r="P1104" s="105"/>
      <c r="Q1104" s="301"/>
      <c r="R1104" s="384"/>
    </row>
    <row r="1105" spans="5:18" x14ac:dyDescent="0.25">
      <c r="E1105" s="105"/>
      <c r="F1105" s="105"/>
      <c r="G1105" s="105"/>
      <c r="M1105" s="105"/>
      <c r="N1105" s="105"/>
      <c r="O1105" s="105"/>
      <c r="P1105" s="105"/>
      <c r="Q1105" s="301"/>
      <c r="R1105" s="384"/>
    </row>
    <row r="1106" spans="5:18" x14ac:dyDescent="0.25">
      <c r="E1106" s="105"/>
      <c r="F1106" s="105"/>
      <c r="G1106" s="105"/>
      <c r="M1106" s="105"/>
      <c r="N1106" s="105"/>
      <c r="O1106" s="105"/>
      <c r="P1106" s="105"/>
      <c r="Q1106" s="301"/>
      <c r="R1106" s="384"/>
    </row>
    <row r="1107" spans="5:18" x14ac:dyDescent="0.25">
      <c r="E1107" s="105"/>
      <c r="F1107" s="105"/>
      <c r="G1107" s="105"/>
      <c r="M1107" s="105"/>
      <c r="N1107" s="105"/>
      <c r="O1107" s="105"/>
      <c r="P1107" s="105"/>
      <c r="Q1107" s="301"/>
      <c r="R1107" s="384"/>
    </row>
    <row r="1108" spans="5:18" x14ac:dyDescent="0.25">
      <c r="E1108" s="105"/>
      <c r="F1108" s="105"/>
      <c r="G1108" s="105"/>
      <c r="M1108" s="105"/>
      <c r="N1108" s="105"/>
      <c r="O1108" s="105"/>
      <c r="P1108" s="105"/>
      <c r="Q1108" s="301"/>
      <c r="R1108" s="384"/>
    </row>
    <row r="1109" spans="5:18" x14ac:dyDescent="0.25">
      <c r="E1109" s="105"/>
      <c r="F1109" s="105"/>
      <c r="G1109" s="105"/>
      <c r="M1109" s="105"/>
      <c r="N1109" s="105"/>
      <c r="O1109" s="105"/>
      <c r="P1109" s="105"/>
      <c r="Q1109" s="301"/>
      <c r="R1109" s="384"/>
    </row>
    <row r="1110" spans="5:18" x14ac:dyDescent="0.25">
      <c r="E1110" s="105"/>
      <c r="F1110" s="105"/>
      <c r="G1110" s="105"/>
      <c r="M1110" s="105"/>
      <c r="N1110" s="105"/>
      <c r="O1110" s="105"/>
      <c r="P1110" s="105"/>
      <c r="Q1110" s="301"/>
      <c r="R1110" s="384"/>
    </row>
    <row r="1111" spans="5:18" x14ac:dyDescent="0.25">
      <c r="E1111" s="105"/>
      <c r="F1111" s="105"/>
      <c r="G1111" s="105"/>
      <c r="M1111" s="105"/>
      <c r="N1111" s="105"/>
      <c r="O1111" s="105"/>
      <c r="P1111" s="105"/>
      <c r="Q1111" s="301"/>
      <c r="R1111" s="384"/>
    </row>
    <row r="1112" spans="5:18" x14ac:dyDescent="0.25">
      <c r="E1112" s="105"/>
      <c r="F1112" s="105"/>
      <c r="G1112" s="105"/>
      <c r="M1112" s="105"/>
      <c r="N1112" s="105"/>
      <c r="O1112" s="105"/>
      <c r="P1112" s="105"/>
      <c r="Q1112" s="301"/>
      <c r="R1112" s="384"/>
    </row>
    <row r="1113" spans="5:18" x14ac:dyDescent="0.25">
      <c r="E1113" s="105"/>
      <c r="F1113" s="105"/>
      <c r="G1113" s="105"/>
      <c r="M1113" s="105"/>
      <c r="N1113" s="105"/>
      <c r="O1113" s="105"/>
      <c r="P1113" s="105"/>
      <c r="Q1113" s="301"/>
      <c r="R1113" s="384"/>
    </row>
    <row r="1114" spans="5:18" x14ac:dyDescent="0.25">
      <c r="E1114" s="105"/>
      <c r="F1114" s="105"/>
      <c r="G1114" s="105"/>
      <c r="M1114" s="105"/>
      <c r="N1114" s="105"/>
      <c r="O1114" s="105"/>
      <c r="P1114" s="105"/>
      <c r="Q1114" s="301"/>
      <c r="R1114" s="384"/>
    </row>
    <row r="1115" spans="5:18" x14ac:dyDescent="0.25">
      <c r="E1115" s="105"/>
      <c r="F1115" s="105"/>
      <c r="G1115" s="105"/>
      <c r="M1115" s="105"/>
      <c r="N1115" s="105"/>
      <c r="O1115" s="105"/>
      <c r="P1115" s="105"/>
      <c r="Q1115" s="301"/>
      <c r="R1115" s="384"/>
    </row>
    <row r="1116" spans="5:18" x14ac:dyDescent="0.25">
      <c r="E1116" s="105"/>
      <c r="F1116" s="105"/>
      <c r="G1116" s="105"/>
      <c r="M1116" s="105"/>
      <c r="N1116" s="105"/>
      <c r="O1116" s="105"/>
      <c r="P1116" s="105"/>
      <c r="Q1116" s="301"/>
      <c r="R1116" s="384"/>
    </row>
    <row r="1117" spans="5:18" x14ac:dyDescent="0.25">
      <c r="E1117" s="105"/>
      <c r="F1117" s="105"/>
      <c r="G1117" s="105"/>
      <c r="M1117" s="105"/>
      <c r="N1117" s="105"/>
      <c r="O1117" s="105"/>
      <c r="P1117" s="105"/>
      <c r="Q1117" s="301"/>
      <c r="R1117" s="384"/>
    </row>
    <row r="1118" spans="5:18" x14ac:dyDescent="0.25">
      <c r="E1118" s="105"/>
      <c r="F1118" s="105"/>
      <c r="G1118" s="105"/>
      <c r="M1118" s="105"/>
      <c r="N1118" s="105"/>
      <c r="O1118" s="105"/>
      <c r="P1118" s="105"/>
      <c r="Q1118" s="301"/>
      <c r="R1118" s="384"/>
    </row>
    <row r="1119" spans="5:18" x14ac:dyDescent="0.25">
      <c r="E1119" s="105"/>
      <c r="F1119" s="105"/>
      <c r="G1119" s="105"/>
      <c r="M1119" s="105"/>
      <c r="N1119" s="105"/>
      <c r="O1119" s="105"/>
      <c r="P1119" s="105"/>
      <c r="Q1119" s="301"/>
      <c r="R1119" s="384"/>
    </row>
    <row r="1120" spans="5:18" x14ac:dyDescent="0.25">
      <c r="E1120" s="105"/>
      <c r="F1120" s="105"/>
      <c r="G1120" s="105"/>
      <c r="M1120" s="105"/>
      <c r="N1120" s="105"/>
      <c r="O1120" s="105"/>
      <c r="P1120" s="105"/>
      <c r="Q1120" s="301"/>
      <c r="R1120" s="384"/>
    </row>
    <row r="1121" spans="5:18" x14ac:dyDescent="0.25">
      <c r="E1121" s="105"/>
      <c r="F1121" s="105"/>
      <c r="G1121" s="105"/>
      <c r="M1121" s="105"/>
      <c r="N1121" s="105"/>
      <c r="O1121" s="105"/>
      <c r="P1121" s="105"/>
      <c r="Q1121" s="301"/>
      <c r="R1121" s="384"/>
    </row>
    <row r="1122" spans="5:18" x14ac:dyDescent="0.25">
      <c r="E1122" s="105"/>
      <c r="F1122" s="105"/>
      <c r="G1122" s="105"/>
      <c r="M1122" s="105"/>
      <c r="N1122" s="105"/>
      <c r="O1122" s="105"/>
      <c r="P1122" s="105"/>
      <c r="Q1122" s="301"/>
      <c r="R1122" s="384"/>
    </row>
    <row r="1123" spans="5:18" x14ac:dyDescent="0.25">
      <c r="E1123" s="105"/>
      <c r="F1123" s="105"/>
      <c r="G1123" s="105"/>
      <c r="M1123" s="105"/>
      <c r="N1123" s="105"/>
      <c r="O1123" s="105"/>
      <c r="P1123" s="105"/>
      <c r="Q1123" s="301"/>
      <c r="R1123" s="384"/>
    </row>
    <row r="1124" spans="5:18" x14ac:dyDescent="0.25">
      <c r="E1124" s="105"/>
      <c r="F1124" s="105"/>
      <c r="G1124" s="105"/>
      <c r="M1124" s="105"/>
      <c r="N1124" s="105"/>
      <c r="O1124" s="105"/>
      <c r="P1124" s="105"/>
      <c r="Q1124" s="301"/>
      <c r="R1124" s="384"/>
    </row>
    <row r="1125" spans="5:18" x14ac:dyDescent="0.25">
      <c r="E1125" s="105"/>
      <c r="F1125" s="105"/>
      <c r="G1125" s="105"/>
      <c r="M1125" s="105"/>
      <c r="N1125" s="105"/>
      <c r="O1125" s="105"/>
      <c r="P1125" s="105"/>
      <c r="Q1125" s="301"/>
      <c r="R1125" s="384"/>
    </row>
    <row r="1126" spans="5:18" x14ac:dyDescent="0.25">
      <c r="E1126" s="105"/>
      <c r="F1126" s="105"/>
      <c r="G1126" s="105"/>
      <c r="M1126" s="105"/>
      <c r="N1126" s="105"/>
      <c r="O1126" s="105"/>
      <c r="P1126" s="105"/>
      <c r="Q1126" s="301"/>
      <c r="R1126" s="384"/>
    </row>
    <row r="1127" spans="5:18" x14ac:dyDescent="0.25">
      <c r="E1127" s="105"/>
      <c r="F1127" s="105"/>
      <c r="G1127" s="105"/>
      <c r="M1127" s="105"/>
      <c r="N1127" s="105"/>
      <c r="O1127" s="105"/>
      <c r="P1127" s="105"/>
      <c r="Q1127" s="301"/>
      <c r="R1127" s="384"/>
    </row>
    <row r="1128" spans="5:18" x14ac:dyDescent="0.25">
      <c r="E1128" s="105"/>
      <c r="F1128" s="105"/>
      <c r="G1128" s="105"/>
      <c r="M1128" s="105"/>
      <c r="N1128" s="105"/>
      <c r="O1128" s="105"/>
      <c r="P1128" s="105"/>
      <c r="Q1128" s="301"/>
      <c r="R1128" s="384"/>
    </row>
    <row r="1129" spans="5:18" x14ac:dyDescent="0.25">
      <c r="E1129" s="105"/>
      <c r="F1129" s="105"/>
      <c r="G1129" s="105"/>
      <c r="M1129" s="105"/>
      <c r="N1129" s="105"/>
      <c r="O1129" s="105"/>
      <c r="P1129" s="105"/>
      <c r="Q1129" s="301"/>
      <c r="R1129" s="384"/>
    </row>
    <row r="1130" spans="5:18" x14ac:dyDescent="0.25">
      <c r="E1130" s="105"/>
      <c r="F1130" s="105"/>
      <c r="G1130" s="105"/>
      <c r="M1130" s="105"/>
      <c r="N1130" s="105"/>
      <c r="O1130" s="105"/>
      <c r="P1130" s="105"/>
      <c r="Q1130" s="301"/>
      <c r="R1130" s="384"/>
    </row>
    <row r="1131" spans="5:18" x14ac:dyDescent="0.25">
      <c r="E1131" s="105"/>
      <c r="F1131" s="105"/>
      <c r="G1131" s="105"/>
      <c r="M1131" s="105"/>
      <c r="N1131" s="105"/>
      <c r="O1131" s="105"/>
      <c r="P1131" s="105"/>
      <c r="Q1131" s="301"/>
      <c r="R1131" s="384"/>
    </row>
    <row r="1132" spans="5:18" x14ac:dyDescent="0.25">
      <c r="E1132" s="105"/>
      <c r="F1132" s="105"/>
      <c r="G1132" s="105"/>
      <c r="M1132" s="105"/>
      <c r="N1132" s="105"/>
      <c r="O1132" s="105"/>
      <c r="P1132" s="105"/>
      <c r="Q1132" s="301"/>
      <c r="R1132" s="384"/>
    </row>
    <row r="1133" spans="5:18" x14ac:dyDescent="0.25">
      <c r="E1133" s="105"/>
      <c r="F1133" s="105"/>
      <c r="G1133" s="105"/>
      <c r="M1133" s="105"/>
      <c r="N1133" s="105"/>
      <c r="O1133" s="105"/>
      <c r="P1133" s="105"/>
      <c r="Q1133" s="301"/>
      <c r="R1133" s="384"/>
    </row>
    <row r="1134" spans="5:18" x14ac:dyDescent="0.25">
      <c r="E1134" s="105"/>
      <c r="F1134" s="105"/>
      <c r="G1134" s="105"/>
      <c r="M1134" s="105"/>
      <c r="N1134" s="105"/>
      <c r="O1134" s="105"/>
      <c r="P1134" s="105"/>
      <c r="Q1134" s="301"/>
      <c r="R1134" s="384"/>
    </row>
    <row r="1135" spans="5:18" x14ac:dyDescent="0.25">
      <c r="E1135" s="105"/>
      <c r="F1135" s="105"/>
      <c r="G1135" s="105"/>
      <c r="M1135" s="105"/>
      <c r="N1135" s="105"/>
      <c r="O1135" s="105"/>
      <c r="P1135" s="105"/>
      <c r="Q1135" s="301"/>
      <c r="R1135" s="384"/>
    </row>
    <row r="1136" spans="5:18" x14ac:dyDescent="0.25">
      <c r="E1136" s="105"/>
      <c r="F1136" s="105"/>
      <c r="G1136" s="105"/>
      <c r="M1136" s="105"/>
      <c r="N1136" s="105"/>
      <c r="O1136" s="105"/>
      <c r="P1136" s="105"/>
      <c r="Q1136" s="301"/>
      <c r="R1136" s="384"/>
    </row>
    <row r="1137" spans="5:18" x14ac:dyDescent="0.25">
      <c r="E1137" s="105"/>
      <c r="F1137" s="105"/>
      <c r="G1137" s="105"/>
      <c r="M1137" s="105"/>
      <c r="N1137" s="105"/>
      <c r="O1137" s="105"/>
      <c r="P1137" s="105"/>
      <c r="Q1137" s="301"/>
      <c r="R1137" s="384"/>
    </row>
    <row r="1138" spans="5:18" x14ac:dyDescent="0.25">
      <c r="E1138" s="105"/>
      <c r="F1138" s="105"/>
      <c r="G1138" s="105"/>
      <c r="M1138" s="105"/>
      <c r="N1138" s="105"/>
      <c r="O1138" s="105"/>
      <c r="P1138" s="105"/>
      <c r="Q1138" s="301"/>
      <c r="R1138" s="384"/>
    </row>
    <row r="1139" spans="5:18" x14ac:dyDescent="0.25">
      <c r="E1139" s="105"/>
      <c r="F1139" s="105"/>
      <c r="G1139" s="105"/>
      <c r="M1139" s="105"/>
      <c r="N1139" s="105"/>
      <c r="O1139" s="105"/>
      <c r="P1139" s="105"/>
      <c r="Q1139" s="301"/>
      <c r="R1139" s="384"/>
    </row>
    <row r="1140" spans="5:18" x14ac:dyDescent="0.25">
      <c r="E1140" s="105"/>
      <c r="F1140" s="105"/>
      <c r="G1140" s="105"/>
      <c r="M1140" s="105"/>
      <c r="N1140" s="105"/>
      <c r="O1140" s="105"/>
      <c r="P1140" s="105"/>
      <c r="Q1140" s="301"/>
      <c r="R1140" s="384"/>
    </row>
    <row r="1141" spans="5:18" x14ac:dyDescent="0.25">
      <c r="E1141" s="105"/>
      <c r="F1141" s="105"/>
      <c r="G1141" s="105"/>
      <c r="M1141" s="105"/>
      <c r="N1141" s="105"/>
      <c r="O1141" s="105"/>
      <c r="P1141" s="105"/>
      <c r="Q1141" s="301"/>
      <c r="R1141" s="384"/>
    </row>
    <row r="1142" spans="5:18" x14ac:dyDescent="0.25">
      <c r="E1142" s="105"/>
      <c r="F1142" s="105"/>
      <c r="G1142" s="105"/>
      <c r="M1142" s="105"/>
      <c r="N1142" s="105"/>
      <c r="O1142" s="105"/>
      <c r="P1142" s="105"/>
      <c r="Q1142" s="301"/>
      <c r="R1142" s="384"/>
    </row>
    <row r="1143" spans="5:18" x14ac:dyDescent="0.25">
      <c r="E1143" s="105"/>
      <c r="F1143" s="105"/>
      <c r="G1143" s="105"/>
      <c r="M1143" s="105"/>
      <c r="N1143" s="105"/>
      <c r="O1143" s="105"/>
      <c r="P1143" s="105"/>
      <c r="Q1143" s="301"/>
      <c r="R1143" s="384"/>
    </row>
    <row r="1144" spans="5:18" x14ac:dyDescent="0.25">
      <c r="E1144" s="105"/>
      <c r="F1144" s="105"/>
      <c r="G1144" s="105"/>
      <c r="M1144" s="105"/>
      <c r="N1144" s="105"/>
      <c r="O1144" s="105"/>
      <c r="P1144" s="105"/>
      <c r="Q1144" s="301"/>
      <c r="R1144" s="384"/>
    </row>
    <row r="1145" spans="5:18" x14ac:dyDescent="0.25">
      <c r="E1145" s="105"/>
      <c r="F1145" s="105"/>
      <c r="G1145" s="105"/>
      <c r="M1145" s="105"/>
      <c r="N1145" s="105"/>
      <c r="O1145" s="105"/>
      <c r="P1145" s="105"/>
      <c r="Q1145" s="301"/>
      <c r="R1145" s="384"/>
    </row>
    <row r="1146" spans="5:18" x14ac:dyDescent="0.25">
      <c r="E1146" s="105"/>
      <c r="F1146" s="105"/>
      <c r="G1146" s="105"/>
      <c r="M1146" s="105"/>
      <c r="N1146" s="105"/>
      <c r="O1146" s="105"/>
      <c r="P1146" s="105"/>
      <c r="Q1146" s="301"/>
      <c r="R1146" s="384"/>
    </row>
    <row r="1147" spans="5:18" x14ac:dyDescent="0.25">
      <c r="E1147" s="105"/>
      <c r="F1147" s="105"/>
      <c r="G1147" s="105"/>
      <c r="M1147" s="105"/>
      <c r="N1147" s="105"/>
      <c r="O1147" s="105"/>
      <c r="P1147" s="105"/>
      <c r="Q1147" s="301"/>
      <c r="R1147" s="384"/>
    </row>
    <row r="1148" spans="5:18" x14ac:dyDescent="0.25">
      <c r="E1148" s="105"/>
      <c r="F1148" s="105"/>
      <c r="G1148" s="105"/>
      <c r="M1148" s="105"/>
      <c r="N1148" s="105"/>
      <c r="O1148" s="105"/>
      <c r="P1148" s="105"/>
      <c r="Q1148" s="301"/>
      <c r="R1148" s="384"/>
    </row>
    <row r="1149" spans="5:18" x14ac:dyDescent="0.25">
      <c r="E1149" s="105"/>
      <c r="F1149" s="105"/>
      <c r="G1149" s="105"/>
      <c r="M1149" s="105"/>
      <c r="N1149" s="105"/>
      <c r="O1149" s="105"/>
      <c r="P1149" s="105"/>
      <c r="Q1149" s="301"/>
      <c r="R1149" s="384"/>
    </row>
    <row r="1150" spans="5:18" x14ac:dyDescent="0.25">
      <c r="E1150" s="105"/>
      <c r="F1150" s="105"/>
      <c r="G1150" s="105"/>
      <c r="M1150" s="105"/>
      <c r="N1150" s="105"/>
      <c r="O1150" s="105"/>
      <c r="P1150" s="105"/>
      <c r="Q1150" s="301"/>
      <c r="R1150" s="384"/>
    </row>
    <row r="1151" spans="5:18" x14ac:dyDescent="0.25">
      <c r="E1151" s="105"/>
      <c r="F1151" s="105"/>
      <c r="G1151" s="105"/>
      <c r="M1151" s="105"/>
      <c r="N1151" s="105"/>
      <c r="O1151" s="105"/>
      <c r="P1151" s="105"/>
      <c r="Q1151" s="301"/>
      <c r="R1151" s="384"/>
    </row>
    <row r="1152" spans="5:18" x14ac:dyDescent="0.25">
      <c r="E1152" s="105"/>
      <c r="F1152" s="105"/>
      <c r="G1152" s="105"/>
      <c r="M1152" s="105"/>
      <c r="N1152" s="105"/>
      <c r="O1152" s="105"/>
      <c r="P1152" s="105"/>
      <c r="Q1152" s="301"/>
      <c r="R1152" s="384"/>
    </row>
    <row r="1153" spans="5:18" x14ac:dyDescent="0.25">
      <c r="E1153" s="105"/>
      <c r="F1153" s="105"/>
      <c r="G1153" s="105"/>
      <c r="M1153" s="105"/>
      <c r="N1153" s="105"/>
      <c r="O1153" s="105"/>
      <c r="P1153" s="105"/>
      <c r="Q1153" s="301"/>
      <c r="R1153" s="384"/>
    </row>
    <row r="1154" spans="5:18" x14ac:dyDescent="0.25">
      <c r="E1154" s="105"/>
      <c r="F1154" s="105"/>
      <c r="G1154" s="105"/>
      <c r="M1154" s="105"/>
      <c r="N1154" s="105"/>
      <c r="O1154" s="105"/>
      <c r="P1154" s="105"/>
      <c r="Q1154" s="301"/>
      <c r="R1154" s="384"/>
    </row>
    <row r="1155" spans="5:18" x14ac:dyDescent="0.25">
      <c r="E1155" s="105"/>
      <c r="F1155" s="105"/>
      <c r="G1155" s="105"/>
      <c r="M1155" s="105"/>
      <c r="N1155" s="105"/>
      <c r="O1155" s="105"/>
      <c r="P1155" s="105"/>
      <c r="Q1155" s="301"/>
      <c r="R1155" s="384"/>
    </row>
    <row r="1156" spans="5:18" x14ac:dyDescent="0.25">
      <c r="E1156" s="105"/>
      <c r="F1156" s="105"/>
      <c r="G1156" s="105"/>
      <c r="M1156" s="105"/>
      <c r="N1156" s="105"/>
      <c r="O1156" s="105"/>
      <c r="P1156" s="105"/>
      <c r="Q1156" s="301"/>
      <c r="R1156" s="384"/>
    </row>
    <row r="1157" spans="5:18" x14ac:dyDescent="0.25">
      <c r="E1157" s="105"/>
      <c r="F1157" s="105"/>
      <c r="G1157" s="105"/>
      <c r="M1157" s="105"/>
      <c r="N1157" s="105"/>
      <c r="O1157" s="105"/>
      <c r="P1157" s="105"/>
      <c r="Q1157" s="301"/>
      <c r="R1157" s="384"/>
    </row>
    <row r="1158" spans="5:18" x14ac:dyDescent="0.25">
      <c r="E1158" s="105"/>
      <c r="F1158" s="105"/>
      <c r="G1158" s="105"/>
      <c r="M1158" s="105"/>
      <c r="N1158" s="105"/>
      <c r="O1158" s="105"/>
      <c r="P1158" s="105"/>
      <c r="Q1158" s="301"/>
      <c r="R1158" s="384"/>
    </row>
    <row r="1159" spans="5:18" x14ac:dyDescent="0.25">
      <c r="E1159" s="105"/>
      <c r="F1159" s="105"/>
      <c r="G1159" s="105"/>
      <c r="M1159" s="105"/>
      <c r="N1159" s="105"/>
      <c r="O1159" s="105"/>
      <c r="P1159" s="105"/>
      <c r="Q1159" s="301"/>
      <c r="R1159" s="384"/>
    </row>
    <row r="1160" spans="5:18" x14ac:dyDescent="0.25">
      <c r="E1160" s="105"/>
      <c r="F1160" s="105"/>
      <c r="G1160" s="105"/>
      <c r="M1160" s="105"/>
      <c r="N1160" s="105"/>
      <c r="O1160" s="105"/>
      <c r="P1160" s="105"/>
      <c r="Q1160" s="301"/>
      <c r="R1160" s="384"/>
    </row>
    <row r="1161" spans="5:18" x14ac:dyDescent="0.25">
      <c r="E1161" s="105"/>
      <c r="F1161" s="105"/>
      <c r="G1161" s="105"/>
      <c r="M1161" s="105"/>
      <c r="N1161" s="105"/>
      <c r="O1161" s="105"/>
      <c r="P1161" s="105"/>
      <c r="Q1161" s="301"/>
      <c r="R1161" s="384"/>
    </row>
    <row r="1162" spans="5:18" x14ac:dyDescent="0.25">
      <c r="E1162" s="105"/>
      <c r="F1162" s="105"/>
      <c r="G1162" s="105"/>
      <c r="M1162" s="105"/>
      <c r="N1162" s="105"/>
      <c r="O1162" s="105"/>
      <c r="P1162" s="105"/>
      <c r="Q1162" s="301"/>
      <c r="R1162" s="384"/>
    </row>
    <row r="1163" spans="5:18" x14ac:dyDescent="0.25">
      <c r="E1163" s="105"/>
      <c r="F1163" s="105"/>
      <c r="G1163" s="105"/>
      <c r="M1163" s="105"/>
      <c r="N1163" s="105"/>
      <c r="O1163" s="105"/>
      <c r="P1163" s="105"/>
      <c r="Q1163" s="301"/>
      <c r="R1163" s="384"/>
    </row>
    <row r="1164" spans="5:18" x14ac:dyDescent="0.25">
      <c r="E1164" s="105"/>
      <c r="F1164" s="105"/>
      <c r="G1164" s="105"/>
      <c r="M1164" s="105"/>
      <c r="N1164" s="105"/>
      <c r="O1164" s="105"/>
      <c r="P1164" s="105"/>
      <c r="Q1164" s="301"/>
      <c r="R1164" s="384"/>
    </row>
    <row r="1165" spans="5:18" x14ac:dyDescent="0.25">
      <c r="E1165" s="105"/>
      <c r="F1165" s="105"/>
      <c r="G1165" s="105"/>
      <c r="M1165" s="105"/>
      <c r="N1165" s="105"/>
      <c r="O1165" s="105"/>
      <c r="P1165" s="105"/>
      <c r="Q1165" s="301"/>
      <c r="R1165" s="384"/>
    </row>
    <row r="1166" spans="5:18" x14ac:dyDescent="0.25">
      <c r="E1166" s="105"/>
      <c r="F1166" s="105"/>
      <c r="G1166" s="105"/>
      <c r="M1166" s="105"/>
      <c r="N1166" s="105"/>
      <c r="O1166" s="105"/>
      <c r="P1166" s="105"/>
      <c r="Q1166" s="301"/>
      <c r="R1166" s="384"/>
    </row>
    <row r="1167" spans="5:18" x14ac:dyDescent="0.25">
      <c r="E1167" s="105"/>
      <c r="F1167" s="105"/>
      <c r="G1167" s="105"/>
      <c r="M1167" s="105"/>
      <c r="N1167" s="105"/>
      <c r="O1167" s="105"/>
      <c r="P1167" s="105"/>
      <c r="Q1167" s="301"/>
      <c r="R1167" s="384"/>
    </row>
    <row r="1168" spans="5:18" x14ac:dyDescent="0.25">
      <c r="E1168" s="105"/>
      <c r="F1168" s="105"/>
      <c r="G1168" s="105"/>
      <c r="M1168" s="105"/>
      <c r="N1168" s="105"/>
      <c r="O1168" s="105"/>
      <c r="P1168" s="105"/>
      <c r="Q1168" s="301"/>
      <c r="R1168" s="384"/>
    </row>
    <row r="1169" spans="5:18" x14ac:dyDescent="0.25">
      <c r="E1169" s="105"/>
      <c r="F1169" s="105"/>
      <c r="G1169" s="105"/>
      <c r="M1169" s="105"/>
      <c r="N1169" s="105"/>
      <c r="O1169" s="105"/>
      <c r="P1169" s="105"/>
      <c r="Q1169" s="301"/>
      <c r="R1169" s="384"/>
    </row>
    <row r="1170" spans="5:18" x14ac:dyDescent="0.25">
      <c r="E1170" s="105"/>
      <c r="F1170" s="105"/>
      <c r="G1170" s="105"/>
      <c r="M1170" s="105"/>
      <c r="N1170" s="105"/>
      <c r="O1170" s="105"/>
      <c r="P1170" s="105"/>
      <c r="Q1170" s="301"/>
      <c r="R1170" s="384"/>
    </row>
    <row r="1171" spans="5:18" x14ac:dyDescent="0.25">
      <c r="E1171" s="105"/>
      <c r="F1171" s="105"/>
      <c r="G1171" s="105"/>
      <c r="M1171" s="105"/>
      <c r="N1171" s="105"/>
      <c r="O1171" s="105"/>
      <c r="P1171" s="105"/>
      <c r="Q1171" s="301"/>
      <c r="R1171" s="384"/>
    </row>
    <row r="1172" spans="5:18" x14ac:dyDescent="0.25">
      <c r="E1172" s="105"/>
      <c r="F1172" s="105"/>
      <c r="G1172" s="105"/>
      <c r="M1172" s="105"/>
      <c r="N1172" s="105"/>
      <c r="O1172" s="105"/>
      <c r="P1172" s="105"/>
      <c r="Q1172" s="301"/>
      <c r="R1172" s="384"/>
    </row>
    <row r="1173" spans="5:18" x14ac:dyDescent="0.25">
      <c r="E1173" s="105"/>
      <c r="F1173" s="105"/>
      <c r="G1173" s="105"/>
      <c r="M1173" s="105"/>
      <c r="N1173" s="105"/>
      <c r="O1173" s="105"/>
      <c r="P1173" s="105"/>
      <c r="Q1173" s="301"/>
      <c r="R1173" s="384"/>
    </row>
    <row r="1174" spans="5:18" x14ac:dyDescent="0.25">
      <c r="E1174" s="105"/>
      <c r="F1174" s="105"/>
      <c r="G1174" s="105"/>
      <c r="M1174" s="105"/>
      <c r="N1174" s="105"/>
      <c r="O1174" s="105"/>
      <c r="P1174" s="105"/>
      <c r="Q1174" s="301"/>
      <c r="R1174" s="384"/>
    </row>
    <row r="1175" spans="5:18" x14ac:dyDescent="0.25">
      <c r="E1175" s="105"/>
      <c r="F1175" s="105"/>
      <c r="G1175" s="105"/>
      <c r="M1175" s="105"/>
      <c r="N1175" s="105"/>
      <c r="O1175" s="105"/>
      <c r="P1175" s="105"/>
      <c r="Q1175" s="301"/>
      <c r="R1175" s="384"/>
    </row>
    <row r="1176" spans="5:18" x14ac:dyDescent="0.25">
      <c r="E1176" s="105"/>
      <c r="F1176" s="105"/>
      <c r="G1176" s="105"/>
      <c r="M1176" s="105"/>
      <c r="N1176" s="105"/>
      <c r="O1176" s="105"/>
      <c r="P1176" s="105"/>
      <c r="Q1176" s="301"/>
      <c r="R1176" s="384"/>
    </row>
    <row r="1177" spans="5:18" x14ac:dyDescent="0.25">
      <c r="E1177" s="105"/>
      <c r="F1177" s="105"/>
      <c r="G1177" s="105"/>
      <c r="M1177" s="105"/>
      <c r="N1177" s="105"/>
      <c r="O1177" s="105"/>
      <c r="P1177" s="105"/>
      <c r="Q1177" s="301"/>
      <c r="R1177" s="384"/>
    </row>
    <row r="1178" spans="5:18" x14ac:dyDescent="0.25">
      <c r="E1178" s="105"/>
      <c r="F1178" s="105"/>
      <c r="G1178" s="105"/>
      <c r="M1178" s="105"/>
      <c r="N1178" s="105"/>
      <c r="O1178" s="105"/>
      <c r="P1178" s="105"/>
      <c r="Q1178" s="301"/>
      <c r="R1178" s="384"/>
    </row>
    <row r="1179" spans="5:18" x14ac:dyDescent="0.25">
      <c r="E1179" s="105"/>
      <c r="F1179" s="105"/>
      <c r="G1179" s="105"/>
      <c r="M1179" s="105"/>
      <c r="N1179" s="105"/>
      <c r="O1179" s="105"/>
      <c r="P1179" s="105"/>
      <c r="Q1179" s="301"/>
      <c r="R1179" s="384"/>
    </row>
    <row r="1180" spans="5:18" x14ac:dyDescent="0.25">
      <c r="E1180" s="105"/>
      <c r="F1180" s="105"/>
      <c r="G1180" s="105"/>
      <c r="M1180" s="105"/>
      <c r="N1180" s="105"/>
      <c r="O1180" s="105"/>
      <c r="P1180" s="105"/>
      <c r="Q1180" s="301"/>
      <c r="R1180" s="384"/>
    </row>
    <row r="1181" spans="5:18" x14ac:dyDescent="0.25">
      <c r="E1181" s="105"/>
      <c r="F1181" s="105"/>
      <c r="G1181" s="105"/>
      <c r="M1181" s="105"/>
      <c r="N1181" s="105"/>
      <c r="O1181" s="105"/>
      <c r="P1181" s="105"/>
      <c r="Q1181" s="301"/>
      <c r="R1181" s="384"/>
    </row>
    <row r="1182" spans="5:18" x14ac:dyDescent="0.25">
      <c r="E1182" s="105"/>
      <c r="F1182" s="105"/>
      <c r="G1182" s="105"/>
      <c r="M1182" s="105"/>
      <c r="N1182" s="105"/>
      <c r="O1182" s="105"/>
      <c r="P1182" s="105"/>
      <c r="Q1182" s="301"/>
      <c r="R1182" s="384"/>
    </row>
    <row r="1183" spans="5:18" x14ac:dyDescent="0.25">
      <c r="E1183" s="105"/>
      <c r="F1183" s="105"/>
      <c r="G1183" s="105"/>
      <c r="M1183" s="105"/>
      <c r="N1183" s="105"/>
      <c r="O1183" s="105"/>
      <c r="P1183" s="105"/>
      <c r="Q1183" s="301"/>
      <c r="R1183" s="384"/>
    </row>
    <row r="1184" spans="5:18" x14ac:dyDescent="0.25">
      <c r="E1184" s="105"/>
      <c r="F1184" s="105"/>
      <c r="G1184" s="105"/>
      <c r="M1184" s="105"/>
      <c r="N1184" s="105"/>
      <c r="O1184" s="105"/>
      <c r="P1184" s="105"/>
      <c r="Q1184" s="301"/>
      <c r="R1184" s="384"/>
    </row>
    <row r="1185" spans="5:18" x14ac:dyDescent="0.25">
      <c r="E1185" s="105"/>
      <c r="F1185" s="105"/>
      <c r="G1185" s="105"/>
      <c r="M1185" s="105"/>
      <c r="N1185" s="105"/>
      <c r="O1185" s="105"/>
      <c r="P1185" s="105"/>
      <c r="Q1185" s="301"/>
      <c r="R1185" s="384"/>
    </row>
    <row r="1186" spans="5:18" x14ac:dyDescent="0.25">
      <c r="E1186" s="105"/>
      <c r="F1186" s="105"/>
      <c r="G1186" s="105"/>
      <c r="M1186" s="105"/>
      <c r="N1186" s="105"/>
      <c r="O1186" s="105"/>
      <c r="P1186" s="105"/>
      <c r="Q1186" s="301"/>
      <c r="R1186" s="384"/>
    </row>
    <row r="1187" spans="5:18" x14ac:dyDescent="0.25">
      <c r="E1187" s="105"/>
      <c r="F1187" s="105"/>
      <c r="G1187" s="105"/>
      <c r="M1187" s="105"/>
      <c r="N1187" s="105"/>
      <c r="O1187" s="105"/>
      <c r="P1187" s="105"/>
      <c r="Q1187" s="301"/>
      <c r="R1187" s="384"/>
    </row>
    <row r="1188" spans="5:18" x14ac:dyDescent="0.25">
      <c r="E1188" s="105"/>
      <c r="F1188" s="105"/>
      <c r="G1188" s="105"/>
      <c r="M1188" s="105"/>
      <c r="N1188" s="105"/>
      <c r="O1188" s="105"/>
      <c r="P1188" s="105"/>
      <c r="Q1188" s="301"/>
      <c r="R1188" s="384"/>
    </row>
    <row r="1189" spans="5:18" x14ac:dyDescent="0.25">
      <c r="E1189" s="105"/>
      <c r="F1189" s="105"/>
      <c r="G1189" s="105"/>
      <c r="M1189" s="105"/>
      <c r="N1189" s="105"/>
      <c r="O1189" s="105"/>
      <c r="P1189" s="105"/>
      <c r="Q1189" s="301"/>
      <c r="R1189" s="384"/>
    </row>
    <row r="1190" spans="5:18" x14ac:dyDescent="0.25">
      <c r="E1190" s="105"/>
      <c r="F1190" s="105"/>
      <c r="G1190" s="105"/>
      <c r="M1190" s="105"/>
      <c r="N1190" s="105"/>
      <c r="O1190" s="105"/>
      <c r="P1190" s="105"/>
      <c r="Q1190" s="301"/>
      <c r="R1190" s="384"/>
    </row>
    <row r="1191" spans="5:18" x14ac:dyDescent="0.25">
      <c r="E1191" s="105"/>
      <c r="F1191" s="105"/>
      <c r="G1191" s="105"/>
      <c r="M1191" s="105"/>
      <c r="N1191" s="105"/>
      <c r="O1191" s="105"/>
      <c r="P1191" s="105"/>
      <c r="Q1191" s="301"/>
      <c r="R1191" s="384"/>
    </row>
    <row r="1192" spans="5:18" x14ac:dyDescent="0.25">
      <c r="E1192" s="105"/>
      <c r="F1192" s="105"/>
      <c r="G1192" s="105"/>
      <c r="M1192" s="105"/>
      <c r="N1192" s="105"/>
      <c r="O1192" s="105"/>
      <c r="P1192" s="105"/>
      <c r="Q1192" s="301"/>
      <c r="R1192" s="384"/>
    </row>
    <row r="1193" spans="5:18" x14ac:dyDescent="0.25">
      <c r="E1193" s="105"/>
      <c r="F1193" s="105"/>
      <c r="G1193" s="105"/>
      <c r="M1193" s="105"/>
      <c r="N1193" s="105"/>
      <c r="O1193" s="105"/>
      <c r="P1193" s="105"/>
      <c r="Q1193" s="301"/>
      <c r="R1193" s="384"/>
    </row>
    <row r="1194" spans="5:18" x14ac:dyDescent="0.25">
      <c r="E1194" s="105"/>
      <c r="F1194" s="105"/>
      <c r="G1194" s="105"/>
      <c r="M1194" s="105"/>
      <c r="N1194" s="105"/>
      <c r="O1194" s="105"/>
      <c r="P1194" s="105"/>
      <c r="Q1194" s="301"/>
      <c r="R1194" s="384"/>
    </row>
    <row r="1195" spans="5:18" x14ac:dyDescent="0.25">
      <c r="E1195" s="105"/>
      <c r="F1195" s="105"/>
      <c r="G1195" s="105"/>
      <c r="M1195" s="105"/>
      <c r="N1195" s="105"/>
      <c r="O1195" s="105"/>
      <c r="P1195" s="105"/>
      <c r="Q1195" s="301"/>
      <c r="R1195" s="384"/>
    </row>
    <row r="1196" spans="5:18" x14ac:dyDescent="0.25">
      <c r="E1196" s="105"/>
      <c r="F1196" s="105"/>
      <c r="G1196" s="105"/>
      <c r="M1196" s="105"/>
      <c r="N1196" s="105"/>
      <c r="O1196" s="105"/>
      <c r="P1196" s="105"/>
      <c r="Q1196" s="301"/>
      <c r="R1196" s="384"/>
    </row>
    <row r="1197" spans="5:18" x14ac:dyDescent="0.25">
      <c r="E1197" s="105"/>
      <c r="F1197" s="105"/>
      <c r="G1197" s="105"/>
      <c r="M1197" s="105"/>
      <c r="N1197" s="105"/>
      <c r="O1197" s="105"/>
      <c r="P1197" s="105"/>
      <c r="Q1197" s="301"/>
      <c r="R1197" s="384"/>
    </row>
    <row r="1198" spans="5:18" x14ac:dyDescent="0.25">
      <c r="E1198" s="105"/>
      <c r="F1198" s="105"/>
      <c r="G1198" s="105"/>
      <c r="M1198" s="105"/>
      <c r="N1198" s="105"/>
      <c r="O1198" s="105"/>
      <c r="P1198" s="105"/>
      <c r="Q1198" s="301"/>
      <c r="R1198" s="384"/>
    </row>
    <row r="1199" spans="5:18" x14ac:dyDescent="0.25">
      <c r="E1199" s="105"/>
      <c r="F1199" s="105"/>
      <c r="G1199" s="105"/>
      <c r="M1199" s="105"/>
      <c r="N1199" s="105"/>
      <c r="O1199" s="105"/>
      <c r="P1199" s="105"/>
      <c r="Q1199" s="301"/>
      <c r="R1199" s="384"/>
    </row>
    <row r="1200" spans="5:18" x14ac:dyDescent="0.25">
      <c r="E1200" s="105"/>
      <c r="F1200" s="105"/>
      <c r="G1200" s="105"/>
      <c r="M1200" s="105"/>
      <c r="N1200" s="105"/>
      <c r="O1200" s="105"/>
      <c r="P1200" s="105"/>
      <c r="Q1200" s="301"/>
      <c r="R1200" s="384"/>
    </row>
  </sheetData>
  <pageMargins left="0.7" right="0.7" top="0.75" bottom="0.75" header="0.3" footer="0.3"/>
  <pageSetup paperSize="9" orientation="portrait"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5"/>
  <dimension ref="B1:AY1000"/>
  <sheetViews>
    <sheetView zoomScale="85" zoomScaleNormal="85" workbookViewId="0">
      <pane ySplit="4" topLeftCell="A5" activePane="bottomLeft" state="frozen"/>
      <selection pane="bottomLeft"/>
    </sheetView>
  </sheetViews>
  <sheetFormatPr defaultColWidth="9.140625" defaultRowHeight="15" x14ac:dyDescent="0.25"/>
  <cols>
    <col min="1" max="1" width="2.85546875" style="111" customWidth="1"/>
    <col min="2" max="2" width="14.7109375" style="111" customWidth="1"/>
    <col min="3" max="3" width="43.5703125" style="111" customWidth="1"/>
    <col min="4" max="4" width="36.28515625" style="111" bestFit="1" customWidth="1"/>
    <col min="5" max="5" width="17" style="111" bestFit="1" customWidth="1"/>
    <col min="6" max="6" width="21.5703125" style="111" bestFit="1" customWidth="1"/>
    <col min="7" max="7" width="23.5703125" style="111" customWidth="1"/>
    <col min="8" max="8" width="14" style="111" customWidth="1"/>
    <col min="9" max="10" width="11.5703125" style="111" bestFit="1" customWidth="1"/>
    <col min="11" max="11" width="17.140625" style="111" customWidth="1"/>
    <col min="12" max="12" width="15.42578125" style="111" customWidth="1"/>
    <col min="13" max="13" width="19.42578125" style="111" customWidth="1"/>
    <col min="14" max="14" width="17.7109375" style="111" customWidth="1"/>
    <col min="15" max="16384" width="9.140625" style="111"/>
  </cols>
  <sheetData>
    <row r="1" spans="2:51" ht="7.5" customHeight="1" x14ac:dyDescent="0.25">
      <c r="D1" s="311"/>
    </row>
    <row r="2" spans="2:51" ht="15" customHeight="1" x14ac:dyDescent="0.25">
      <c r="B2" s="217" t="s">
        <v>4006</v>
      </c>
      <c r="C2" s="218"/>
      <c r="D2" s="218"/>
      <c r="E2" s="218"/>
      <c r="F2" s="218"/>
      <c r="G2" s="218"/>
      <c r="H2" s="218"/>
      <c r="I2" s="218"/>
      <c r="J2" s="218"/>
      <c r="K2" s="218"/>
      <c r="L2" s="218"/>
      <c r="M2" s="218"/>
      <c r="N2" s="219"/>
    </row>
    <row r="3" spans="2:51" ht="45" customHeight="1" thickBot="1" x14ac:dyDescent="0.3">
      <c r="B3" s="220" t="s">
        <v>4005</v>
      </c>
      <c r="C3" s="220" t="s">
        <v>0</v>
      </c>
      <c r="D3" s="220" t="s">
        <v>1</v>
      </c>
      <c r="E3" s="220" t="s">
        <v>3</v>
      </c>
      <c r="F3" s="220" t="s">
        <v>2</v>
      </c>
      <c r="G3" s="221" t="s">
        <v>4</v>
      </c>
      <c r="H3" s="221" t="s">
        <v>3594</v>
      </c>
      <c r="I3" s="221" t="s">
        <v>7</v>
      </c>
      <c r="J3" s="221" t="s">
        <v>8</v>
      </c>
      <c r="K3" s="221" t="s">
        <v>26</v>
      </c>
      <c r="L3" s="221" t="s">
        <v>3682</v>
      </c>
      <c r="M3" s="221" t="s">
        <v>3687</v>
      </c>
      <c r="N3" s="221" t="s">
        <v>3595</v>
      </c>
    </row>
    <row r="4" spans="2:51" s="112" customFormat="1" x14ac:dyDescent="0.25">
      <c r="B4" s="222"/>
      <c r="C4" s="222"/>
      <c r="D4" s="222" t="s">
        <v>4356</v>
      </c>
      <c r="E4" s="222"/>
      <c r="F4" s="222"/>
      <c r="G4" s="223"/>
      <c r="H4" s="223"/>
      <c r="I4" s="223"/>
      <c r="J4" s="223"/>
      <c r="K4" s="223" t="s">
        <v>3686</v>
      </c>
      <c r="L4" s="223"/>
      <c r="M4" s="223"/>
      <c r="N4" s="223" t="s">
        <v>207</v>
      </c>
    </row>
    <row r="5" spans="2:51" s="112" customFormat="1" x14ac:dyDescent="0.25">
      <c r="B5" s="216" t="s">
        <v>4349</v>
      </c>
      <c r="C5" s="216"/>
      <c r="D5" s="216"/>
      <c r="E5" s="216"/>
      <c r="F5" s="216"/>
      <c r="G5" s="216"/>
      <c r="H5" s="216"/>
      <c r="I5" s="216"/>
      <c r="J5" s="216"/>
      <c r="K5" s="216"/>
      <c r="L5" s="216"/>
      <c r="M5" s="216"/>
      <c r="N5" s="216"/>
    </row>
    <row r="6" spans="2:51" x14ac:dyDescent="0.25">
      <c r="B6" s="312" t="s">
        <v>4312</v>
      </c>
      <c r="C6" s="312" t="s">
        <v>4331</v>
      </c>
      <c r="D6" s="312" t="s">
        <v>4332</v>
      </c>
      <c r="E6" s="312" t="s">
        <v>3665</v>
      </c>
      <c r="F6" s="312" t="s">
        <v>43</v>
      </c>
      <c r="G6" s="313" t="s">
        <v>4346</v>
      </c>
      <c r="H6" s="313" t="s">
        <v>4011</v>
      </c>
      <c r="I6" s="386">
        <v>50.413131999999997</v>
      </c>
      <c r="J6" s="386">
        <v>14.41582</v>
      </c>
      <c r="K6" s="313">
        <v>110</v>
      </c>
      <c r="L6" s="313" t="s">
        <v>2597</v>
      </c>
      <c r="M6" s="314">
        <v>2022</v>
      </c>
      <c r="N6" s="356">
        <v>22.267134443861998</v>
      </c>
    </row>
    <row r="7" spans="2:51" x14ac:dyDescent="0.25">
      <c r="B7" s="312" t="s">
        <v>3926</v>
      </c>
      <c r="C7" s="312" t="s">
        <v>123</v>
      </c>
      <c r="D7" s="312" t="s">
        <v>124</v>
      </c>
      <c r="E7" s="312" t="s">
        <v>3665</v>
      </c>
      <c r="F7" s="312" t="s">
        <v>33</v>
      </c>
      <c r="G7" s="313" t="s">
        <v>65</v>
      </c>
      <c r="H7" s="313" t="s">
        <v>4011</v>
      </c>
      <c r="I7" s="386">
        <v>50.995691999999998</v>
      </c>
      <c r="J7" s="386">
        <v>6.6690389999999997</v>
      </c>
      <c r="K7" s="313">
        <v>1100</v>
      </c>
      <c r="L7" s="313" t="s">
        <v>2597</v>
      </c>
      <c r="M7" s="357"/>
      <c r="N7" s="356">
        <v>178.37859395664</v>
      </c>
    </row>
    <row r="8" spans="2:51" x14ac:dyDescent="0.25">
      <c r="B8" s="312" t="s">
        <v>3927</v>
      </c>
      <c r="C8" s="312" t="s">
        <v>3928</v>
      </c>
      <c r="D8" s="312" t="s">
        <v>3928</v>
      </c>
      <c r="E8" s="312" t="s">
        <v>3665</v>
      </c>
      <c r="F8" s="312" t="s">
        <v>33</v>
      </c>
      <c r="G8" s="313" t="s">
        <v>3929</v>
      </c>
      <c r="H8" s="313" t="s">
        <v>4011</v>
      </c>
      <c r="I8" s="386">
        <v>53.636797999999999</v>
      </c>
      <c r="J8" s="386">
        <v>9.5071759999999994</v>
      </c>
      <c r="K8" s="313">
        <v>920</v>
      </c>
      <c r="L8" s="313" t="s">
        <v>2598</v>
      </c>
      <c r="M8" s="314"/>
      <c r="N8" s="356">
        <v>142.05007516890961</v>
      </c>
    </row>
    <row r="9" spans="2:51" x14ac:dyDescent="0.25">
      <c r="B9" s="312" t="s">
        <v>3930</v>
      </c>
      <c r="C9" s="312" t="s">
        <v>125</v>
      </c>
      <c r="D9" s="312" t="s">
        <v>3931</v>
      </c>
      <c r="E9" s="312" t="s">
        <v>3665</v>
      </c>
      <c r="F9" s="312" t="s">
        <v>47</v>
      </c>
      <c r="G9" s="313" t="s">
        <v>126</v>
      </c>
      <c r="H9" s="313" t="s">
        <v>102</v>
      </c>
      <c r="I9" s="386">
        <v>40.811399999999999</v>
      </c>
      <c r="J9" s="386">
        <v>21.601400000000002</v>
      </c>
      <c r="K9" s="313">
        <v>450</v>
      </c>
      <c r="L9" s="313" t="s">
        <v>2597</v>
      </c>
      <c r="M9" s="358"/>
      <c r="N9" s="356">
        <v>75.910685604074999</v>
      </c>
    </row>
    <row r="10" spans="2:51" x14ac:dyDescent="0.25">
      <c r="B10" s="312" t="s">
        <v>3932</v>
      </c>
      <c r="C10" s="312" t="s">
        <v>127</v>
      </c>
      <c r="D10" s="312" t="s">
        <v>128</v>
      </c>
      <c r="E10" s="312" t="s">
        <v>3665</v>
      </c>
      <c r="F10" s="312" t="s">
        <v>48</v>
      </c>
      <c r="G10" s="313" t="s">
        <v>4028</v>
      </c>
      <c r="H10" s="313" t="s">
        <v>4011</v>
      </c>
      <c r="I10" s="386">
        <v>47.79027</v>
      </c>
      <c r="J10" s="386">
        <v>20.063580000000002</v>
      </c>
      <c r="K10" s="313">
        <v>500</v>
      </c>
      <c r="L10" s="313" t="s">
        <v>2597</v>
      </c>
      <c r="M10" s="313">
        <v>2026</v>
      </c>
      <c r="N10" s="356">
        <v>82.424037090149994</v>
      </c>
    </row>
    <row r="11" spans="2:51" x14ac:dyDescent="0.25">
      <c r="B11" s="312" t="s">
        <v>3935</v>
      </c>
      <c r="C11" s="312" t="s">
        <v>133</v>
      </c>
      <c r="D11" s="312" t="s">
        <v>133</v>
      </c>
      <c r="E11" s="312" t="s">
        <v>3665</v>
      </c>
      <c r="F11" s="312" t="s">
        <v>34</v>
      </c>
      <c r="G11" s="313" t="s">
        <v>68</v>
      </c>
      <c r="H11" s="313" t="s">
        <v>102</v>
      </c>
      <c r="I11" s="386">
        <v>51.948982000000001</v>
      </c>
      <c r="J11" s="386">
        <v>14.728458</v>
      </c>
      <c r="K11" s="313">
        <v>3000</v>
      </c>
      <c r="L11" s="313" t="s">
        <v>2597</v>
      </c>
      <c r="M11" s="358">
        <v>2030</v>
      </c>
      <c r="N11" s="356">
        <v>494.54422254089997</v>
      </c>
    </row>
    <row r="12" spans="2:51" x14ac:dyDescent="0.25">
      <c r="B12" s="312" t="s">
        <v>4313</v>
      </c>
      <c r="C12" s="312" t="s">
        <v>4333</v>
      </c>
      <c r="D12" s="312" t="s">
        <v>4333</v>
      </c>
      <c r="E12" s="312" t="s">
        <v>3665</v>
      </c>
      <c r="F12" s="312" t="s">
        <v>34</v>
      </c>
      <c r="G12" s="313" t="s">
        <v>2660</v>
      </c>
      <c r="H12" s="313" t="s">
        <v>4011</v>
      </c>
      <c r="I12" s="386">
        <v>51.3</v>
      </c>
      <c r="J12" s="386">
        <v>22.883333</v>
      </c>
      <c r="K12" s="313">
        <v>500</v>
      </c>
      <c r="L12" s="313" t="s">
        <v>2598</v>
      </c>
      <c r="M12" s="314"/>
      <c r="N12" s="356">
        <v>69.112865994480003</v>
      </c>
    </row>
    <row r="13" spans="2:51" x14ac:dyDescent="0.25">
      <c r="B13" s="312" t="s">
        <v>3936</v>
      </c>
      <c r="C13" s="312" t="s">
        <v>134</v>
      </c>
      <c r="D13" s="312" t="s">
        <v>134</v>
      </c>
      <c r="E13" s="312" t="s">
        <v>3665</v>
      </c>
      <c r="F13" s="312" t="s">
        <v>34</v>
      </c>
      <c r="G13" s="313" t="s">
        <v>135</v>
      </c>
      <c r="H13" s="313" t="s">
        <v>98</v>
      </c>
      <c r="I13" s="386">
        <v>53.103611000000001</v>
      </c>
      <c r="J13" s="386">
        <v>21.612500000000001</v>
      </c>
      <c r="K13" s="313">
        <v>1000</v>
      </c>
      <c r="L13" s="313" t="s">
        <v>2598</v>
      </c>
      <c r="M13" s="314">
        <v>2023</v>
      </c>
      <c r="N13" s="356">
        <v>158.00111899109999</v>
      </c>
    </row>
    <row r="14" spans="2:51" x14ac:dyDescent="0.25">
      <c r="B14" s="312" t="s">
        <v>3937</v>
      </c>
      <c r="C14" s="312" t="s">
        <v>136</v>
      </c>
      <c r="D14" s="312" t="s">
        <v>137</v>
      </c>
      <c r="E14" s="312" t="s">
        <v>3665</v>
      </c>
      <c r="F14" s="312" t="s">
        <v>34</v>
      </c>
      <c r="G14" s="313" t="s">
        <v>138</v>
      </c>
      <c r="H14" s="313" t="s">
        <v>4011</v>
      </c>
      <c r="I14" s="386">
        <v>53.962892400000001</v>
      </c>
      <c r="J14" s="386">
        <v>18.711758199999998</v>
      </c>
      <c r="K14" s="313">
        <v>800</v>
      </c>
      <c r="L14" s="313" t="s">
        <v>2598</v>
      </c>
      <c r="M14" s="314"/>
      <c r="N14" s="356">
        <v>123.52180449470399</v>
      </c>
    </row>
    <row r="15" spans="2:51" x14ac:dyDescent="0.25">
      <c r="B15" s="312" t="s">
        <v>3938</v>
      </c>
      <c r="C15" s="312" t="s">
        <v>139</v>
      </c>
      <c r="D15" s="312" t="s">
        <v>137</v>
      </c>
      <c r="E15" s="312" t="s">
        <v>3665</v>
      </c>
      <c r="F15" s="312" t="s">
        <v>34</v>
      </c>
      <c r="G15" s="313" t="s">
        <v>138</v>
      </c>
      <c r="H15" s="313" t="s">
        <v>4011</v>
      </c>
      <c r="I15" s="386">
        <v>53.962892400000001</v>
      </c>
      <c r="J15" s="386">
        <v>18.711758199999998</v>
      </c>
      <c r="K15" s="313">
        <v>800</v>
      </c>
      <c r="L15" s="313" t="s">
        <v>2598</v>
      </c>
      <c r="M15" s="358"/>
      <c r="N15" s="356">
        <v>126.40089519287999</v>
      </c>
      <c r="AU15" s="305"/>
      <c r="AV15" s="305"/>
      <c r="AW15" s="305"/>
      <c r="AX15" s="306"/>
      <c r="AY15" s="306"/>
    </row>
    <row r="16" spans="2:51" x14ac:dyDescent="0.25">
      <c r="B16" s="312" t="s">
        <v>3939</v>
      </c>
      <c r="C16" s="312" t="s">
        <v>3940</v>
      </c>
      <c r="D16" s="312" t="s">
        <v>3940</v>
      </c>
      <c r="E16" s="312" t="s">
        <v>3665</v>
      </c>
      <c r="F16" s="312" t="s">
        <v>34</v>
      </c>
      <c r="G16" s="313" t="s">
        <v>3941</v>
      </c>
      <c r="H16" s="313" t="s">
        <v>102</v>
      </c>
      <c r="I16" s="386">
        <v>51.416443000000001</v>
      </c>
      <c r="J16" s="386">
        <v>21.969308999999999</v>
      </c>
      <c r="K16" s="313">
        <v>100</v>
      </c>
      <c r="L16" s="313" t="s">
        <v>4012</v>
      </c>
      <c r="M16" s="314"/>
      <c r="N16" s="356">
        <v>19.260770657561999</v>
      </c>
      <c r="AU16" s="305"/>
      <c r="AV16" s="305"/>
      <c r="AW16" s="305"/>
      <c r="AX16" s="306"/>
      <c r="AY16" s="306"/>
    </row>
    <row r="17" spans="2:51" x14ac:dyDescent="0.25">
      <c r="B17" s="312" t="s">
        <v>3942</v>
      </c>
      <c r="C17" s="312" t="s">
        <v>140</v>
      </c>
      <c r="D17" s="312" t="s">
        <v>141</v>
      </c>
      <c r="E17" s="312" t="s">
        <v>3665</v>
      </c>
      <c r="F17" s="312" t="s">
        <v>53</v>
      </c>
      <c r="G17" s="313" t="s">
        <v>142</v>
      </c>
      <c r="H17" s="313" t="s">
        <v>4011</v>
      </c>
      <c r="I17" s="386">
        <v>44.910632999999997</v>
      </c>
      <c r="J17" s="386">
        <v>23.134754000000001</v>
      </c>
      <c r="K17" s="313">
        <v>600</v>
      </c>
      <c r="L17" s="313" t="s">
        <v>2597</v>
      </c>
      <c r="M17" s="314">
        <v>2020</v>
      </c>
      <c r="N17" s="356">
        <v>101.2142474721</v>
      </c>
      <c r="AU17" s="305"/>
      <c r="AV17" s="305"/>
      <c r="AW17" s="305"/>
      <c r="AX17" s="306"/>
      <c r="AY17" s="306"/>
    </row>
    <row r="18" spans="2:51" x14ac:dyDescent="0.25">
      <c r="B18" s="312" t="s">
        <v>3948</v>
      </c>
      <c r="C18" s="312" t="s">
        <v>187</v>
      </c>
      <c r="D18" s="312" t="s">
        <v>188</v>
      </c>
      <c r="E18" s="312" t="s">
        <v>35</v>
      </c>
      <c r="F18" s="312" t="s">
        <v>35</v>
      </c>
      <c r="G18" s="313" t="s">
        <v>80</v>
      </c>
      <c r="H18" s="313" t="s">
        <v>4347</v>
      </c>
      <c r="I18" s="386">
        <v>38.350817999999997</v>
      </c>
      <c r="J18" s="386">
        <v>37.007060000000003</v>
      </c>
      <c r="K18" s="313">
        <v>4500</v>
      </c>
      <c r="L18" s="313" t="s">
        <v>2597</v>
      </c>
      <c r="M18" s="314"/>
      <c r="N18" s="356">
        <v>759.10685604075002</v>
      </c>
      <c r="AU18" s="305"/>
      <c r="AV18" s="305"/>
      <c r="AW18" s="305"/>
      <c r="AX18" s="306"/>
      <c r="AY18" s="306"/>
    </row>
    <row r="19" spans="2:51" x14ac:dyDescent="0.25">
      <c r="B19" s="312" t="s">
        <v>3949</v>
      </c>
      <c r="C19" s="312" t="s">
        <v>165</v>
      </c>
      <c r="D19" s="312" t="s">
        <v>165</v>
      </c>
      <c r="E19" s="312" t="s">
        <v>35</v>
      </c>
      <c r="F19" s="312" t="s">
        <v>35</v>
      </c>
      <c r="G19" s="313" t="s">
        <v>166</v>
      </c>
      <c r="H19" s="313" t="s">
        <v>4011</v>
      </c>
      <c r="I19" s="386">
        <v>40.449822939999997</v>
      </c>
      <c r="J19" s="386">
        <v>27.304355619999999</v>
      </c>
      <c r="K19" s="313">
        <v>1540</v>
      </c>
      <c r="L19" s="313" t="s">
        <v>2598</v>
      </c>
      <c r="M19" s="357"/>
      <c r="N19" s="356">
        <v>233.90555429324161</v>
      </c>
      <c r="AU19" s="305"/>
      <c r="AV19" s="305"/>
      <c r="AW19" s="305"/>
      <c r="AX19" s="306"/>
      <c r="AY19" s="306"/>
    </row>
    <row r="20" spans="2:51" x14ac:dyDescent="0.25">
      <c r="B20" s="312" t="s">
        <v>3975</v>
      </c>
      <c r="C20" s="312" t="s">
        <v>4326</v>
      </c>
      <c r="D20" s="312" t="s">
        <v>4327</v>
      </c>
      <c r="E20" s="312" t="s">
        <v>35</v>
      </c>
      <c r="F20" s="312" t="s">
        <v>35</v>
      </c>
      <c r="G20" s="313" t="s">
        <v>4343</v>
      </c>
      <c r="H20" s="313" t="s">
        <v>4011</v>
      </c>
      <c r="I20" s="386">
        <v>39.896999999999998</v>
      </c>
      <c r="J20" s="386">
        <v>30.861999999999998</v>
      </c>
      <c r="K20" s="313">
        <v>550</v>
      </c>
      <c r="L20" s="313" t="s">
        <v>2597</v>
      </c>
      <c r="M20" s="358"/>
      <c r="N20" s="356">
        <v>89.189296978320002</v>
      </c>
      <c r="AU20" s="305"/>
      <c r="AV20" s="305"/>
      <c r="AW20" s="305"/>
      <c r="AX20" s="306"/>
      <c r="AY20" s="306"/>
    </row>
    <row r="21" spans="2:51" x14ac:dyDescent="0.25">
      <c r="B21" s="312" t="s">
        <v>3976</v>
      </c>
      <c r="C21" s="312" t="s">
        <v>4328</v>
      </c>
      <c r="D21" s="312" t="s">
        <v>4327</v>
      </c>
      <c r="E21" s="312" t="s">
        <v>35</v>
      </c>
      <c r="F21" s="312" t="s">
        <v>35</v>
      </c>
      <c r="G21" s="313" t="s">
        <v>4343</v>
      </c>
      <c r="H21" s="313" t="s">
        <v>4011</v>
      </c>
      <c r="I21" s="386">
        <v>39.896999999999998</v>
      </c>
      <c r="J21" s="386">
        <v>30.861999999999998</v>
      </c>
      <c r="K21" s="313">
        <v>550</v>
      </c>
      <c r="L21" s="313" t="s">
        <v>2597</v>
      </c>
      <c r="M21" s="358"/>
      <c r="N21" s="356">
        <v>89.189296978320002</v>
      </c>
      <c r="AU21" s="305"/>
      <c r="AV21" s="305"/>
      <c r="AW21" s="305"/>
      <c r="AX21" s="306"/>
      <c r="AY21" s="306"/>
    </row>
    <row r="22" spans="2:51" x14ac:dyDescent="0.25">
      <c r="B22" s="312" t="s">
        <v>3950</v>
      </c>
      <c r="C22" s="312" t="s">
        <v>195</v>
      </c>
      <c r="D22" s="312" t="s">
        <v>195</v>
      </c>
      <c r="E22" s="312" t="s">
        <v>35</v>
      </c>
      <c r="F22" s="312" t="s">
        <v>35</v>
      </c>
      <c r="G22" s="313" t="s">
        <v>164</v>
      </c>
      <c r="H22" s="313" t="s">
        <v>4011</v>
      </c>
      <c r="I22" s="386">
        <v>37.366667</v>
      </c>
      <c r="J22" s="386">
        <v>28.033332999999999</v>
      </c>
      <c r="K22" s="313">
        <v>160</v>
      </c>
      <c r="L22" s="313" t="s">
        <v>2597</v>
      </c>
      <c r="M22" s="357"/>
      <c r="N22" s="356">
        <v>32.7536597420928</v>
      </c>
      <c r="AU22" s="305"/>
      <c r="AV22" s="305"/>
      <c r="AW22" s="305"/>
      <c r="AX22" s="306"/>
      <c r="AY22" s="306"/>
    </row>
    <row r="23" spans="2:51" x14ac:dyDescent="0.25">
      <c r="B23" s="312" t="s">
        <v>3993</v>
      </c>
      <c r="C23" s="312" t="s">
        <v>4315</v>
      </c>
      <c r="D23" s="312" t="s">
        <v>4315</v>
      </c>
      <c r="E23" s="312" t="s">
        <v>35</v>
      </c>
      <c r="F23" s="312" t="s">
        <v>35</v>
      </c>
      <c r="G23" s="313" t="s">
        <v>4334</v>
      </c>
      <c r="H23" s="313" t="s">
        <v>98</v>
      </c>
      <c r="I23" s="386">
        <v>36.822110000000002</v>
      </c>
      <c r="J23" s="386">
        <v>35.867530000000002</v>
      </c>
      <c r="K23" s="313">
        <v>625</v>
      </c>
      <c r="L23" s="313" t="s">
        <v>2598</v>
      </c>
      <c r="M23" s="314"/>
      <c r="N23" s="356">
        <v>96.501409761487494</v>
      </c>
      <c r="AU23" s="305"/>
      <c r="AV23" s="305"/>
      <c r="AW23" s="305"/>
      <c r="AX23" s="306"/>
      <c r="AY23" s="306"/>
    </row>
    <row r="24" spans="2:51" x14ac:dyDescent="0.25">
      <c r="B24" s="312" t="s">
        <v>3951</v>
      </c>
      <c r="C24" s="312" t="s">
        <v>4320</v>
      </c>
      <c r="D24" s="312" t="s">
        <v>181</v>
      </c>
      <c r="E24" s="312" t="s">
        <v>35</v>
      </c>
      <c r="F24" s="312" t="s">
        <v>35</v>
      </c>
      <c r="G24" s="313" t="s">
        <v>182</v>
      </c>
      <c r="H24" s="313" t="s">
        <v>98</v>
      </c>
      <c r="I24" s="386">
        <v>40.623885999999999</v>
      </c>
      <c r="J24" s="386">
        <v>33.112751000000003</v>
      </c>
      <c r="K24" s="313">
        <v>135</v>
      </c>
      <c r="L24" s="313" t="s">
        <v>2597</v>
      </c>
      <c r="M24" s="314"/>
      <c r="N24" s="356">
        <v>27.327846817467002</v>
      </c>
      <c r="AU24" s="305"/>
      <c r="AV24" s="305"/>
      <c r="AW24" s="305"/>
      <c r="AX24" s="306"/>
      <c r="AY24" s="306"/>
    </row>
    <row r="25" spans="2:51" x14ac:dyDescent="0.25">
      <c r="B25" s="312" t="s">
        <v>3952</v>
      </c>
      <c r="C25" s="312" t="s">
        <v>183</v>
      </c>
      <c r="D25" s="312" t="s">
        <v>183</v>
      </c>
      <c r="E25" s="312" t="s">
        <v>35</v>
      </c>
      <c r="F25" s="312" t="s">
        <v>35</v>
      </c>
      <c r="G25" s="313" t="s">
        <v>182</v>
      </c>
      <c r="H25" s="313" t="s">
        <v>4011</v>
      </c>
      <c r="I25" s="386">
        <v>40.623885999999999</v>
      </c>
      <c r="J25" s="386">
        <v>33.112751000000003</v>
      </c>
      <c r="K25" s="313">
        <v>150</v>
      </c>
      <c r="L25" s="313" t="s">
        <v>2597</v>
      </c>
      <c r="M25" s="314"/>
      <c r="N25" s="356">
        <v>30.706556008211997</v>
      </c>
      <c r="AU25" s="305"/>
      <c r="AV25" s="305"/>
      <c r="AW25" s="305"/>
      <c r="AX25" s="306"/>
      <c r="AY25" s="306"/>
    </row>
    <row r="26" spans="2:51" x14ac:dyDescent="0.25">
      <c r="B26" s="312" t="s">
        <v>4308</v>
      </c>
      <c r="C26" s="312" t="s">
        <v>4321</v>
      </c>
      <c r="D26" s="312" t="s">
        <v>4322</v>
      </c>
      <c r="E26" s="312" t="s">
        <v>35</v>
      </c>
      <c r="F26" s="312" t="s">
        <v>35</v>
      </c>
      <c r="G26" s="313" t="s">
        <v>4341</v>
      </c>
      <c r="H26" s="313" t="s">
        <v>4011</v>
      </c>
      <c r="I26" s="386">
        <v>40.607799999999997</v>
      </c>
      <c r="J26" s="386">
        <v>33.3202</v>
      </c>
      <c r="K26" s="313">
        <v>133</v>
      </c>
      <c r="L26" s="313" t="s">
        <v>2597</v>
      </c>
      <c r="M26" s="314"/>
      <c r="N26" s="356">
        <v>27.22647966061464</v>
      </c>
      <c r="AU26" s="305"/>
      <c r="AV26" s="305"/>
      <c r="AW26" s="305"/>
      <c r="AX26" s="306"/>
      <c r="AY26" s="306"/>
    </row>
    <row r="27" spans="2:51" x14ac:dyDescent="0.25">
      <c r="B27" s="312" t="s">
        <v>4311</v>
      </c>
      <c r="C27" s="312" t="s">
        <v>4329</v>
      </c>
      <c r="D27" s="312" t="s">
        <v>4330</v>
      </c>
      <c r="E27" s="312" t="s">
        <v>35</v>
      </c>
      <c r="F27" s="312" t="s">
        <v>35</v>
      </c>
      <c r="G27" s="313" t="s">
        <v>4345</v>
      </c>
      <c r="H27" s="313" t="s">
        <v>4011</v>
      </c>
      <c r="I27" s="386">
        <v>41.517401999999997</v>
      </c>
      <c r="J27" s="386">
        <v>31.900198</v>
      </c>
      <c r="K27" s="313">
        <v>660</v>
      </c>
      <c r="L27" s="313" t="s">
        <v>2597</v>
      </c>
      <c r="M27" s="314">
        <v>1991</v>
      </c>
      <c r="N27" s="356">
        <v>112.59070536344399</v>
      </c>
      <c r="AU27" s="305"/>
      <c r="AV27" s="305"/>
      <c r="AW27" s="305"/>
      <c r="AX27" s="306"/>
      <c r="AY27" s="306"/>
    </row>
    <row r="28" spans="2:51" x14ac:dyDescent="0.25">
      <c r="B28" s="312" t="s">
        <v>3954</v>
      </c>
      <c r="C28" s="312" t="s">
        <v>159</v>
      </c>
      <c r="D28" s="312" t="s">
        <v>160</v>
      </c>
      <c r="E28" s="312" t="s">
        <v>35</v>
      </c>
      <c r="F28" s="312" t="s">
        <v>35</v>
      </c>
      <c r="G28" s="313" t="s">
        <v>4337</v>
      </c>
      <c r="H28" s="313" t="s">
        <v>4011</v>
      </c>
      <c r="I28" s="386">
        <v>40.097000000000001</v>
      </c>
      <c r="J28" s="386">
        <v>31.695</v>
      </c>
      <c r="K28" s="313">
        <v>800</v>
      </c>
      <c r="L28" s="313" t="s">
        <v>2597</v>
      </c>
      <c r="M28" s="314"/>
      <c r="N28" s="356">
        <v>134.95232996280001</v>
      </c>
      <c r="AU28" s="305"/>
      <c r="AV28" s="305"/>
      <c r="AW28" s="305"/>
      <c r="AX28" s="306"/>
      <c r="AY28" s="306"/>
    </row>
    <row r="29" spans="2:51" x14ac:dyDescent="0.25">
      <c r="B29" s="312" t="s">
        <v>3955</v>
      </c>
      <c r="C29" s="312" t="s">
        <v>199</v>
      </c>
      <c r="D29" s="312" t="s">
        <v>200</v>
      </c>
      <c r="E29" s="312" t="s">
        <v>35</v>
      </c>
      <c r="F29" s="312" t="s">
        <v>35</v>
      </c>
      <c r="G29" s="313" t="s">
        <v>180</v>
      </c>
      <c r="H29" s="313" t="s">
        <v>4011</v>
      </c>
      <c r="I29" s="386">
        <v>41.013446000000002</v>
      </c>
      <c r="J29" s="386">
        <v>27.961648</v>
      </c>
      <c r="K29" s="313">
        <v>350</v>
      </c>
      <c r="L29" s="313" t="s">
        <v>2598</v>
      </c>
      <c r="M29" s="357"/>
      <c r="N29" s="356">
        <v>60.8304308115735</v>
      </c>
      <c r="AU29" s="305"/>
      <c r="AV29" s="305"/>
      <c r="AW29" s="305"/>
      <c r="AX29" s="306"/>
      <c r="AY29" s="306"/>
    </row>
    <row r="30" spans="2:51" x14ac:dyDescent="0.25">
      <c r="B30" s="312" t="s">
        <v>3956</v>
      </c>
      <c r="C30" s="312" t="s">
        <v>3957</v>
      </c>
      <c r="D30" s="312" t="s">
        <v>3958</v>
      </c>
      <c r="E30" s="312" t="s">
        <v>35</v>
      </c>
      <c r="F30" s="312" t="s">
        <v>35</v>
      </c>
      <c r="G30" s="313" t="s">
        <v>161</v>
      </c>
      <c r="H30" s="313" t="s">
        <v>4011</v>
      </c>
      <c r="I30" s="386">
        <v>41.283332999999999</v>
      </c>
      <c r="J30" s="386">
        <v>28</v>
      </c>
      <c r="K30" s="313">
        <v>330</v>
      </c>
      <c r="L30" s="313" t="s">
        <v>2597</v>
      </c>
      <c r="M30" s="357"/>
      <c r="N30" s="356">
        <v>61.234619720620501</v>
      </c>
      <c r="AU30" s="305"/>
      <c r="AV30" s="305"/>
      <c r="AW30" s="305"/>
      <c r="AX30" s="306"/>
      <c r="AY30" s="306"/>
    </row>
    <row r="31" spans="2:51" x14ac:dyDescent="0.25">
      <c r="B31" s="312" t="s">
        <v>3959</v>
      </c>
      <c r="C31" s="312" t="s">
        <v>3960</v>
      </c>
      <c r="D31" s="312" t="s">
        <v>3958</v>
      </c>
      <c r="E31" s="312" t="s">
        <v>35</v>
      </c>
      <c r="F31" s="312" t="s">
        <v>35</v>
      </c>
      <c r="G31" s="313" t="s">
        <v>161</v>
      </c>
      <c r="H31" s="313" t="s">
        <v>4011</v>
      </c>
      <c r="I31" s="386">
        <v>41.283332999999999</v>
      </c>
      <c r="J31" s="386">
        <v>28</v>
      </c>
      <c r="K31" s="313">
        <v>330</v>
      </c>
      <c r="L31" s="313" t="s">
        <v>2597</v>
      </c>
      <c r="M31" s="314"/>
      <c r="N31" s="356">
        <v>61.234619720620501</v>
      </c>
      <c r="AU31" s="305"/>
      <c r="AV31" s="305"/>
      <c r="AW31" s="305"/>
      <c r="AX31" s="306"/>
      <c r="AY31" s="306"/>
    </row>
    <row r="32" spans="2:51" x14ac:dyDescent="0.25">
      <c r="B32" s="312" t="s">
        <v>3961</v>
      </c>
      <c r="C32" s="312" t="s">
        <v>3962</v>
      </c>
      <c r="D32" s="312" t="s">
        <v>3958</v>
      </c>
      <c r="E32" s="312" t="s">
        <v>35</v>
      </c>
      <c r="F32" s="312" t="s">
        <v>35</v>
      </c>
      <c r="G32" s="313" t="s">
        <v>161</v>
      </c>
      <c r="H32" s="313" t="s">
        <v>4011</v>
      </c>
      <c r="I32" s="386">
        <v>41.283332999999999</v>
      </c>
      <c r="J32" s="386">
        <v>28</v>
      </c>
      <c r="K32" s="313">
        <v>330</v>
      </c>
      <c r="L32" s="313" t="s">
        <v>2597</v>
      </c>
      <c r="M32" s="314"/>
      <c r="N32" s="356">
        <v>61.234619720620501</v>
      </c>
      <c r="AU32" s="305"/>
      <c r="AV32" s="305"/>
      <c r="AW32" s="305"/>
      <c r="AX32" s="306"/>
      <c r="AY32" s="306"/>
    </row>
    <row r="33" spans="2:51" x14ac:dyDescent="0.25">
      <c r="B33" s="312" t="s">
        <v>3963</v>
      </c>
      <c r="C33" s="312" t="s">
        <v>167</v>
      </c>
      <c r="D33" s="312" t="s">
        <v>167</v>
      </c>
      <c r="E33" s="312" t="s">
        <v>35</v>
      </c>
      <c r="F33" s="312" t="s">
        <v>35</v>
      </c>
      <c r="G33" s="313" t="s">
        <v>3964</v>
      </c>
      <c r="H33" s="313" t="s">
        <v>4011</v>
      </c>
      <c r="I33" s="386">
        <v>39.816777000000002</v>
      </c>
      <c r="J33" s="386">
        <v>27.339752000000001</v>
      </c>
      <c r="K33" s="313">
        <v>200</v>
      </c>
      <c r="L33" s="313" t="s">
        <v>2597</v>
      </c>
      <c r="M33" s="314"/>
      <c r="N33" s="356">
        <v>40.485698988839999</v>
      </c>
      <c r="AU33" s="305"/>
      <c r="AV33" s="305"/>
      <c r="AW33" s="305"/>
      <c r="AX33" s="306"/>
      <c r="AY33" s="306"/>
    </row>
    <row r="34" spans="2:51" x14ac:dyDescent="0.25">
      <c r="B34" s="312" t="s">
        <v>3965</v>
      </c>
      <c r="C34" s="312" t="s">
        <v>202</v>
      </c>
      <c r="D34" s="312" t="s">
        <v>202</v>
      </c>
      <c r="E34" s="312" t="s">
        <v>35</v>
      </c>
      <c r="F34" s="312" t="s">
        <v>35</v>
      </c>
      <c r="G34" s="313" t="s">
        <v>203</v>
      </c>
      <c r="H34" s="313" t="s">
        <v>4011</v>
      </c>
      <c r="I34" s="386">
        <v>41.497999999999998</v>
      </c>
      <c r="J34" s="386">
        <v>31.867999999999999</v>
      </c>
      <c r="K34" s="313">
        <v>160</v>
      </c>
      <c r="L34" s="313" t="s">
        <v>2597</v>
      </c>
      <c r="M34" s="357"/>
      <c r="N34" s="356">
        <v>32.388559191071998</v>
      </c>
      <c r="AU34" s="305"/>
      <c r="AV34" s="305"/>
      <c r="AW34" s="305"/>
      <c r="AX34" s="306"/>
      <c r="AY34" s="306"/>
    </row>
    <row r="35" spans="2:51" x14ac:dyDescent="0.25">
      <c r="B35" s="312" t="s">
        <v>3966</v>
      </c>
      <c r="C35" s="312" t="s">
        <v>189</v>
      </c>
      <c r="D35" s="312" t="s">
        <v>189</v>
      </c>
      <c r="E35" s="312" t="s">
        <v>35</v>
      </c>
      <c r="F35" s="312" t="s">
        <v>35</v>
      </c>
      <c r="G35" s="313" t="s">
        <v>93</v>
      </c>
      <c r="H35" s="313" t="s">
        <v>98</v>
      </c>
      <c r="I35" s="386">
        <v>38.159999999999997</v>
      </c>
      <c r="J35" s="386">
        <v>37.33</v>
      </c>
      <c r="K35" s="313">
        <v>400</v>
      </c>
      <c r="L35" s="313" t="s">
        <v>4012</v>
      </c>
      <c r="M35" s="357"/>
      <c r="N35" s="356">
        <v>70.622825744393992</v>
      </c>
      <c r="AU35" s="305"/>
      <c r="AV35" s="305"/>
      <c r="AW35" s="305"/>
      <c r="AX35" s="306"/>
      <c r="AY35" s="306"/>
    </row>
    <row r="36" spans="2:51" x14ac:dyDescent="0.25">
      <c r="B36" s="312" t="s">
        <v>3967</v>
      </c>
      <c r="C36" s="312" t="s">
        <v>3968</v>
      </c>
      <c r="D36" s="312" t="s">
        <v>3968</v>
      </c>
      <c r="E36" s="312" t="s">
        <v>35</v>
      </c>
      <c r="F36" s="312" t="s">
        <v>35</v>
      </c>
      <c r="G36" s="313" t="s">
        <v>161</v>
      </c>
      <c r="H36" s="313" t="s">
        <v>4347</v>
      </c>
      <c r="I36" s="386">
        <v>38.064</v>
      </c>
      <c r="J36" s="386">
        <v>30.167000000000002</v>
      </c>
      <c r="K36" s="313">
        <v>3500</v>
      </c>
      <c r="L36" s="313" t="s">
        <v>2597</v>
      </c>
      <c r="M36" s="314"/>
      <c r="N36" s="356">
        <v>590.41644358725</v>
      </c>
      <c r="AU36" s="305"/>
      <c r="AV36" s="305"/>
      <c r="AW36" s="305"/>
      <c r="AX36" s="306"/>
      <c r="AY36" s="306"/>
    </row>
    <row r="37" spans="2:51" x14ac:dyDescent="0.25">
      <c r="B37" s="312" t="s">
        <v>3969</v>
      </c>
      <c r="C37" s="312" t="s">
        <v>3970</v>
      </c>
      <c r="D37" s="312" t="s">
        <v>3970</v>
      </c>
      <c r="E37" s="312" t="s">
        <v>35</v>
      </c>
      <c r="F37" s="312" t="s">
        <v>35</v>
      </c>
      <c r="G37" s="313" t="s">
        <v>3971</v>
      </c>
      <c r="H37" s="313" t="s">
        <v>4011</v>
      </c>
      <c r="I37" s="386">
        <v>40.243172000000001</v>
      </c>
      <c r="J37" s="386">
        <v>28.96442</v>
      </c>
      <c r="K37" s="313">
        <v>50</v>
      </c>
      <c r="L37" s="313" t="s">
        <v>2597</v>
      </c>
      <c r="M37" s="314"/>
      <c r="N37" s="356">
        <v>10.235518669404</v>
      </c>
      <c r="AU37" s="305"/>
      <c r="AV37" s="305"/>
      <c r="AW37" s="305"/>
      <c r="AX37" s="306"/>
      <c r="AY37" s="306"/>
    </row>
    <row r="38" spans="2:51" x14ac:dyDescent="0.25">
      <c r="B38" s="312" t="s">
        <v>3972</v>
      </c>
      <c r="C38" s="312" t="s">
        <v>4316</v>
      </c>
      <c r="D38" s="312" t="s">
        <v>150</v>
      </c>
      <c r="E38" s="312" t="s">
        <v>35</v>
      </c>
      <c r="F38" s="312" t="s">
        <v>35</v>
      </c>
      <c r="G38" s="313" t="s">
        <v>4335</v>
      </c>
      <c r="H38" s="313" t="s">
        <v>98</v>
      </c>
      <c r="I38" s="386">
        <v>36.816090000000003</v>
      </c>
      <c r="J38" s="386">
        <v>35.854810000000001</v>
      </c>
      <c r="K38" s="313">
        <v>660</v>
      </c>
      <c r="L38" s="313" t="s">
        <v>2598</v>
      </c>
      <c r="M38" s="314"/>
      <c r="N38" s="356">
        <v>101.83474977762239</v>
      </c>
      <c r="AU38" s="305"/>
      <c r="AV38" s="305"/>
      <c r="AW38" s="305"/>
      <c r="AX38" s="306"/>
      <c r="AY38" s="306"/>
    </row>
    <row r="39" spans="2:51" x14ac:dyDescent="0.25">
      <c r="B39" s="312" t="s">
        <v>3973</v>
      </c>
      <c r="C39" s="312" t="s">
        <v>4317</v>
      </c>
      <c r="D39" s="312" t="s">
        <v>150</v>
      </c>
      <c r="E39" s="312" t="s">
        <v>35</v>
      </c>
      <c r="F39" s="312" t="s">
        <v>35</v>
      </c>
      <c r="G39" s="313" t="s">
        <v>4335</v>
      </c>
      <c r="H39" s="313" t="s">
        <v>98</v>
      </c>
      <c r="I39" s="386">
        <v>36.816090000000003</v>
      </c>
      <c r="J39" s="386">
        <v>35.854810000000001</v>
      </c>
      <c r="K39" s="313">
        <v>660</v>
      </c>
      <c r="L39" s="313" t="s">
        <v>2598</v>
      </c>
      <c r="M39" s="314"/>
      <c r="N39" s="356">
        <v>101.83474977762239</v>
      </c>
      <c r="AU39" s="305"/>
      <c r="AV39" s="305"/>
      <c r="AW39" s="305"/>
      <c r="AX39" s="306"/>
      <c r="AY39" s="306"/>
    </row>
    <row r="40" spans="2:51" x14ac:dyDescent="0.25">
      <c r="B40" s="312" t="s">
        <v>3974</v>
      </c>
      <c r="C40" s="312" t="s">
        <v>201</v>
      </c>
      <c r="D40" s="312" t="s">
        <v>201</v>
      </c>
      <c r="E40" s="312" t="s">
        <v>35</v>
      </c>
      <c r="F40" s="312" t="s">
        <v>35</v>
      </c>
      <c r="G40" s="313" t="s">
        <v>3992</v>
      </c>
      <c r="H40" s="313" t="s">
        <v>4011</v>
      </c>
      <c r="I40" s="386">
        <v>41.2408</v>
      </c>
      <c r="J40" s="386">
        <v>27.6967</v>
      </c>
      <c r="K40" s="313">
        <v>170</v>
      </c>
      <c r="L40" s="313" t="s">
        <v>4012</v>
      </c>
      <c r="M40" s="314"/>
      <c r="N40" s="356">
        <v>32.743310117855401</v>
      </c>
      <c r="AU40" s="305"/>
      <c r="AV40" s="305"/>
      <c r="AW40" s="305"/>
      <c r="AX40" s="306"/>
      <c r="AY40" s="306"/>
    </row>
    <row r="41" spans="2:51" x14ac:dyDescent="0.25">
      <c r="B41" s="312" t="s">
        <v>4307</v>
      </c>
      <c r="C41" s="312" t="s">
        <v>4319</v>
      </c>
      <c r="D41" s="312" t="s">
        <v>4319</v>
      </c>
      <c r="E41" s="312" t="s">
        <v>35</v>
      </c>
      <c r="F41" s="312" t="s">
        <v>35</v>
      </c>
      <c r="G41" s="313" t="s">
        <v>4338</v>
      </c>
      <c r="H41" s="313" t="s">
        <v>4347</v>
      </c>
      <c r="I41" s="386">
        <v>40.08</v>
      </c>
      <c r="J41" s="386">
        <v>27.167999999999999</v>
      </c>
      <c r="K41" s="313">
        <v>270</v>
      </c>
      <c r="L41" s="313" t="s">
        <v>4012</v>
      </c>
      <c r="M41" s="358"/>
      <c r="N41" s="356">
        <v>52.590297606935756</v>
      </c>
      <c r="AU41" s="305"/>
      <c r="AV41" s="305"/>
      <c r="AW41" s="305"/>
      <c r="AX41" s="306"/>
      <c r="AY41" s="306"/>
    </row>
    <row r="42" spans="2:51" x14ac:dyDescent="0.25">
      <c r="B42" s="312" t="s">
        <v>3977</v>
      </c>
      <c r="C42" s="312" t="s">
        <v>162</v>
      </c>
      <c r="D42" s="312" t="s">
        <v>162</v>
      </c>
      <c r="E42" s="312" t="s">
        <v>35</v>
      </c>
      <c r="F42" s="312" t="s">
        <v>35</v>
      </c>
      <c r="G42" s="313" t="s">
        <v>163</v>
      </c>
      <c r="H42" s="313" t="s">
        <v>4011</v>
      </c>
      <c r="I42" s="386">
        <v>41.722999999999999</v>
      </c>
      <c r="J42" s="386">
        <v>32.348999999999997</v>
      </c>
      <c r="K42" s="313">
        <v>1320</v>
      </c>
      <c r="L42" s="313" t="s">
        <v>2598</v>
      </c>
      <c r="M42" s="314"/>
      <c r="N42" s="356">
        <v>208.33206874381438</v>
      </c>
      <c r="AU42" s="305"/>
      <c r="AV42" s="305"/>
      <c r="AW42" s="305"/>
      <c r="AX42" s="306"/>
      <c r="AY42" s="306"/>
    </row>
    <row r="43" spans="2:51" x14ac:dyDescent="0.25">
      <c r="B43" s="312" t="s">
        <v>3978</v>
      </c>
      <c r="C43" s="312" t="s">
        <v>191</v>
      </c>
      <c r="D43" s="312" t="s">
        <v>191</v>
      </c>
      <c r="E43" s="312" t="s">
        <v>35</v>
      </c>
      <c r="F43" s="312" t="s">
        <v>35</v>
      </c>
      <c r="G43" s="313" t="s">
        <v>3953</v>
      </c>
      <c r="H43" s="313" t="s">
        <v>98</v>
      </c>
      <c r="I43" s="386">
        <v>38.26</v>
      </c>
      <c r="J43" s="386">
        <v>31.91</v>
      </c>
      <c r="K43" s="313">
        <v>500</v>
      </c>
      <c r="L43" s="313" t="s">
        <v>2597</v>
      </c>
      <c r="M43" s="314">
        <v>2019</v>
      </c>
      <c r="N43" s="356">
        <v>85.295988911699993</v>
      </c>
      <c r="AU43" s="305"/>
      <c r="AV43" s="305"/>
      <c r="AW43" s="305"/>
      <c r="AX43" s="306"/>
      <c r="AY43" s="306"/>
    </row>
    <row r="44" spans="2:51" x14ac:dyDescent="0.25">
      <c r="B44" s="312" t="s">
        <v>3979</v>
      </c>
      <c r="C44" s="312" t="s">
        <v>168</v>
      </c>
      <c r="D44" s="312" t="s">
        <v>168</v>
      </c>
      <c r="E44" s="312" t="s">
        <v>35</v>
      </c>
      <c r="F44" s="312" t="s">
        <v>35</v>
      </c>
      <c r="G44" s="313" t="s">
        <v>4339</v>
      </c>
      <c r="H44" s="313" t="s">
        <v>4011</v>
      </c>
      <c r="I44" s="386">
        <v>39.79</v>
      </c>
      <c r="J44" s="386">
        <v>26.3325</v>
      </c>
      <c r="K44" s="313">
        <v>1320</v>
      </c>
      <c r="L44" s="313" t="s">
        <v>2598</v>
      </c>
      <c r="M44" s="314"/>
      <c r="N44" s="356">
        <v>208.561477068252</v>
      </c>
      <c r="AU44" s="305"/>
      <c r="AV44" s="305"/>
      <c r="AW44" s="305"/>
      <c r="AX44" s="306"/>
      <c r="AY44" s="306"/>
    </row>
    <row r="45" spans="2:51" x14ac:dyDescent="0.25">
      <c r="B45" s="312" t="s">
        <v>3980</v>
      </c>
      <c r="C45" s="312" t="s">
        <v>190</v>
      </c>
      <c r="D45" s="312" t="s">
        <v>190</v>
      </c>
      <c r="E45" s="312" t="s">
        <v>35</v>
      </c>
      <c r="F45" s="312" t="s">
        <v>35</v>
      </c>
      <c r="G45" s="313" t="s">
        <v>4344</v>
      </c>
      <c r="H45" s="313" t="s">
        <v>4011</v>
      </c>
      <c r="I45" s="386">
        <v>38.350817999999997</v>
      </c>
      <c r="J45" s="386">
        <v>37.007060000000003</v>
      </c>
      <c r="K45" s="313">
        <v>1200</v>
      </c>
      <c r="L45" s="313" t="s">
        <v>2597</v>
      </c>
      <c r="M45" s="314"/>
      <c r="N45" s="356">
        <v>202.4284949442</v>
      </c>
      <c r="AU45" s="305"/>
      <c r="AV45" s="305"/>
      <c r="AW45" s="305"/>
      <c r="AX45" s="306"/>
      <c r="AY45" s="306"/>
    </row>
    <row r="46" spans="2:51" x14ac:dyDescent="0.25">
      <c r="B46" s="312" t="s">
        <v>3981</v>
      </c>
      <c r="C46" s="312" t="s">
        <v>197</v>
      </c>
      <c r="D46" s="312" t="s">
        <v>197</v>
      </c>
      <c r="E46" s="312" t="s">
        <v>35</v>
      </c>
      <c r="F46" s="312" t="s">
        <v>35</v>
      </c>
      <c r="G46" s="313" t="s">
        <v>198</v>
      </c>
      <c r="H46" s="313" t="s">
        <v>98</v>
      </c>
      <c r="I46" s="386">
        <v>39.07743</v>
      </c>
      <c r="J46" s="386">
        <v>37.29562</v>
      </c>
      <c r="K46" s="313">
        <v>135</v>
      </c>
      <c r="L46" s="313" t="s">
        <v>2597</v>
      </c>
      <c r="M46" s="314"/>
      <c r="N46" s="356">
        <v>27.6359004073908</v>
      </c>
      <c r="AU46" s="305"/>
      <c r="AV46" s="305"/>
      <c r="AW46" s="305"/>
      <c r="AX46" s="306"/>
      <c r="AY46" s="306"/>
    </row>
    <row r="47" spans="2:51" x14ac:dyDescent="0.25">
      <c r="B47" s="312" t="s">
        <v>3982</v>
      </c>
      <c r="C47" s="312" t="s">
        <v>169</v>
      </c>
      <c r="D47" s="312" t="s">
        <v>170</v>
      </c>
      <c r="E47" s="312" t="s">
        <v>35</v>
      </c>
      <c r="F47" s="312" t="s">
        <v>35</v>
      </c>
      <c r="G47" s="313" t="s">
        <v>185</v>
      </c>
      <c r="H47" s="313" t="s">
        <v>4348</v>
      </c>
      <c r="I47" s="386">
        <v>40.445999999999998</v>
      </c>
      <c r="J47" s="386">
        <v>27.286999999999999</v>
      </c>
      <c r="K47" s="313">
        <v>660</v>
      </c>
      <c r="L47" s="313" t="s">
        <v>4012</v>
      </c>
      <c r="M47" s="314"/>
      <c r="N47" s="356">
        <v>103.5213262669278</v>
      </c>
      <c r="AU47" s="305"/>
      <c r="AV47" s="305"/>
      <c r="AW47" s="305"/>
      <c r="AX47" s="306"/>
      <c r="AY47" s="306"/>
    </row>
    <row r="48" spans="2:51" x14ac:dyDescent="0.25">
      <c r="B48" s="312" t="s">
        <v>3983</v>
      </c>
      <c r="C48" s="312" t="s">
        <v>171</v>
      </c>
      <c r="D48" s="312" t="s">
        <v>170</v>
      </c>
      <c r="E48" s="312" t="s">
        <v>35</v>
      </c>
      <c r="F48" s="312" t="s">
        <v>35</v>
      </c>
      <c r="G48" s="313" t="s">
        <v>185</v>
      </c>
      <c r="H48" s="313" t="s">
        <v>4348</v>
      </c>
      <c r="I48" s="386">
        <v>40.445999999999998</v>
      </c>
      <c r="J48" s="386">
        <v>27.286999999999999</v>
      </c>
      <c r="K48" s="313">
        <v>660</v>
      </c>
      <c r="L48" s="313" t="s">
        <v>2598</v>
      </c>
      <c r="M48" s="358"/>
      <c r="N48" s="356">
        <v>101.9054887081308</v>
      </c>
      <c r="AU48" s="305"/>
      <c r="AV48" s="305"/>
      <c r="AW48" s="305"/>
      <c r="AX48" s="306"/>
      <c r="AY48" s="306"/>
    </row>
    <row r="49" spans="2:51" x14ac:dyDescent="0.25">
      <c r="B49" s="312" t="s">
        <v>3987</v>
      </c>
      <c r="C49" s="312" t="s">
        <v>186</v>
      </c>
      <c r="D49" s="312" t="s">
        <v>186</v>
      </c>
      <c r="E49" s="312" t="s">
        <v>35</v>
      </c>
      <c r="F49" s="312" t="s">
        <v>35</v>
      </c>
      <c r="G49" s="313" t="s">
        <v>3988</v>
      </c>
      <c r="H49" s="313" t="s">
        <v>4011</v>
      </c>
      <c r="I49" s="386">
        <v>39.084000000000003</v>
      </c>
      <c r="J49" s="386">
        <v>27.45</v>
      </c>
      <c r="K49" s="313">
        <v>691</v>
      </c>
      <c r="L49" s="313" t="s">
        <v>2597</v>
      </c>
      <c r="M49" s="314">
        <v>2019</v>
      </c>
      <c r="N49" s="356">
        <v>113.9100192585873</v>
      </c>
      <c r="AU49" s="305"/>
      <c r="AV49" s="305"/>
      <c r="AW49" s="305"/>
      <c r="AX49" s="306"/>
      <c r="AY49" s="306"/>
    </row>
    <row r="50" spans="2:51" x14ac:dyDescent="0.25">
      <c r="B50" s="312" t="s">
        <v>3984</v>
      </c>
      <c r="C50" s="312" t="s">
        <v>172</v>
      </c>
      <c r="D50" s="312" t="s">
        <v>173</v>
      </c>
      <c r="E50" s="312" t="s">
        <v>35</v>
      </c>
      <c r="F50" s="312" t="s">
        <v>35</v>
      </c>
      <c r="G50" s="313" t="s">
        <v>185</v>
      </c>
      <c r="H50" s="313" t="s">
        <v>4348</v>
      </c>
      <c r="I50" s="386">
        <v>40.382269999999998</v>
      </c>
      <c r="J50" s="386">
        <v>26.99455</v>
      </c>
      <c r="K50" s="313">
        <v>660</v>
      </c>
      <c r="L50" s="313" t="s">
        <v>2598</v>
      </c>
      <c r="M50" s="314"/>
      <c r="N50" s="356">
        <v>100.2452375542464</v>
      </c>
      <c r="AU50" s="305"/>
      <c r="AV50" s="305"/>
      <c r="AW50" s="305"/>
      <c r="AX50" s="306"/>
      <c r="AY50" s="306"/>
    </row>
    <row r="51" spans="2:51" x14ac:dyDescent="0.25">
      <c r="B51" s="312" t="s">
        <v>3985</v>
      </c>
      <c r="C51" s="312" t="s">
        <v>174</v>
      </c>
      <c r="D51" s="312" t="s">
        <v>173</v>
      </c>
      <c r="E51" s="312" t="s">
        <v>35</v>
      </c>
      <c r="F51" s="312" t="s">
        <v>35</v>
      </c>
      <c r="G51" s="313" t="s">
        <v>185</v>
      </c>
      <c r="H51" s="313" t="s">
        <v>4348</v>
      </c>
      <c r="I51" s="386">
        <v>40.382269999999998</v>
      </c>
      <c r="J51" s="386">
        <v>26.99455</v>
      </c>
      <c r="K51" s="313">
        <v>660</v>
      </c>
      <c r="L51" s="313" t="s">
        <v>2598</v>
      </c>
      <c r="M51" s="357"/>
      <c r="N51" s="356">
        <v>100.2452375542464</v>
      </c>
      <c r="AU51" s="305"/>
      <c r="AV51" s="305"/>
      <c r="AW51" s="305"/>
      <c r="AX51" s="306"/>
      <c r="AY51" s="306"/>
    </row>
    <row r="52" spans="2:51" x14ac:dyDescent="0.25">
      <c r="B52" s="312" t="s">
        <v>3986</v>
      </c>
      <c r="C52" s="312" t="s">
        <v>204</v>
      </c>
      <c r="D52" s="312" t="s">
        <v>204</v>
      </c>
      <c r="E52" s="312" t="s">
        <v>35</v>
      </c>
      <c r="F52" s="312" t="s">
        <v>35</v>
      </c>
      <c r="G52" s="313" t="s">
        <v>163</v>
      </c>
      <c r="H52" s="313" t="s">
        <v>4011</v>
      </c>
      <c r="I52" s="386">
        <v>41.368944200000001</v>
      </c>
      <c r="J52" s="386">
        <v>31.587835800000001</v>
      </c>
      <c r="K52" s="313">
        <v>1200</v>
      </c>
      <c r="L52" s="313" t="s">
        <v>2598</v>
      </c>
      <c r="M52" s="314"/>
      <c r="N52" s="356">
        <v>185.28270674205601</v>
      </c>
      <c r="AU52" s="305"/>
      <c r="AV52" s="305"/>
      <c r="AW52" s="305"/>
      <c r="AX52" s="306"/>
      <c r="AY52" s="306"/>
    </row>
    <row r="53" spans="2:51" x14ac:dyDescent="0.25">
      <c r="B53" s="312" t="s">
        <v>3989</v>
      </c>
      <c r="C53" s="312" t="s">
        <v>192</v>
      </c>
      <c r="D53" s="312" t="s">
        <v>192</v>
      </c>
      <c r="E53" s="312" t="s">
        <v>35</v>
      </c>
      <c r="F53" s="312" t="s">
        <v>35</v>
      </c>
      <c r="G53" s="313" t="s">
        <v>3990</v>
      </c>
      <c r="H53" s="313" t="s">
        <v>4347</v>
      </c>
      <c r="I53" s="386">
        <v>37.713999999999999</v>
      </c>
      <c r="J53" s="386">
        <v>33.551000000000002</v>
      </c>
      <c r="K53" s="313">
        <v>5000</v>
      </c>
      <c r="L53" s="313" t="s">
        <v>2597</v>
      </c>
      <c r="M53" s="314"/>
      <c r="N53" s="356">
        <v>843.45206226749997</v>
      </c>
      <c r="AU53" s="305"/>
      <c r="AV53" s="305"/>
      <c r="AW53" s="305"/>
      <c r="AX53" s="306"/>
      <c r="AY53" s="306"/>
    </row>
    <row r="54" spans="2:51" x14ac:dyDescent="0.25">
      <c r="B54" s="312" t="s">
        <v>3991</v>
      </c>
      <c r="C54" s="312" t="s">
        <v>193</v>
      </c>
      <c r="D54" s="312" t="s">
        <v>193</v>
      </c>
      <c r="E54" s="312" t="s">
        <v>35</v>
      </c>
      <c r="F54" s="312" t="s">
        <v>35</v>
      </c>
      <c r="G54" s="313" t="s">
        <v>164</v>
      </c>
      <c r="H54" s="313" t="s">
        <v>4011</v>
      </c>
      <c r="I54" s="386">
        <v>39.799999999999997</v>
      </c>
      <c r="J54" s="386">
        <v>29.61</v>
      </c>
      <c r="K54" s="313">
        <v>300</v>
      </c>
      <c r="L54" s="313" t="s">
        <v>2597</v>
      </c>
      <c r="M54" s="314"/>
      <c r="N54" s="356">
        <v>56.295352681721994</v>
      </c>
      <c r="AU54" s="305"/>
      <c r="AV54" s="305"/>
      <c r="AW54" s="305"/>
      <c r="AX54" s="306"/>
      <c r="AY54" s="306"/>
    </row>
    <row r="55" spans="2:51" x14ac:dyDescent="0.25">
      <c r="B55" s="312" t="s">
        <v>3994</v>
      </c>
      <c r="C55" s="312" t="s">
        <v>196</v>
      </c>
      <c r="D55" s="312" t="s">
        <v>196</v>
      </c>
      <c r="E55" s="312" t="s">
        <v>35</v>
      </c>
      <c r="F55" s="312" t="s">
        <v>35</v>
      </c>
      <c r="G55" s="313" t="s">
        <v>161</v>
      </c>
      <c r="H55" s="313" t="s">
        <v>4347</v>
      </c>
      <c r="I55" s="386">
        <v>37.15</v>
      </c>
      <c r="J55" s="386">
        <v>27.805</v>
      </c>
      <c r="K55" s="313">
        <v>300</v>
      </c>
      <c r="L55" s="313" t="s">
        <v>4012</v>
      </c>
      <c r="M55" s="357"/>
      <c r="N55" s="356">
        <v>52.967119308295494</v>
      </c>
      <c r="AU55" s="305"/>
      <c r="AV55" s="305"/>
      <c r="AW55" s="305"/>
      <c r="AX55" s="306"/>
      <c r="AY55" s="306"/>
    </row>
    <row r="56" spans="2:51" x14ac:dyDescent="0.25">
      <c r="B56" s="312" t="s">
        <v>3995</v>
      </c>
      <c r="C56" s="312" t="s">
        <v>175</v>
      </c>
      <c r="D56" s="312" t="s">
        <v>175</v>
      </c>
      <c r="E56" s="312" t="s">
        <v>35</v>
      </c>
      <c r="F56" s="312" t="s">
        <v>35</v>
      </c>
      <c r="G56" s="313" t="s">
        <v>176</v>
      </c>
      <c r="H56" s="313" t="s">
        <v>4011</v>
      </c>
      <c r="I56" s="386">
        <v>40.343888999999997</v>
      </c>
      <c r="J56" s="386">
        <v>26.683610999999999</v>
      </c>
      <c r="K56" s="313">
        <v>1000</v>
      </c>
      <c r="L56" s="313" t="s">
        <v>4012</v>
      </c>
      <c r="M56" s="314"/>
      <c r="N56" s="356">
        <v>160.50642214635002</v>
      </c>
      <c r="AU56" s="305"/>
      <c r="AV56" s="305"/>
      <c r="AW56" s="305"/>
      <c r="AX56" s="306"/>
      <c r="AY56" s="306"/>
    </row>
    <row r="57" spans="2:51" x14ac:dyDescent="0.25">
      <c r="B57" s="312" t="s">
        <v>3996</v>
      </c>
      <c r="C57" s="312" t="s">
        <v>177</v>
      </c>
      <c r="D57" s="312" t="s">
        <v>178</v>
      </c>
      <c r="E57" s="312" t="s">
        <v>35</v>
      </c>
      <c r="F57" s="312" t="s">
        <v>35</v>
      </c>
      <c r="G57" s="313" t="s">
        <v>4340</v>
      </c>
      <c r="H57" s="313" t="s">
        <v>4011</v>
      </c>
      <c r="I57" s="386">
        <v>40.458065699999999</v>
      </c>
      <c r="J57" s="386">
        <v>27.254993800000001</v>
      </c>
      <c r="K57" s="313">
        <v>980</v>
      </c>
      <c r="L57" s="313" t="s">
        <v>2598</v>
      </c>
      <c r="M57" s="314"/>
      <c r="N57" s="356">
        <v>154.841096611278</v>
      </c>
      <c r="AU57" s="305"/>
      <c r="AV57" s="305"/>
      <c r="AW57" s="305"/>
      <c r="AX57" s="306"/>
      <c r="AY57" s="306"/>
    </row>
    <row r="58" spans="2:51" x14ac:dyDescent="0.25">
      <c r="B58" s="312" t="s">
        <v>3997</v>
      </c>
      <c r="C58" s="312" t="s">
        <v>179</v>
      </c>
      <c r="D58" s="312" t="s">
        <v>178</v>
      </c>
      <c r="E58" s="312" t="s">
        <v>35</v>
      </c>
      <c r="F58" s="312" t="s">
        <v>35</v>
      </c>
      <c r="G58" s="313" t="s">
        <v>4340</v>
      </c>
      <c r="H58" s="313" t="s">
        <v>4011</v>
      </c>
      <c r="I58" s="386">
        <v>40.458065699999999</v>
      </c>
      <c r="J58" s="386">
        <v>27.254993800000001</v>
      </c>
      <c r="K58" s="313">
        <v>980</v>
      </c>
      <c r="L58" s="313" t="s">
        <v>2598</v>
      </c>
      <c r="M58" s="314"/>
      <c r="N58" s="356">
        <v>154.841096611278</v>
      </c>
      <c r="AU58" s="305"/>
      <c r="AV58" s="305"/>
      <c r="AW58" s="305"/>
      <c r="AX58" s="306"/>
      <c r="AY58" s="306"/>
    </row>
    <row r="59" spans="2:51" x14ac:dyDescent="0.25">
      <c r="B59" s="312" t="s">
        <v>3998</v>
      </c>
      <c r="C59" s="312" t="s">
        <v>151</v>
      </c>
      <c r="D59" s="312" t="s">
        <v>151</v>
      </c>
      <c r="E59" s="312" t="s">
        <v>35</v>
      </c>
      <c r="F59" s="312" t="s">
        <v>35</v>
      </c>
      <c r="G59" s="313" t="s">
        <v>152</v>
      </c>
      <c r="H59" s="313" t="s">
        <v>98</v>
      </c>
      <c r="I59" s="386">
        <v>36.875999999999998</v>
      </c>
      <c r="J59" s="386">
        <v>35.893999999999998</v>
      </c>
      <c r="K59" s="313">
        <v>800</v>
      </c>
      <c r="L59" s="313" t="s">
        <v>4012</v>
      </c>
      <c r="M59" s="314"/>
      <c r="N59" s="356">
        <v>129.852586683792</v>
      </c>
      <c r="AU59" s="305"/>
      <c r="AV59" s="305"/>
      <c r="AW59" s="305"/>
      <c r="AX59" s="306"/>
      <c r="AY59" s="306"/>
    </row>
    <row r="60" spans="2:51" x14ac:dyDescent="0.25">
      <c r="B60" s="312" t="s">
        <v>3999</v>
      </c>
      <c r="C60" s="312" t="s">
        <v>153</v>
      </c>
      <c r="D60" s="312" t="s">
        <v>154</v>
      </c>
      <c r="E60" s="312" t="s">
        <v>35</v>
      </c>
      <c r="F60" s="312" t="s">
        <v>35</v>
      </c>
      <c r="G60" s="313" t="s">
        <v>4000</v>
      </c>
      <c r="H60" s="313" t="s">
        <v>4011</v>
      </c>
      <c r="I60" s="386">
        <v>38.229900000000001</v>
      </c>
      <c r="J60" s="386">
        <v>36.248100000000001</v>
      </c>
      <c r="K60" s="313">
        <v>350</v>
      </c>
      <c r="L60" s="313" t="s">
        <v>2597</v>
      </c>
      <c r="M60" s="314"/>
      <c r="N60" s="356">
        <v>65.677911462009007</v>
      </c>
      <c r="AU60" s="305"/>
      <c r="AV60" s="305"/>
      <c r="AW60" s="305"/>
      <c r="AX60" s="306"/>
      <c r="AY60" s="306"/>
    </row>
    <row r="61" spans="2:51" x14ac:dyDescent="0.25">
      <c r="B61" s="312" t="s">
        <v>4001</v>
      </c>
      <c r="C61" s="312" t="s">
        <v>155</v>
      </c>
      <c r="D61" s="312" t="s">
        <v>154</v>
      </c>
      <c r="E61" s="312" t="s">
        <v>35</v>
      </c>
      <c r="F61" s="312" t="s">
        <v>35</v>
      </c>
      <c r="G61" s="313" t="s">
        <v>4000</v>
      </c>
      <c r="H61" s="313" t="s">
        <v>4011</v>
      </c>
      <c r="I61" s="386">
        <v>38.229900000000001</v>
      </c>
      <c r="J61" s="386">
        <v>36.248100000000001</v>
      </c>
      <c r="K61" s="313">
        <v>350</v>
      </c>
      <c r="L61" s="313" t="s">
        <v>2597</v>
      </c>
      <c r="M61" s="314"/>
      <c r="N61" s="356">
        <v>65.677911462009007</v>
      </c>
      <c r="AU61" s="305"/>
      <c r="AV61" s="305"/>
      <c r="AW61" s="305"/>
      <c r="AX61" s="306"/>
      <c r="AY61" s="306"/>
    </row>
    <row r="62" spans="2:51" x14ac:dyDescent="0.25">
      <c r="B62" s="312" t="s">
        <v>4002</v>
      </c>
      <c r="C62" s="312" t="s">
        <v>158</v>
      </c>
      <c r="D62" s="312" t="s">
        <v>158</v>
      </c>
      <c r="E62" s="312" t="s">
        <v>35</v>
      </c>
      <c r="F62" s="312" t="s">
        <v>35</v>
      </c>
      <c r="G62" s="313" t="s">
        <v>4336</v>
      </c>
      <c r="H62" s="313" t="s">
        <v>4011</v>
      </c>
      <c r="I62" s="386">
        <v>38.199983899999999</v>
      </c>
      <c r="J62" s="386">
        <v>30.270550499999999</v>
      </c>
      <c r="K62" s="313">
        <v>640</v>
      </c>
      <c r="L62" s="313" t="s">
        <v>2597</v>
      </c>
      <c r="M62" s="358"/>
      <c r="N62" s="356">
        <v>109.17886580697599</v>
      </c>
      <c r="AU62" s="305"/>
      <c r="AV62" s="305"/>
      <c r="AW62" s="305"/>
      <c r="AX62" s="306"/>
      <c r="AY62" s="306"/>
    </row>
    <row r="63" spans="2:51" x14ac:dyDescent="0.25">
      <c r="B63" s="312" t="s">
        <v>4309</v>
      </c>
      <c r="C63" s="312" t="s">
        <v>4323</v>
      </c>
      <c r="D63" s="312" t="s">
        <v>4324</v>
      </c>
      <c r="E63" s="312" t="s">
        <v>35</v>
      </c>
      <c r="F63" s="312" t="s">
        <v>35</v>
      </c>
      <c r="G63" s="313" t="s">
        <v>4342</v>
      </c>
      <c r="H63" s="313" t="s">
        <v>4011</v>
      </c>
      <c r="I63" s="386">
        <v>37.508626999999997</v>
      </c>
      <c r="J63" s="386">
        <v>28.673740800000001</v>
      </c>
      <c r="K63" s="313">
        <v>100</v>
      </c>
      <c r="L63" s="313" t="s">
        <v>2597</v>
      </c>
      <c r="M63" s="314"/>
      <c r="N63" s="356">
        <v>11.941438447637999</v>
      </c>
      <c r="AU63" s="305"/>
      <c r="AV63" s="305"/>
      <c r="AW63" s="305"/>
      <c r="AX63" s="306"/>
      <c r="AY63" s="306"/>
    </row>
    <row r="64" spans="2:51" x14ac:dyDescent="0.25">
      <c r="B64" s="312" t="s">
        <v>4310</v>
      </c>
      <c r="C64" s="312" t="s">
        <v>4325</v>
      </c>
      <c r="D64" s="312" t="s">
        <v>4324</v>
      </c>
      <c r="E64" s="312" t="s">
        <v>35</v>
      </c>
      <c r="F64" s="312" t="s">
        <v>35</v>
      </c>
      <c r="G64" s="313" t="s">
        <v>4342</v>
      </c>
      <c r="H64" s="313" t="s">
        <v>4011</v>
      </c>
      <c r="I64" s="386">
        <v>37.508626999999997</v>
      </c>
      <c r="J64" s="386">
        <v>28.673740800000001</v>
      </c>
      <c r="K64" s="313">
        <v>100</v>
      </c>
      <c r="L64" s="313" t="s">
        <v>2597</v>
      </c>
      <c r="M64" s="314"/>
      <c r="N64" s="356">
        <v>11.941438447637999</v>
      </c>
      <c r="AU64" s="305"/>
      <c r="AV64" s="305"/>
      <c r="AW64" s="305"/>
      <c r="AX64" s="306"/>
      <c r="AY64" s="306"/>
    </row>
    <row r="65" spans="2:51" x14ac:dyDescent="0.25">
      <c r="B65" s="312" t="s">
        <v>4350</v>
      </c>
      <c r="C65" s="312" t="s">
        <v>4352</v>
      </c>
      <c r="D65" s="312" t="s">
        <v>4324</v>
      </c>
      <c r="E65" s="312" t="s">
        <v>35</v>
      </c>
      <c r="F65" s="312" t="s">
        <v>35</v>
      </c>
      <c r="G65" s="313" t="s">
        <v>4342</v>
      </c>
      <c r="H65" s="313" t="s">
        <v>4011</v>
      </c>
      <c r="I65" s="386">
        <v>37.508626999999997</v>
      </c>
      <c r="J65" s="386">
        <v>28.673740800000001</v>
      </c>
      <c r="K65" s="313">
        <v>25</v>
      </c>
      <c r="L65" s="313" t="s">
        <v>2597</v>
      </c>
      <c r="M65" s="314"/>
      <c r="N65" s="356">
        <v>2.9853596119094998</v>
      </c>
      <c r="AU65" s="305"/>
      <c r="AV65" s="305"/>
      <c r="AW65" s="305"/>
      <c r="AX65" s="306"/>
      <c r="AY65" s="306"/>
    </row>
    <row r="66" spans="2:51" x14ac:dyDescent="0.25">
      <c r="B66" s="312" t="s">
        <v>4351</v>
      </c>
      <c r="C66" s="312" t="s">
        <v>4353</v>
      </c>
      <c r="D66" s="312" t="s">
        <v>4324</v>
      </c>
      <c r="E66" s="312" t="s">
        <v>35</v>
      </c>
      <c r="F66" s="312" t="s">
        <v>35</v>
      </c>
      <c r="G66" s="313" t="s">
        <v>4342</v>
      </c>
      <c r="H66" s="313" t="s">
        <v>4011</v>
      </c>
      <c r="I66" s="386">
        <v>37.508626999999997</v>
      </c>
      <c r="J66" s="386">
        <v>28.673740800000001</v>
      </c>
      <c r="K66" s="313">
        <v>25</v>
      </c>
      <c r="L66" s="313" t="s">
        <v>2597</v>
      </c>
      <c r="M66" s="314"/>
      <c r="N66" s="356">
        <v>2.9853596119094998</v>
      </c>
      <c r="AU66" s="305"/>
      <c r="AV66" s="305"/>
      <c r="AW66" s="305"/>
      <c r="AX66" s="306"/>
      <c r="AY66" s="306"/>
    </row>
    <row r="67" spans="2:51" x14ac:dyDescent="0.25">
      <c r="B67" s="312" t="s">
        <v>4003</v>
      </c>
      <c r="C67" s="312" t="s">
        <v>184</v>
      </c>
      <c r="D67" s="312" t="s">
        <v>184</v>
      </c>
      <c r="E67" s="312" t="s">
        <v>35</v>
      </c>
      <c r="F67" s="312" t="s">
        <v>35</v>
      </c>
      <c r="G67" s="313" t="s">
        <v>185</v>
      </c>
      <c r="H67" s="313" t="s">
        <v>4011</v>
      </c>
      <c r="I67" s="386">
        <v>38.661999999999999</v>
      </c>
      <c r="J67" s="386">
        <v>39.771999999999998</v>
      </c>
      <c r="K67" s="313">
        <v>200</v>
      </c>
      <c r="L67" s="313" t="s">
        <v>4012</v>
      </c>
      <c r="M67" s="314"/>
      <c r="N67" s="356">
        <v>38.955776005137601</v>
      </c>
      <c r="AU67" s="305"/>
      <c r="AV67" s="305"/>
      <c r="AW67" s="305"/>
      <c r="AX67" s="306"/>
      <c r="AY67" s="306"/>
    </row>
    <row r="68" spans="2:51" x14ac:dyDescent="0.25">
      <c r="B68" s="312" t="s">
        <v>4004</v>
      </c>
      <c r="C68" s="312" t="s">
        <v>4318</v>
      </c>
      <c r="D68" s="312" t="s">
        <v>156</v>
      </c>
      <c r="E68" s="312" t="s">
        <v>35</v>
      </c>
      <c r="F68" s="312" t="s">
        <v>35</v>
      </c>
      <c r="G68" s="313" t="s">
        <v>157</v>
      </c>
      <c r="H68" s="313" t="s">
        <v>4011</v>
      </c>
      <c r="I68" s="386">
        <v>36.770000000000003</v>
      </c>
      <c r="J68" s="386">
        <v>35.79</v>
      </c>
      <c r="K68" s="313">
        <v>600</v>
      </c>
      <c r="L68" s="313" t="s">
        <v>4012</v>
      </c>
      <c r="M68" s="314"/>
      <c r="N68" s="356">
        <v>96.30385328781</v>
      </c>
      <c r="AU68" s="305"/>
      <c r="AV68" s="305"/>
      <c r="AW68" s="305"/>
      <c r="AX68" s="306"/>
      <c r="AY68" s="306"/>
    </row>
    <row r="69" spans="2:51" x14ac:dyDescent="0.25">
      <c r="B69" s="312" t="s">
        <v>3906</v>
      </c>
      <c r="C69" s="312" t="s">
        <v>96</v>
      </c>
      <c r="D69" s="312" t="s">
        <v>96</v>
      </c>
      <c r="E69" s="312" t="s">
        <v>36</v>
      </c>
      <c r="F69" s="312" t="s">
        <v>60</v>
      </c>
      <c r="G69" s="313" t="s">
        <v>97</v>
      </c>
      <c r="H69" s="313" t="s">
        <v>98</v>
      </c>
      <c r="I69" s="386">
        <v>44.4</v>
      </c>
      <c r="J69" s="386">
        <v>18.533300000000001</v>
      </c>
      <c r="K69" s="313">
        <v>350</v>
      </c>
      <c r="L69" s="313" t="s">
        <v>2597</v>
      </c>
      <c r="M69" s="358">
        <v>2020</v>
      </c>
      <c r="N69" s="356">
        <v>64.945808794597497</v>
      </c>
      <c r="AU69" s="305"/>
      <c r="AV69" s="305"/>
      <c r="AW69" s="305"/>
      <c r="AX69" s="306"/>
      <c r="AY69" s="306"/>
    </row>
    <row r="70" spans="2:51" x14ac:dyDescent="0.25">
      <c r="B70" s="312" t="s">
        <v>3907</v>
      </c>
      <c r="C70" s="312" t="s">
        <v>99</v>
      </c>
      <c r="D70" s="312" t="s">
        <v>100</v>
      </c>
      <c r="E70" s="312" t="s">
        <v>36</v>
      </c>
      <c r="F70" s="312" t="s">
        <v>60</v>
      </c>
      <c r="G70" s="313" t="s">
        <v>101</v>
      </c>
      <c r="H70" s="313" t="s">
        <v>102</v>
      </c>
      <c r="I70" s="386">
        <v>44.05</v>
      </c>
      <c r="J70" s="386">
        <v>17.45</v>
      </c>
      <c r="K70" s="313">
        <v>300</v>
      </c>
      <c r="L70" s="313" t="s">
        <v>2597</v>
      </c>
      <c r="M70" s="358">
        <v>2030</v>
      </c>
      <c r="N70" s="356">
        <v>55.667836109654999</v>
      </c>
      <c r="AU70" s="305"/>
      <c r="AV70" s="305"/>
      <c r="AW70" s="305"/>
      <c r="AX70" s="306"/>
      <c r="AY70" s="306"/>
    </row>
    <row r="71" spans="2:51" x14ac:dyDescent="0.25">
      <c r="B71" s="312" t="s">
        <v>3908</v>
      </c>
      <c r="C71" s="312" t="s">
        <v>113</v>
      </c>
      <c r="D71" s="312" t="s">
        <v>114</v>
      </c>
      <c r="E71" s="312" t="s">
        <v>36</v>
      </c>
      <c r="F71" s="312" t="s">
        <v>60</v>
      </c>
      <c r="G71" s="313" t="s">
        <v>115</v>
      </c>
      <c r="H71" s="313" t="s">
        <v>102</v>
      </c>
      <c r="I71" s="386">
        <v>43.172258999999997</v>
      </c>
      <c r="J71" s="386">
        <v>18.512727999999999</v>
      </c>
      <c r="K71" s="313">
        <v>350</v>
      </c>
      <c r="L71" s="313" t="s">
        <v>2597</v>
      </c>
      <c r="M71" s="314"/>
      <c r="N71" s="356">
        <v>64.945808794597497</v>
      </c>
      <c r="AU71" s="305"/>
      <c r="AV71" s="305"/>
      <c r="AW71" s="305"/>
      <c r="AX71" s="306"/>
      <c r="AY71" s="306"/>
    </row>
    <row r="72" spans="2:51" x14ac:dyDescent="0.25">
      <c r="B72" s="312" t="s">
        <v>3909</v>
      </c>
      <c r="C72" s="312" t="s">
        <v>103</v>
      </c>
      <c r="D72" s="312" t="s">
        <v>104</v>
      </c>
      <c r="E72" s="312" t="s">
        <v>36</v>
      </c>
      <c r="F72" s="312" t="s">
        <v>60</v>
      </c>
      <c r="G72" s="313" t="s">
        <v>101</v>
      </c>
      <c r="H72" s="313" t="s">
        <v>98</v>
      </c>
      <c r="I72" s="386">
        <v>44.089722000000002</v>
      </c>
      <c r="J72" s="386">
        <v>18.114443999999999</v>
      </c>
      <c r="K72" s="313">
        <v>300</v>
      </c>
      <c r="L72" s="313" t="s">
        <v>2597</v>
      </c>
      <c r="M72" s="358">
        <v>2022</v>
      </c>
      <c r="N72" s="356">
        <v>55.667836109654999</v>
      </c>
      <c r="AU72" s="305"/>
      <c r="AV72" s="305"/>
      <c r="AW72" s="305"/>
      <c r="AX72" s="306"/>
      <c r="AY72" s="306"/>
    </row>
    <row r="73" spans="2:51" x14ac:dyDescent="0.25">
      <c r="B73" s="312" t="s">
        <v>3910</v>
      </c>
      <c r="C73" s="312" t="s">
        <v>105</v>
      </c>
      <c r="D73" s="312" t="s">
        <v>104</v>
      </c>
      <c r="E73" s="312" t="s">
        <v>36</v>
      </c>
      <c r="F73" s="312" t="s">
        <v>60</v>
      </c>
      <c r="G73" s="313" t="s">
        <v>101</v>
      </c>
      <c r="H73" s="313" t="s">
        <v>102</v>
      </c>
      <c r="I73" s="386">
        <v>44.089722000000002</v>
      </c>
      <c r="J73" s="386">
        <v>18.114443999999999</v>
      </c>
      <c r="K73" s="313">
        <v>300</v>
      </c>
      <c r="L73" s="313" t="s">
        <v>2597</v>
      </c>
      <c r="M73" s="313">
        <v>2032</v>
      </c>
      <c r="N73" s="356">
        <v>55.667836109654999</v>
      </c>
      <c r="AU73" s="305"/>
      <c r="AV73" s="305"/>
      <c r="AW73" s="305"/>
      <c r="AX73" s="306"/>
      <c r="AY73" s="306"/>
    </row>
    <row r="74" spans="2:51" x14ac:dyDescent="0.25">
      <c r="B74" s="312" t="s">
        <v>3911</v>
      </c>
      <c r="C74" s="312" t="s">
        <v>3912</v>
      </c>
      <c r="D74" s="312" t="s">
        <v>3913</v>
      </c>
      <c r="E74" s="312" t="s">
        <v>36</v>
      </c>
      <c r="F74" s="312" t="s">
        <v>60</v>
      </c>
      <c r="G74" s="313" t="s">
        <v>3914</v>
      </c>
      <c r="H74" s="313" t="s">
        <v>102</v>
      </c>
      <c r="I74" s="386">
        <v>44.766666999999998</v>
      </c>
      <c r="J74" s="386">
        <v>16.666667</v>
      </c>
      <c r="K74" s="313">
        <v>215</v>
      </c>
      <c r="L74" s="313" t="s">
        <v>2597</v>
      </c>
      <c r="M74" s="357"/>
      <c r="N74" s="356">
        <v>43.522126413002994</v>
      </c>
      <c r="AU74" s="305"/>
      <c r="AV74" s="305"/>
      <c r="AW74" s="305"/>
      <c r="AX74" s="306"/>
      <c r="AY74" s="306"/>
    </row>
    <row r="75" spans="2:51" x14ac:dyDescent="0.25">
      <c r="B75" s="312" t="s">
        <v>3915</v>
      </c>
      <c r="C75" s="312" t="s">
        <v>3916</v>
      </c>
      <c r="D75" s="312" t="s">
        <v>3913</v>
      </c>
      <c r="E75" s="312" t="s">
        <v>36</v>
      </c>
      <c r="F75" s="312" t="s">
        <v>60</v>
      </c>
      <c r="G75" s="313" t="s">
        <v>3914</v>
      </c>
      <c r="H75" s="313" t="s">
        <v>102</v>
      </c>
      <c r="I75" s="386">
        <v>44.766666999999998</v>
      </c>
      <c r="J75" s="386">
        <v>16.666667</v>
      </c>
      <c r="K75" s="313">
        <v>215</v>
      </c>
      <c r="L75" s="313" t="s">
        <v>2597</v>
      </c>
      <c r="M75" s="357"/>
      <c r="N75" s="356">
        <v>43.522126413002994</v>
      </c>
      <c r="AU75" s="305"/>
      <c r="AV75" s="305"/>
      <c r="AW75" s="305"/>
      <c r="AX75" s="306"/>
      <c r="AY75" s="306"/>
    </row>
    <row r="76" spans="2:51" x14ac:dyDescent="0.25">
      <c r="B76" s="312" t="s">
        <v>3917</v>
      </c>
      <c r="C76" s="312" t="s">
        <v>106</v>
      </c>
      <c r="D76" s="312" t="s">
        <v>107</v>
      </c>
      <c r="E76" s="312" t="s">
        <v>36</v>
      </c>
      <c r="F76" s="312" t="s">
        <v>60</v>
      </c>
      <c r="G76" s="313" t="s">
        <v>108</v>
      </c>
      <c r="H76" s="313" t="s">
        <v>102</v>
      </c>
      <c r="I76" s="386">
        <v>43.64611</v>
      </c>
      <c r="J76" s="386">
        <v>17.331389999999999</v>
      </c>
      <c r="K76" s="313">
        <v>275</v>
      </c>
      <c r="L76" s="313" t="s">
        <v>2597</v>
      </c>
      <c r="M76" s="314"/>
      <c r="N76" s="356">
        <v>56.295352681721994</v>
      </c>
      <c r="AU76" s="305"/>
      <c r="AV76" s="305"/>
      <c r="AW76" s="305"/>
      <c r="AX76" s="306"/>
      <c r="AY76" s="306"/>
    </row>
    <row r="77" spans="2:51" x14ac:dyDescent="0.25">
      <c r="B77" s="312" t="s">
        <v>3918</v>
      </c>
      <c r="C77" s="312" t="s">
        <v>109</v>
      </c>
      <c r="D77" s="312" t="s">
        <v>107</v>
      </c>
      <c r="E77" s="312" t="s">
        <v>36</v>
      </c>
      <c r="F77" s="312" t="s">
        <v>60</v>
      </c>
      <c r="G77" s="313" t="s">
        <v>108</v>
      </c>
      <c r="H77" s="313" t="s">
        <v>102</v>
      </c>
      <c r="I77" s="386">
        <v>43.64611</v>
      </c>
      <c r="J77" s="386">
        <v>17.331389999999999</v>
      </c>
      <c r="K77" s="313">
        <v>275</v>
      </c>
      <c r="L77" s="313" t="s">
        <v>2597</v>
      </c>
      <c r="M77" s="314"/>
      <c r="N77" s="356">
        <v>56.295352681721994</v>
      </c>
      <c r="AU77" s="305"/>
      <c r="AV77" s="305"/>
      <c r="AW77" s="305"/>
      <c r="AX77" s="306"/>
      <c r="AY77" s="306"/>
    </row>
    <row r="78" spans="2:51" x14ac:dyDescent="0.25">
      <c r="B78" s="312" t="s">
        <v>3919</v>
      </c>
      <c r="C78" s="312" t="s">
        <v>110</v>
      </c>
      <c r="D78" s="312" t="s">
        <v>111</v>
      </c>
      <c r="E78" s="312" t="s">
        <v>36</v>
      </c>
      <c r="F78" s="312" t="s">
        <v>60</v>
      </c>
      <c r="G78" s="313" t="s">
        <v>101</v>
      </c>
      <c r="H78" s="313" t="s">
        <v>98</v>
      </c>
      <c r="I78" s="386">
        <v>44.52</v>
      </c>
      <c r="J78" s="386">
        <v>18.606110999999999</v>
      </c>
      <c r="K78" s="313">
        <v>450</v>
      </c>
      <c r="L78" s="313" t="s">
        <v>2597</v>
      </c>
      <c r="M78" s="358"/>
      <c r="N78" s="356">
        <v>75.910685604074999</v>
      </c>
      <c r="AU78" s="305"/>
      <c r="AV78" s="305"/>
      <c r="AW78" s="305"/>
      <c r="AX78" s="306"/>
      <c r="AY78" s="306"/>
    </row>
    <row r="79" spans="2:51" x14ac:dyDescent="0.25">
      <c r="B79" s="312" t="s">
        <v>3920</v>
      </c>
      <c r="C79" s="312" t="s">
        <v>112</v>
      </c>
      <c r="D79" s="312" t="s">
        <v>111</v>
      </c>
      <c r="E79" s="312" t="s">
        <v>36</v>
      </c>
      <c r="F79" s="312" t="s">
        <v>60</v>
      </c>
      <c r="G79" s="313" t="s">
        <v>101</v>
      </c>
      <c r="H79" s="313" t="s">
        <v>102</v>
      </c>
      <c r="I79" s="386">
        <v>44.52</v>
      </c>
      <c r="J79" s="386">
        <v>18.606110999999999</v>
      </c>
      <c r="K79" s="313">
        <v>450</v>
      </c>
      <c r="L79" s="313" t="s">
        <v>2597</v>
      </c>
      <c r="M79" s="357">
        <v>2027</v>
      </c>
      <c r="N79" s="356">
        <v>75.910685604074999</v>
      </c>
      <c r="AU79" s="305"/>
      <c r="AV79" s="305"/>
      <c r="AW79" s="305"/>
      <c r="AX79" s="306"/>
      <c r="AY79" s="306"/>
    </row>
    <row r="80" spans="2:51" x14ac:dyDescent="0.25">
      <c r="B80" s="312" t="s">
        <v>3921</v>
      </c>
      <c r="C80" s="312" t="s">
        <v>116</v>
      </c>
      <c r="D80" s="312" t="s">
        <v>117</v>
      </c>
      <c r="E80" s="312" t="s">
        <v>36</v>
      </c>
      <c r="F80" s="312" t="s">
        <v>60</v>
      </c>
      <c r="G80" s="313" t="s">
        <v>118</v>
      </c>
      <c r="H80" s="313" t="s">
        <v>98</v>
      </c>
      <c r="I80" s="386">
        <v>44.683446000000004</v>
      </c>
      <c r="J80" s="386">
        <v>18.968516000000001</v>
      </c>
      <c r="K80" s="313">
        <v>300</v>
      </c>
      <c r="L80" s="313" t="s">
        <v>2597</v>
      </c>
      <c r="M80" s="314"/>
      <c r="N80" s="356">
        <v>55.667836109654999</v>
      </c>
      <c r="AU80" s="305"/>
      <c r="AV80" s="305"/>
      <c r="AW80" s="305"/>
      <c r="AX80" s="306"/>
      <c r="AY80" s="306"/>
    </row>
    <row r="81" spans="2:51" x14ac:dyDescent="0.25">
      <c r="B81" s="312" t="s">
        <v>3922</v>
      </c>
      <c r="C81" s="312" t="s">
        <v>119</v>
      </c>
      <c r="D81" s="312" t="s">
        <v>117</v>
      </c>
      <c r="E81" s="312" t="s">
        <v>36</v>
      </c>
      <c r="F81" s="312" t="s">
        <v>60</v>
      </c>
      <c r="G81" s="313" t="s">
        <v>118</v>
      </c>
      <c r="H81" s="313" t="s">
        <v>98</v>
      </c>
      <c r="I81" s="386">
        <v>44.683446000000004</v>
      </c>
      <c r="J81" s="386">
        <v>18.968516000000001</v>
      </c>
      <c r="K81" s="313">
        <v>300</v>
      </c>
      <c r="L81" s="313" t="s">
        <v>2597</v>
      </c>
      <c r="M81" s="314"/>
      <c r="N81" s="356">
        <v>55.667836109654999</v>
      </c>
      <c r="AU81" s="305"/>
      <c r="AV81" s="305"/>
      <c r="AW81" s="305"/>
      <c r="AX81" s="306"/>
      <c r="AY81" s="306"/>
    </row>
    <row r="82" spans="2:51" x14ac:dyDescent="0.25">
      <c r="B82" s="312" t="s">
        <v>3923</v>
      </c>
      <c r="C82" s="312" t="s">
        <v>122</v>
      </c>
      <c r="D82" s="312" t="s">
        <v>122</v>
      </c>
      <c r="E82" s="312" t="s">
        <v>36</v>
      </c>
      <c r="F82" s="312" t="s">
        <v>3924</v>
      </c>
      <c r="G82" s="313" t="s">
        <v>121</v>
      </c>
      <c r="H82" s="313" t="s">
        <v>102</v>
      </c>
      <c r="I82" s="386">
        <v>41.122814599999998</v>
      </c>
      <c r="J82" s="386">
        <v>21.805114700000001</v>
      </c>
      <c r="K82" s="313">
        <v>300</v>
      </c>
      <c r="L82" s="313" t="s">
        <v>2597</v>
      </c>
      <c r="M82" s="313">
        <v>2033</v>
      </c>
      <c r="N82" s="356">
        <v>56.295352681721994</v>
      </c>
      <c r="AU82" s="305"/>
      <c r="AV82" s="305"/>
      <c r="AW82" s="305"/>
      <c r="AX82" s="306"/>
      <c r="AY82" s="306"/>
    </row>
    <row r="83" spans="2:51" x14ac:dyDescent="0.25">
      <c r="B83" s="312" t="s">
        <v>3925</v>
      </c>
      <c r="C83" s="312" t="s">
        <v>4314</v>
      </c>
      <c r="D83" s="312" t="s">
        <v>120</v>
      </c>
      <c r="E83" s="312" t="s">
        <v>36</v>
      </c>
      <c r="F83" s="312" t="s">
        <v>3924</v>
      </c>
      <c r="G83" s="313" t="s">
        <v>121</v>
      </c>
      <c r="H83" s="313" t="s">
        <v>4011</v>
      </c>
      <c r="I83" s="386">
        <v>41.582132999999999</v>
      </c>
      <c r="J83" s="386">
        <v>21.000288000000001</v>
      </c>
      <c r="K83" s="313">
        <v>129</v>
      </c>
      <c r="L83" s="313" t="s">
        <v>2598</v>
      </c>
      <c r="M83" s="314"/>
      <c r="N83" s="356">
        <v>24.734282877268271</v>
      </c>
      <c r="AU83" s="305"/>
      <c r="AV83" s="305"/>
      <c r="AW83" s="305"/>
      <c r="AX83" s="306"/>
      <c r="AY83" s="306"/>
    </row>
    <row r="84" spans="2:51" x14ac:dyDescent="0.25">
      <c r="B84" s="312" t="s">
        <v>3933</v>
      </c>
      <c r="C84" s="312" t="s">
        <v>129</v>
      </c>
      <c r="D84" s="312" t="s">
        <v>129</v>
      </c>
      <c r="E84" s="312" t="s">
        <v>36</v>
      </c>
      <c r="F84" s="312" t="s">
        <v>61</v>
      </c>
      <c r="G84" s="313" t="s">
        <v>94</v>
      </c>
      <c r="H84" s="313" t="s">
        <v>4011</v>
      </c>
      <c r="I84" s="386">
        <v>42.666666999999997</v>
      </c>
      <c r="J84" s="386">
        <v>21.166667</v>
      </c>
      <c r="K84" s="313">
        <v>500</v>
      </c>
      <c r="L84" s="313" t="s">
        <v>2597</v>
      </c>
      <c r="M84" s="313">
        <v>2023</v>
      </c>
      <c r="N84" s="356">
        <v>82.424037090149994</v>
      </c>
      <c r="AU84" s="305"/>
      <c r="AV84" s="305"/>
      <c r="AW84" s="305"/>
      <c r="AX84" s="306"/>
      <c r="AY84" s="306"/>
    </row>
    <row r="85" spans="2:51" x14ac:dyDescent="0.25">
      <c r="B85" s="312" t="s">
        <v>3934</v>
      </c>
      <c r="C85" s="312" t="s">
        <v>130</v>
      </c>
      <c r="D85" s="312" t="s">
        <v>131</v>
      </c>
      <c r="E85" s="312" t="s">
        <v>36</v>
      </c>
      <c r="F85" s="312" t="s">
        <v>63</v>
      </c>
      <c r="G85" s="313" t="s">
        <v>132</v>
      </c>
      <c r="H85" s="313" t="s">
        <v>4011</v>
      </c>
      <c r="I85" s="386">
        <v>43.334574000000003</v>
      </c>
      <c r="J85" s="386">
        <v>19.32714</v>
      </c>
      <c r="K85" s="313">
        <v>254</v>
      </c>
      <c r="L85" s="313" t="s">
        <v>2597</v>
      </c>
      <c r="M85" s="314"/>
      <c r="N85" s="356">
        <v>50.245693010155435</v>
      </c>
      <c r="AU85" s="305"/>
      <c r="AV85" s="305"/>
      <c r="AW85" s="305"/>
      <c r="AX85" s="306"/>
      <c r="AY85" s="306"/>
    </row>
    <row r="86" spans="2:51" x14ac:dyDescent="0.25">
      <c r="B86" s="312" t="s">
        <v>3943</v>
      </c>
      <c r="C86" s="312" t="s">
        <v>144</v>
      </c>
      <c r="D86" s="312" t="s">
        <v>145</v>
      </c>
      <c r="E86" s="312" t="s">
        <v>36</v>
      </c>
      <c r="F86" s="312" t="s">
        <v>64</v>
      </c>
      <c r="G86" s="313" t="s">
        <v>143</v>
      </c>
      <c r="H86" s="313" t="s">
        <v>4011</v>
      </c>
      <c r="I86" s="386">
        <v>44.72954</v>
      </c>
      <c r="J86" s="386">
        <v>21.212146000000001</v>
      </c>
      <c r="K86" s="313">
        <v>350</v>
      </c>
      <c r="L86" s="313" t="s">
        <v>2597</v>
      </c>
      <c r="M86" s="314"/>
      <c r="N86" s="356">
        <v>64.945808794597497</v>
      </c>
      <c r="AU86" s="305"/>
      <c r="AV86" s="305"/>
      <c r="AW86" s="305"/>
      <c r="AX86" s="306"/>
      <c r="AY86" s="306"/>
    </row>
    <row r="87" spans="2:51" x14ac:dyDescent="0.25">
      <c r="B87" s="312" t="s">
        <v>3944</v>
      </c>
      <c r="C87" s="312" t="s">
        <v>146</v>
      </c>
      <c r="D87" s="312" t="s">
        <v>147</v>
      </c>
      <c r="E87" s="312" t="s">
        <v>36</v>
      </c>
      <c r="F87" s="312" t="s">
        <v>64</v>
      </c>
      <c r="G87" s="313" t="s">
        <v>148</v>
      </c>
      <c r="H87" s="313" t="s">
        <v>102</v>
      </c>
      <c r="I87" s="386">
        <v>44.75</v>
      </c>
      <c r="J87" s="386">
        <v>20.966667000000001</v>
      </c>
      <c r="K87" s="313">
        <v>350</v>
      </c>
      <c r="L87" s="313" t="s">
        <v>2597</v>
      </c>
      <c r="M87" s="314"/>
      <c r="N87" s="356">
        <v>64.945808794597497</v>
      </c>
      <c r="AU87" s="305"/>
      <c r="AV87" s="305"/>
      <c r="AW87" s="305"/>
      <c r="AX87" s="306"/>
      <c r="AY87" s="306"/>
    </row>
    <row r="88" spans="2:51" x14ac:dyDescent="0.25">
      <c r="B88" s="312" t="s">
        <v>3945</v>
      </c>
      <c r="C88" s="312" t="s">
        <v>149</v>
      </c>
      <c r="D88" s="312" t="s">
        <v>147</v>
      </c>
      <c r="E88" s="312" t="s">
        <v>36</v>
      </c>
      <c r="F88" s="312" t="s">
        <v>64</v>
      </c>
      <c r="G88" s="313" t="s">
        <v>148</v>
      </c>
      <c r="H88" s="313" t="s">
        <v>102</v>
      </c>
      <c r="I88" s="386">
        <v>44.75</v>
      </c>
      <c r="J88" s="386">
        <v>20.966667000000001</v>
      </c>
      <c r="K88" s="313">
        <v>350</v>
      </c>
      <c r="L88" s="313" t="s">
        <v>2597</v>
      </c>
      <c r="M88" s="314"/>
      <c r="N88" s="356">
        <v>64.945808794597497</v>
      </c>
      <c r="AU88" s="305"/>
      <c r="AV88" s="305"/>
      <c r="AW88" s="305"/>
      <c r="AX88" s="306"/>
      <c r="AY88" s="306"/>
    </row>
    <row r="89" spans="2:51" x14ac:dyDescent="0.25">
      <c r="B89" s="312" t="s">
        <v>3946</v>
      </c>
      <c r="C89" s="312" t="s">
        <v>3947</v>
      </c>
      <c r="D89" s="312" t="s">
        <v>3947</v>
      </c>
      <c r="E89" s="312" t="s">
        <v>36</v>
      </c>
      <c r="F89" s="312" t="s">
        <v>64</v>
      </c>
      <c r="G89" s="313" t="s">
        <v>143</v>
      </c>
      <c r="H89" s="313" t="s">
        <v>102</v>
      </c>
      <c r="I89" s="386">
        <v>43.273049999999998</v>
      </c>
      <c r="J89" s="386">
        <v>19.99944</v>
      </c>
      <c r="K89" s="313">
        <v>300</v>
      </c>
      <c r="L89" s="313" t="s">
        <v>2597</v>
      </c>
      <c r="M89" s="314"/>
      <c r="N89" s="356">
        <v>56.295352681721994</v>
      </c>
      <c r="AU89" s="305"/>
      <c r="AV89" s="305"/>
      <c r="AW89" s="305"/>
      <c r="AX89" s="306"/>
      <c r="AY89" s="306"/>
    </row>
    <row r="90" spans="2:51" x14ac:dyDescent="0.25">
      <c r="B90" s="312"/>
      <c r="C90" s="312"/>
      <c r="D90" s="312"/>
      <c r="E90" s="312"/>
      <c r="F90" s="312"/>
      <c r="G90" s="313"/>
      <c r="H90" s="313"/>
      <c r="I90" s="386"/>
      <c r="J90" s="386"/>
      <c r="K90" s="313"/>
      <c r="L90" s="312"/>
      <c r="M90" s="314"/>
      <c r="N90" s="315"/>
      <c r="AU90" s="305"/>
      <c r="AV90" s="305"/>
      <c r="AW90" s="305"/>
      <c r="AX90" s="306"/>
      <c r="AY90" s="306"/>
    </row>
    <row r="91" spans="2:51" x14ac:dyDescent="0.25">
      <c r="B91" s="312"/>
      <c r="C91" s="312"/>
      <c r="D91" s="312"/>
      <c r="E91" s="312"/>
      <c r="F91" s="312"/>
      <c r="G91" s="313"/>
      <c r="H91" s="313"/>
      <c r="I91" s="386"/>
      <c r="J91" s="386"/>
      <c r="K91" s="313"/>
      <c r="L91" s="312"/>
      <c r="M91" s="314"/>
      <c r="N91" s="315"/>
      <c r="AU91" s="305"/>
      <c r="AV91" s="305"/>
      <c r="AW91" s="305"/>
      <c r="AX91" s="306"/>
      <c r="AY91" s="306"/>
    </row>
    <row r="92" spans="2:51" x14ac:dyDescent="0.25">
      <c r="B92" s="305"/>
      <c r="C92" s="305"/>
      <c r="D92" s="305"/>
      <c r="E92" s="305"/>
      <c r="F92" s="305"/>
      <c r="G92" s="306"/>
      <c r="H92" s="306"/>
      <c r="I92" s="387"/>
      <c r="J92" s="387"/>
      <c r="K92" s="306"/>
      <c r="L92" s="306"/>
      <c r="M92" s="310"/>
      <c r="N92" s="308"/>
      <c r="AU92" s="305"/>
      <c r="AV92" s="305"/>
      <c r="AW92" s="305"/>
      <c r="AX92" s="306"/>
      <c r="AY92" s="306"/>
    </row>
    <row r="93" spans="2:51" x14ac:dyDescent="0.25">
      <c r="B93" s="305"/>
      <c r="C93" s="305"/>
      <c r="D93" s="305"/>
      <c r="E93" s="305"/>
      <c r="F93" s="305"/>
      <c r="G93" s="306"/>
      <c r="H93" s="306"/>
      <c r="I93" s="387"/>
      <c r="J93" s="387"/>
      <c r="K93" s="306"/>
      <c r="L93" s="306"/>
      <c r="M93" s="307"/>
      <c r="N93" s="308"/>
      <c r="AU93" s="305"/>
      <c r="AV93" s="305"/>
      <c r="AW93" s="305"/>
      <c r="AX93" s="306"/>
      <c r="AY93" s="306"/>
    </row>
    <row r="94" spans="2:51" x14ac:dyDescent="0.25">
      <c r="B94" s="305"/>
      <c r="C94" s="305"/>
      <c r="D94" s="305"/>
      <c r="E94" s="305"/>
      <c r="F94" s="305"/>
      <c r="G94" s="306"/>
      <c r="H94" s="306"/>
      <c r="I94" s="387"/>
      <c r="J94" s="387"/>
      <c r="K94" s="306"/>
      <c r="L94" s="306"/>
      <c r="M94" s="306"/>
      <c r="N94" s="308"/>
      <c r="AU94" s="305"/>
      <c r="AV94" s="305"/>
      <c r="AW94" s="305"/>
      <c r="AX94" s="306"/>
      <c r="AY94" s="306"/>
    </row>
    <row r="95" spans="2:51" x14ac:dyDescent="0.25">
      <c r="B95" s="305"/>
      <c r="C95" s="305"/>
      <c r="D95" s="305"/>
      <c r="E95" s="305"/>
      <c r="F95" s="305"/>
      <c r="G95" s="306"/>
      <c r="H95" s="306"/>
      <c r="I95" s="387"/>
      <c r="J95" s="387"/>
      <c r="K95" s="306"/>
      <c r="L95" s="306"/>
      <c r="M95" s="307"/>
      <c r="N95" s="308"/>
      <c r="AU95" s="305"/>
      <c r="AV95" s="305"/>
      <c r="AW95" s="305"/>
      <c r="AX95" s="306"/>
      <c r="AY95" s="306"/>
    </row>
    <row r="96" spans="2:51" x14ac:dyDescent="0.25">
      <c r="B96" s="305"/>
      <c r="C96" s="305"/>
      <c r="D96" s="305"/>
      <c r="E96" s="305"/>
      <c r="F96" s="305"/>
      <c r="G96" s="306"/>
      <c r="H96" s="306"/>
      <c r="I96" s="387"/>
      <c r="J96" s="387"/>
      <c r="K96" s="306"/>
      <c r="L96" s="306"/>
      <c r="M96" s="306"/>
      <c r="N96" s="308"/>
      <c r="AU96" s="305"/>
      <c r="AV96" s="305"/>
      <c r="AW96" s="305"/>
      <c r="AX96" s="306"/>
      <c r="AY96" s="306"/>
    </row>
    <row r="97" spans="2:51" x14ac:dyDescent="0.25">
      <c r="B97" s="305"/>
      <c r="C97" s="305"/>
      <c r="D97" s="305"/>
      <c r="E97" s="305"/>
      <c r="F97" s="305"/>
      <c r="G97" s="306"/>
      <c r="H97" s="306"/>
      <c r="I97" s="387"/>
      <c r="J97" s="387"/>
      <c r="K97" s="306"/>
      <c r="L97" s="306"/>
      <c r="M97" s="307"/>
      <c r="N97" s="308"/>
      <c r="AU97" s="305"/>
      <c r="AV97" s="305"/>
      <c r="AW97" s="305"/>
      <c r="AX97" s="306"/>
      <c r="AY97" s="306"/>
    </row>
    <row r="98" spans="2:51" x14ac:dyDescent="0.25">
      <c r="B98" s="305"/>
      <c r="C98" s="305"/>
      <c r="D98" s="305"/>
      <c r="E98" s="305"/>
      <c r="F98" s="305"/>
      <c r="G98" s="306"/>
      <c r="H98" s="306"/>
      <c r="I98" s="387"/>
      <c r="J98" s="387"/>
      <c r="K98" s="306"/>
      <c r="L98" s="306"/>
      <c r="M98" s="307"/>
      <c r="N98" s="308"/>
      <c r="AU98" s="305"/>
      <c r="AV98" s="305"/>
      <c r="AW98" s="305"/>
      <c r="AX98" s="306"/>
      <c r="AY98" s="306"/>
    </row>
    <row r="99" spans="2:51" x14ac:dyDescent="0.25">
      <c r="B99" s="305"/>
      <c r="C99" s="305"/>
      <c r="D99" s="305"/>
      <c r="E99" s="305"/>
      <c r="F99" s="305"/>
      <c r="G99" s="306"/>
      <c r="H99" s="306"/>
      <c r="I99" s="387"/>
      <c r="J99" s="387"/>
      <c r="K99" s="306"/>
      <c r="L99" s="306"/>
      <c r="M99" s="307"/>
      <c r="N99" s="308"/>
      <c r="AU99" s="305"/>
      <c r="AV99" s="305"/>
      <c r="AW99" s="305"/>
      <c r="AX99" s="306"/>
      <c r="AY99" s="306"/>
    </row>
    <row r="100" spans="2:51" x14ac:dyDescent="0.25">
      <c r="B100" s="305"/>
      <c r="C100" s="305"/>
      <c r="D100" s="305"/>
      <c r="E100" s="305"/>
      <c r="F100" s="305"/>
      <c r="G100" s="306"/>
      <c r="H100" s="306"/>
      <c r="I100" s="387"/>
      <c r="J100" s="387"/>
      <c r="K100" s="306"/>
      <c r="L100" s="306"/>
      <c r="M100" s="307"/>
      <c r="N100" s="308"/>
      <c r="AU100" s="305"/>
      <c r="AV100" s="305"/>
      <c r="AW100" s="305"/>
      <c r="AX100" s="306"/>
      <c r="AY100" s="306"/>
    </row>
    <row r="101" spans="2:51" x14ac:dyDescent="0.25">
      <c r="B101" s="305"/>
      <c r="C101" s="305"/>
      <c r="D101" s="305"/>
      <c r="E101" s="305"/>
      <c r="F101" s="305"/>
      <c r="G101" s="306"/>
      <c r="H101" s="306"/>
      <c r="I101" s="387"/>
      <c r="J101" s="387"/>
      <c r="K101" s="306"/>
      <c r="L101" s="306"/>
      <c r="M101" s="307"/>
      <c r="N101" s="308"/>
      <c r="AU101" s="305"/>
      <c r="AV101" s="305"/>
      <c r="AW101" s="305"/>
      <c r="AX101" s="306"/>
      <c r="AY101" s="306"/>
    </row>
    <row r="102" spans="2:51" x14ac:dyDescent="0.25">
      <c r="B102" s="305"/>
      <c r="C102" s="305"/>
      <c r="D102" s="305"/>
      <c r="E102" s="305"/>
      <c r="F102" s="305"/>
      <c r="G102" s="306"/>
      <c r="H102" s="306"/>
      <c r="I102" s="387"/>
      <c r="J102" s="387"/>
      <c r="K102" s="306"/>
      <c r="L102" s="306"/>
      <c r="M102" s="307"/>
      <c r="N102" s="308"/>
      <c r="AU102" s="305"/>
      <c r="AV102" s="305"/>
      <c r="AW102" s="305"/>
      <c r="AX102" s="306"/>
      <c r="AY102" s="306"/>
    </row>
    <row r="103" spans="2:51" x14ac:dyDescent="0.25">
      <c r="B103" s="305"/>
      <c r="C103" s="305"/>
      <c r="D103" s="305"/>
      <c r="E103" s="305"/>
      <c r="F103" s="305"/>
      <c r="G103" s="306"/>
      <c r="H103" s="306"/>
      <c r="I103" s="387"/>
      <c r="J103" s="387"/>
      <c r="K103" s="306"/>
      <c r="L103" s="306"/>
      <c r="M103" s="307"/>
      <c r="N103" s="308"/>
      <c r="AU103" s="305"/>
      <c r="AV103" s="305"/>
      <c r="AW103" s="305"/>
      <c r="AX103" s="306"/>
      <c r="AY103" s="306"/>
    </row>
    <row r="104" spans="2:51" x14ac:dyDescent="0.25">
      <c r="B104" s="305"/>
      <c r="C104" s="305"/>
      <c r="D104" s="305"/>
      <c r="E104" s="305"/>
      <c r="F104" s="305"/>
      <c r="G104" s="306"/>
      <c r="H104" s="306"/>
      <c r="I104" s="387"/>
      <c r="J104" s="387"/>
      <c r="K104" s="306"/>
      <c r="L104" s="306"/>
      <c r="M104" s="307"/>
      <c r="N104" s="308"/>
      <c r="AU104" s="305"/>
      <c r="AV104" s="305"/>
      <c r="AW104" s="305"/>
      <c r="AX104" s="306"/>
      <c r="AY104" s="306"/>
    </row>
    <row r="105" spans="2:51" x14ac:dyDescent="0.25">
      <c r="B105" s="305"/>
      <c r="C105" s="305"/>
      <c r="D105" s="305"/>
      <c r="E105" s="305"/>
      <c r="F105" s="305"/>
      <c r="G105" s="306"/>
      <c r="H105" s="306"/>
      <c r="I105" s="387"/>
      <c r="J105" s="387"/>
      <c r="K105" s="306"/>
      <c r="L105" s="306"/>
      <c r="M105" s="307"/>
      <c r="N105" s="308"/>
      <c r="AU105" s="305"/>
      <c r="AV105" s="305"/>
      <c r="AW105" s="305"/>
      <c r="AX105" s="306"/>
      <c r="AY105" s="306"/>
    </row>
    <row r="106" spans="2:51" x14ac:dyDescent="0.25">
      <c r="G106" s="385"/>
      <c r="H106" s="385"/>
      <c r="I106" s="388"/>
      <c r="J106" s="388"/>
      <c r="AU106" s="305"/>
      <c r="AV106" s="305"/>
      <c r="AW106" s="305"/>
      <c r="AX106" s="306"/>
      <c r="AY106" s="306"/>
    </row>
    <row r="107" spans="2:51" x14ac:dyDescent="0.25">
      <c r="G107" s="385"/>
      <c r="H107" s="385"/>
      <c r="I107" s="388"/>
      <c r="J107" s="388"/>
      <c r="AU107" s="305"/>
      <c r="AV107" s="305"/>
      <c r="AW107" s="305"/>
      <c r="AX107" s="306"/>
      <c r="AY107" s="306"/>
    </row>
    <row r="108" spans="2:51" x14ac:dyDescent="0.25">
      <c r="G108" s="385"/>
      <c r="H108" s="385"/>
      <c r="I108" s="388"/>
      <c r="J108" s="388"/>
      <c r="AU108" s="305"/>
      <c r="AV108" s="305"/>
      <c r="AW108" s="305"/>
      <c r="AX108" s="306"/>
      <c r="AY108" s="306"/>
    </row>
    <row r="109" spans="2:51" x14ac:dyDescent="0.25">
      <c r="G109" s="385"/>
      <c r="H109" s="385"/>
      <c r="I109" s="388"/>
      <c r="J109" s="388"/>
      <c r="AU109" s="305"/>
      <c r="AV109" s="305"/>
      <c r="AW109" s="305"/>
      <c r="AX109" s="306"/>
      <c r="AY109" s="306"/>
    </row>
    <row r="110" spans="2:51" x14ac:dyDescent="0.25">
      <c r="G110" s="385"/>
      <c r="H110" s="385"/>
      <c r="I110" s="388"/>
      <c r="J110" s="388"/>
      <c r="AU110" s="305"/>
      <c r="AV110" s="305"/>
      <c r="AW110" s="305"/>
      <c r="AX110" s="306"/>
      <c r="AY110" s="306"/>
    </row>
    <row r="111" spans="2:51" x14ac:dyDescent="0.25">
      <c r="G111" s="385"/>
      <c r="H111" s="385"/>
      <c r="I111" s="388"/>
      <c r="J111" s="388"/>
      <c r="AU111" s="305"/>
      <c r="AV111" s="305"/>
      <c r="AW111" s="305"/>
      <c r="AX111" s="306"/>
      <c r="AY111" s="306"/>
    </row>
    <row r="112" spans="2:51" x14ac:dyDescent="0.25">
      <c r="G112" s="385"/>
      <c r="H112" s="385"/>
      <c r="I112" s="388"/>
      <c r="J112" s="388"/>
      <c r="AU112" s="305"/>
      <c r="AV112" s="305"/>
      <c r="AW112" s="305"/>
      <c r="AX112" s="306"/>
      <c r="AY112" s="306"/>
    </row>
    <row r="113" spans="7:51" x14ac:dyDescent="0.25">
      <c r="G113" s="385"/>
      <c r="H113" s="385"/>
      <c r="I113" s="388"/>
      <c r="J113" s="388"/>
      <c r="AU113" s="305"/>
      <c r="AV113" s="305"/>
      <c r="AW113" s="305"/>
      <c r="AX113" s="306"/>
      <c r="AY113" s="306"/>
    </row>
    <row r="114" spans="7:51" x14ac:dyDescent="0.25">
      <c r="G114" s="385"/>
      <c r="H114" s="385"/>
      <c r="I114" s="388"/>
      <c r="J114" s="388"/>
      <c r="AU114" s="305"/>
      <c r="AV114" s="305"/>
      <c r="AW114" s="305"/>
      <c r="AX114" s="306"/>
      <c r="AY114" s="306"/>
    </row>
    <row r="115" spans="7:51" x14ac:dyDescent="0.25">
      <c r="G115" s="385"/>
      <c r="H115" s="385"/>
      <c r="I115" s="388"/>
      <c r="J115" s="388"/>
      <c r="AU115" s="305"/>
      <c r="AV115" s="305"/>
      <c r="AW115" s="305"/>
      <c r="AX115" s="306"/>
      <c r="AY115" s="306"/>
    </row>
    <row r="116" spans="7:51" x14ac:dyDescent="0.25">
      <c r="G116" s="385"/>
      <c r="H116" s="385"/>
      <c r="I116" s="388"/>
      <c r="J116" s="388"/>
    </row>
    <row r="117" spans="7:51" x14ac:dyDescent="0.25">
      <c r="G117" s="385"/>
      <c r="H117" s="385"/>
      <c r="I117" s="388"/>
      <c r="J117" s="388"/>
    </row>
    <row r="118" spans="7:51" x14ac:dyDescent="0.25">
      <c r="G118" s="385"/>
      <c r="H118" s="385"/>
      <c r="I118" s="388"/>
      <c r="J118" s="388"/>
    </row>
    <row r="119" spans="7:51" x14ac:dyDescent="0.25">
      <c r="G119" s="385"/>
      <c r="H119" s="385"/>
      <c r="I119" s="388"/>
      <c r="J119" s="388"/>
    </row>
    <row r="120" spans="7:51" x14ac:dyDescent="0.25">
      <c r="G120" s="385"/>
      <c r="H120" s="385"/>
      <c r="I120" s="388"/>
      <c r="J120" s="388"/>
    </row>
    <row r="121" spans="7:51" x14ac:dyDescent="0.25">
      <c r="G121" s="385"/>
      <c r="H121" s="385"/>
      <c r="I121" s="388"/>
      <c r="J121" s="388"/>
    </row>
    <row r="122" spans="7:51" x14ac:dyDescent="0.25">
      <c r="G122" s="385"/>
      <c r="H122" s="385"/>
      <c r="I122" s="388"/>
      <c r="J122" s="388"/>
    </row>
    <row r="123" spans="7:51" x14ac:dyDescent="0.25">
      <c r="G123" s="385"/>
      <c r="H123" s="385"/>
      <c r="I123" s="388"/>
      <c r="J123" s="388"/>
    </row>
    <row r="124" spans="7:51" x14ac:dyDescent="0.25">
      <c r="G124" s="385"/>
      <c r="H124" s="385"/>
      <c r="I124" s="388"/>
      <c r="J124" s="388"/>
    </row>
    <row r="125" spans="7:51" x14ac:dyDescent="0.25">
      <c r="G125" s="385"/>
      <c r="H125" s="385"/>
      <c r="I125" s="388"/>
      <c r="J125" s="388"/>
    </row>
    <row r="126" spans="7:51" x14ac:dyDescent="0.25">
      <c r="G126" s="385"/>
      <c r="H126" s="385"/>
      <c r="I126" s="388"/>
      <c r="J126" s="388"/>
    </row>
    <row r="127" spans="7:51" x14ac:dyDescent="0.25">
      <c r="G127" s="385"/>
      <c r="H127" s="385"/>
      <c r="I127" s="388"/>
      <c r="J127" s="388"/>
    </row>
    <row r="128" spans="7:51" x14ac:dyDescent="0.25">
      <c r="G128" s="385"/>
      <c r="H128" s="385"/>
      <c r="I128" s="388"/>
      <c r="J128" s="388"/>
    </row>
    <row r="129" spans="7:10" x14ac:dyDescent="0.25">
      <c r="G129" s="385"/>
      <c r="H129" s="385"/>
      <c r="I129" s="388"/>
      <c r="J129" s="388"/>
    </row>
    <row r="130" spans="7:10" x14ac:dyDescent="0.25">
      <c r="G130" s="385"/>
      <c r="H130" s="385"/>
      <c r="I130" s="388"/>
      <c r="J130" s="388"/>
    </row>
    <row r="131" spans="7:10" x14ac:dyDescent="0.25">
      <c r="G131" s="385"/>
      <c r="H131" s="385"/>
      <c r="I131" s="388"/>
      <c r="J131" s="388"/>
    </row>
    <row r="132" spans="7:10" x14ac:dyDescent="0.25">
      <c r="G132" s="385"/>
      <c r="H132" s="385"/>
      <c r="I132" s="388"/>
      <c r="J132" s="388"/>
    </row>
    <row r="133" spans="7:10" x14ac:dyDescent="0.25">
      <c r="G133" s="385"/>
      <c r="H133" s="385"/>
      <c r="I133" s="388"/>
      <c r="J133" s="388"/>
    </row>
    <row r="134" spans="7:10" x14ac:dyDescent="0.25">
      <c r="G134" s="385"/>
      <c r="H134" s="385"/>
      <c r="I134" s="388"/>
      <c r="J134" s="388"/>
    </row>
    <row r="135" spans="7:10" x14ac:dyDescent="0.25">
      <c r="G135" s="385"/>
      <c r="H135" s="385"/>
      <c r="I135" s="388"/>
      <c r="J135" s="388"/>
    </row>
    <row r="136" spans="7:10" x14ac:dyDescent="0.25">
      <c r="G136" s="385"/>
      <c r="H136" s="385"/>
      <c r="I136" s="388"/>
      <c r="J136" s="388"/>
    </row>
    <row r="137" spans="7:10" x14ac:dyDescent="0.25">
      <c r="G137" s="385"/>
      <c r="H137" s="385"/>
      <c r="I137" s="388"/>
      <c r="J137" s="388"/>
    </row>
    <row r="138" spans="7:10" x14ac:dyDescent="0.25">
      <c r="G138" s="385"/>
      <c r="H138" s="385"/>
      <c r="I138" s="388"/>
      <c r="J138" s="388"/>
    </row>
    <row r="139" spans="7:10" x14ac:dyDescent="0.25">
      <c r="G139" s="385"/>
      <c r="H139" s="385"/>
      <c r="I139" s="388"/>
      <c r="J139" s="388"/>
    </row>
    <row r="140" spans="7:10" x14ac:dyDescent="0.25">
      <c r="G140" s="385"/>
      <c r="H140" s="385"/>
      <c r="I140" s="388"/>
      <c r="J140" s="388"/>
    </row>
    <row r="141" spans="7:10" x14ac:dyDescent="0.25">
      <c r="G141" s="385"/>
      <c r="H141" s="385"/>
      <c r="I141" s="388"/>
      <c r="J141" s="388"/>
    </row>
    <row r="142" spans="7:10" x14ac:dyDescent="0.25">
      <c r="G142" s="385"/>
      <c r="H142" s="385"/>
      <c r="I142" s="388"/>
      <c r="J142" s="388"/>
    </row>
    <row r="143" spans="7:10" x14ac:dyDescent="0.25">
      <c r="G143" s="385"/>
      <c r="H143" s="385"/>
      <c r="I143" s="388"/>
      <c r="J143" s="388"/>
    </row>
    <row r="144" spans="7:10" x14ac:dyDescent="0.25">
      <c r="G144" s="385"/>
      <c r="H144" s="385"/>
      <c r="I144" s="388"/>
      <c r="J144" s="388"/>
    </row>
    <row r="145" spans="7:10" x14ac:dyDescent="0.25">
      <c r="G145" s="385"/>
      <c r="H145" s="385"/>
      <c r="I145" s="388"/>
      <c r="J145" s="388"/>
    </row>
    <row r="146" spans="7:10" x14ac:dyDescent="0.25">
      <c r="G146" s="385"/>
      <c r="H146" s="385"/>
      <c r="I146" s="388"/>
      <c r="J146" s="388"/>
    </row>
    <row r="147" spans="7:10" x14ac:dyDescent="0.25">
      <c r="G147" s="385"/>
      <c r="H147" s="385"/>
      <c r="I147" s="388"/>
      <c r="J147" s="388"/>
    </row>
    <row r="148" spans="7:10" x14ac:dyDescent="0.25">
      <c r="G148" s="385"/>
      <c r="H148" s="385"/>
      <c r="I148" s="388"/>
      <c r="J148" s="388"/>
    </row>
    <row r="149" spans="7:10" x14ac:dyDescent="0.25">
      <c r="G149" s="385"/>
      <c r="H149" s="385"/>
      <c r="I149" s="388"/>
      <c r="J149" s="388"/>
    </row>
    <row r="150" spans="7:10" x14ac:dyDescent="0.25">
      <c r="G150" s="385"/>
      <c r="H150" s="385"/>
      <c r="I150" s="388"/>
      <c r="J150" s="388"/>
    </row>
    <row r="151" spans="7:10" x14ac:dyDescent="0.25">
      <c r="G151" s="385"/>
      <c r="H151" s="385"/>
      <c r="I151" s="388"/>
      <c r="J151" s="388"/>
    </row>
    <row r="152" spans="7:10" x14ac:dyDescent="0.25">
      <c r="G152" s="385"/>
      <c r="H152" s="385"/>
      <c r="I152" s="388"/>
      <c r="J152" s="388"/>
    </row>
    <row r="153" spans="7:10" x14ac:dyDescent="0.25">
      <c r="G153" s="385"/>
      <c r="H153" s="385"/>
      <c r="I153" s="388"/>
      <c r="J153" s="388"/>
    </row>
    <row r="154" spans="7:10" x14ac:dyDescent="0.25">
      <c r="G154" s="385"/>
      <c r="H154" s="385"/>
      <c r="I154" s="388"/>
      <c r="J154" s="388"/>
    </row>
    <row r="155" spans="7:10" x14ac:dyDescent="0.25">
      <c r="G155" s="385"/>
      <c r="H155" s="385"/>
      <c r="I155" s="388"/>
      <c r="J155" s="388"/>
    </row>
    <row r="156" spans="7:10" x14ac:dyDescent="0.25">
      <c r="G156" s="385"/>
      <c r="H156" s="385"/>
      <c r="I156" s="388"/>
      <c r="J156" s="388"/>
    </row>
    <row r="157" spans="7:10" x14ac:dyDescent="0.25">
      <c r="G157" s="385"/>
      <c r="H157" s="385"/>
      <c r="I157" s="388"/>
      <c r="J157" s="388"/>
    </row>
    <row r="158" spans="7:10" x14ac:dyDescent="0.25">
      <c r="G158" s="385"/>
      <c r="H158" s="385"/>
      <c r="I158" s="388"/>
      <c r="J158" s="388"/>
    </row>
    <row r="159" spans="7:10" x14ac:dyDescent="0.25">
      <c r="G159" s="385"/>
      <c r="H159" s="385"/>
      <c r="I159" s="388"/>
      <c r="J159" s="388"/>
    </row>
    <row r="160" spans="7:10" x14ac:dyDescent="0.25">
      <c r="G160" s="385"/>
      <c r="H160" s="385"/>
      <c r="I160" s="388"/>
      <c r="J160" s="388"/>
    </row>
    <row r="161" spans="7:10" x14ac:dyDescent="0.25">
      <c r="G161" s="385"/>
      <c r="H161" s="385"/>
      <c r="I161" s="388"/>
      <c r="J161" s="388"/>
    </row>
    <row r="162" spans="7:10" x14ac:dyDescent="0.25">
      <c r="G162" s="385"/>
      <c r="H162" s="385"/>
      <c r="I162" s="388"/>
      <c r="J162" s="388"/>
    </row>
    <row r="163" spans="7:10" x14ac:dyDescent="0.25">
      <c r="G163" s="385"/>
      <c r="H163" s="385"/>
      <c r="I163" s="388"/>
      <c r="J163" s="388"/>
    </row>
    <row r="164" spans="7:10" x14ac:dyDescent="0.25">
      <c r="G164" s="385"/>
      <c r="H164" s="385"/>
      <c r="I164" s="388"/>
      <c r="J164" s="388"/>
    </row>
    <row r="165" spans="7:10" x14ac:dyDescent="0.25">
      <c r="G165" s="385"/>
      <c r="H165" s="385"/>
      <c r="I165" s="388"/>
      <c r="J165" s="388"/>
    </row>
    <row r="166" spans="7:10" x14ac:dyDescent="0.25">
      <c r="G166" s="385"/>
      <c r="H166" s="385"/>
      <c r="I166" s="388"/>
      <c r="J166" s="388"/>
    </row>
    <row r="167" spans="7:10" x14ac:dyDescent="0.25">
      <c r="G167" s="385"/>
      <c r="H167" s="385"/>
      <c r="I167" s="388"/>
      <c r="J167" s="388"/>
    </row>
    <row r="168" spans="7:10" x14ac:dyDescent="0.25">
      <c r="G168" s="385"/>
      <c r="H168" s="385"/>
      <c r="I168" s="388"/>
      <c r="J168" s="388"/>
    </row>
    <row r="169" spans="7:10" x14ac:dyDescent="0.25">
      <c r="G169" s="385"/>
      <c r="H169" s="385"/>
      <c r="I169" s="388"/>
      <c r="J169" s="388"/>
    </row>
    <row r="170" spans="7:10" x14ac:dyDescent="0.25">
      <c r="G170" s="385"/>
      <c r="H170" s="385"/>
      <c r="I170" s="388"/>
      <c r="J170" s="388"/>
    </row>
    <row r="171" spans="7:10" x14ac:dyDescent="0.25">
      <c r="G171" s="385"/>
      <c r="H171" s="385"/>
      <c r="I171" s="388"/>
      <c r="J171" s="388"/>
    </row>
    <row r="172" spans="7:10" x14ac:dyDescent="0.25">
      <c r="G172" s="385"/>
      <c r="H172" s="385"/>
      <c r="I172" s="388"/>
      <c r="J172" s="388"/>
    </row>
    <row r="173" spans="7:10" x14ac:dyDescent="0.25">
      <c r="G173" s="385"/>
      <c r="H173" s="385"/>
      <c r="I173" s="388"/>
      <c r="J173" s="388"/>
    </row>
    <row r="174" spans="7:10" x14ac:dyDescent="0.25">
      <c r="G174" s="385"/>
      <c r="H174" s="385"/>
      <c r="I174" s="388"/>
      <c r="J174" s="388"/>
    </row>
    <row r="175" spans="7:10" x14ac:dyDescent="0.25">
      <c r="G175" s="385"/>
      <c r="H175" s="385"/>
      <c r="I175" s="388"/>
      <c r="J175" s="388"/>
    </row>
    <row r="176" spans="7:10" x14ac:dyDescent="0.25">
      <c r="G176" s="385"/>
      <c r="H176" s="385"/>
      <c r="I176" s="388"/>
      <c r="J176" s="388"/>
    </row>
    <row r="177" spans="7:10" x14ac:dyDescent="0.25">
      <c r="G177" s="385"/>
      <c r="H177" s="385"/>
      <c r="I177" s="388"/>
      <c r="J177" s="388"/>
    </row>
    <row r="178" spans="7:10" x14ac:dyDescent="0.25">
      <c r="G178" s="385"/>
      <c r="H178" s="385"/>
      <c r="I178" s="388"/>
      <c r="J178" s="388"/>
    </row>
    <row r="179" spans="7:10" x14ac:dyDescent="0.25">
      <c r="G179" s="385"/>
      <c r="H179" s="385"/>
      <c r="I179" s="388"/>
      <c r="J179" s="388"/>
    </row>
    <row r="180" spans="7:10" x14ac:dyDescent="0.25">
      <c r="G180" s="385"/>
      <c r="H180" s="385"/>
      <c r="I180" s="388"/>
      <c r="J180" s="388"/>
    </row>
    <row r="181" spans="7:10" x14ac:dyDescent="0.25">
      <c r="G181" s="385"/>
      <c r="H181" s="385"/>
      <c r="I181" s="388"/>
      <c r="J181" s="388"/>
    </row>
    <row r="182" spans="7:10" x14ac:dyDescent="0.25">
      <c r="G182" s="385"/>
      <c r="H182" s="385"/>
      <c r="I182" s="388"/>
      <c r="J182" s="388"/>
    </row>
    <row r="183" spans="7:10" x14ac:dyDescent="0.25">
      <c r="G183" s="385"/>
      <c r="H183" s="385"/>
      <c r="I183" s="388"/>
      <c r="J183" s="388"/>
    </row>
    <row r="184" spans="7:10" x14ac:dyDescent="0.25">
      <c r="G184" s="385"/>
      <c r="H184" s="385"/>
      <c r="I184" s="388"/>
      <c r="J184" s="388"/>
    </row>
    <row r="185" spans="7:10" x14ac:dyDescent="0.25">
      <c r="G185" s="385"/>
      <c r="H185" s="385"/>
      <c r="I185" s="388"/>
      <c r="J185" s="388"/>
    </row>
    <row r="186" spans="7:10" x14ac:dyDescent="0.25">
      <c r="G186" s="385"/>
      <c r="H186" s="385"/>
      <c r="I186" s="388"/>
      <c r="J186" s="388"/>
    </row>
    <row r="187" spans="7:10" x14ac:dyDescent="0.25">
      <c r="G187" s="385"/>
      <c r="H187" s="385"/>
      <c r="I187" s="388"/>
      <c r="J187" s="388"/>
    </row>
    <row r="188" spans="7:10" x14ac:dyDescent="0.25">
      <c r="G188" s="385"/>
      <c r="H188" s="385"/>
      <c r="I188" s="388"/>
      <c r="J188" s="388"/>
    </row>
    <row r="189" spans="7:10" x14ac:dyDescent="0.25">
      <c r="G189" s="385"/>
      <c r="H189" s="385"/>
      <c r="I189" s="388"/>
      <c r="J189" s="388"/>
    </row>
    <row r="190" spans="7:10" x14ac:dyDescent="0.25">
      <c r="G190" s="385"/>
      <c r="H190" s="385"/>
      <c r="I190" s="388"/>
      <c r="J190" s="388"/>
    </row>
    <row r="191" spans="7:10" x14ac:dyDescent="0.25">
      <c r="G191" s="385"/>
      <c r="H191" s="385"/>
      <c r="I191" s="388"/>
      <c r="J191" s="388"/>
    </row>
    <row r="192" spans="7:10" x14ac:dyDescent="0.25">
      <c r="G192" s="385"/>
      <c r="H192" s="385"/>
      <c r="I192" s="388"/>
      <c r="J192" s="388"/>
    </row>
    <row r="193" spans="7:10" x14ac:dyDescent="0.25">
      <c r="G193" s="385"/>
      <c r="H193" s="385"/>
      <c r="I193" s="388"/>
      <c r="J193" s="388"/>
    </row>
    <row r="194" spans="7:10" x14ac:dyDescent="0.25">
      <c r="G194" s="385"/>
      <c r="H194" s="385"/>
      <c r="I194" s="388"/>
      <c r="J194" s="388"/>
    </row>
    <row r="195" spans="7:10" x14ac:dyDescent="0.25">
      <c r="G195" s="385"/>
      <c r="H195" s="385"/>
      <c r="I195" s="388"/>
      <c r="J195" s="388"/>
    </row>
    <row r="196" spans="7:10" x14ac:dyDescent="0.25">
      <c r="G196" s="385"/>
      <c r="H196" s="385"/>
      <c r="I196" s="388"/>
      <c r="J196" s="388"/>
    </row>
    <row r="197" spans="7:10" x14ac:dyDescent="0.25">
      <c r="G197" s="385"/>
      <c r="H197" s="385"/>
      <c r="I197" s="388"/>
      <c r="J197" s="388"/>
    </row>
    <row r="198" spans="7:10" x14ac:dyDescent="0.25">
      <c r="G198" s="385"/>
      <c r="H198" s="385"/>
      <c r="I198" s="388"/>
      <c r="J198" s="388"/>
    </row>
    <row r="199" spans="7:10" x14ac:dyDescent="0.25">
      <c r="G199" s="385"/>
      <c r="H199" s="385"/>
      <c r="I199" s="388"/>
      <c r="J199" s="388"/>
    </row>
    <row r="200" spans="7:10" x14ac:dyDescent="0.25">
      <c r="G200" s="385"/>
      <c r="H200" s="385"/>
      <c r="I200" s="388"/>
      <c r="J200" s="388"/>
    </row>
    <row r="201" spans="7:10" x14ac:dyDescent="0.25">
      <c r="G201" s="385"/>
      <c r="H201" s="385"/>
      <c r="I201" s="388"/>
      <c r="J201" s="388"/>
    </row>
    <row r="202" spans="7:10" x14ac:dyDescent="0.25">
      <c r="G202" s="385"/>
      <c r="H202" s="385"/>
      <c r="I202" s="388"/>
      <c r="J202" s="388"/>
    </row>
    <row r="203" spans="7:10" x14ac:dyDescent="0.25">
      <c r="G203" s="385"/>
      <c r="H203" s="385"/>
      <c r="I203" s="388"/>
      <c r="J203" s="388"/>
    </row>
    <row r="204" spans="7:10" x14ac:dyDescent="0.25">
      <c r="G204" s="385"/>
      <c r="H204" s="385"/>
      <c r="I204" s="388"/>
      <c r="J204" s="388"/>
    </row>
    <row r="205" spans="7:10" x14ac:dyDescent="0.25">
      <c r="G205" s="385"/>
      <c r="H205" s="385"/>
      <c r="I205" s="388"/>
      <c r="J205" s="388"/>
    </row>
    <row r="206" spans="7:10" x14ac:dyDescent="0.25">
      <c r="G206" s="385"/>
      <c r="H206" s="385"/>
      <c r="I206" s="388"/>
      <c r="J206" s="388"/>
    </row>
    <row r="207" spans="7:10" x14ac:dyDescent="0.25">
      <c r="G207" s="385"/>
      <c r="H207" s="385"/>
      <c r="I207" s="388"/>
      <c r="J207" s="388"/>
    </row>
    <row r="208" spans="7:10" x14ac:dyDescent="0.25">
      <c r="G208" s="385"/>
      <c r="H208" s="385"/>
      <c r="I208" s="388"/>
      <c r="J208" s="388"/>
    </row>
    <row r="209" spans="7:10" x14ac:dyDescent="0.25">
      <c r="G209" s="385"/>
      <c r="H209" s="385"/>
      <c r="I209" s="388"/>
      <c r="J209" s="388"/>
    </row>
    <row r="210" spans="7:10" x14ac:dyDescent="0.25">
      <c r="G210" s="385"/>
      <c r="H210" s="385"/>
      <c r="I210" s="388"/>
      <c r="J210" s="388"/>
    </row>
    <row r="211" spans="7:10" x14ac:dyDescent="0.25">
      <c r="G211" s="385"/>
      <c r="H211" s="385"/>
      <c r="I211" s="388"/>
      <c r="J211" s="388"/>
    </row>
    <row r="212" spans="7:10" x14ac:dyDescent="0.25">
      <c r="G212" s="385"/>
      <c r="H212" s="385"/>
      <c r="I212" s="388"/>
      <c r="J212" s="388"/>
    </row>
    <row r="213" spans="7:10" x14ac:dyDescent="0.25">
      <c r="G213" s="385"/>
      <c r="H213" s="385"/>
      <c r="I213" s="388"/>
      <c r="J213" s="388"/>
    </row>
    <row r="214" spans="7:10" x14ac:dyDescent="0.25">
      <c r="G214" s="385"/>
      <c r="H214" s="385"/>
      <c r="I214" s="388"/>
      <c r="J214" s="388"/>
    </row>
    <row r="215" spans="7:10" x14ac:dyDescent="0.25">
      <c r="G215" s="385"/>
      <c r="H215" s="385"/>
      <c r="I215" s="388"/>
      <c r="J215" s="388"/>
    </row>
    <row r="216" spans="7:10" x14ac:dyDescent="0.25">
      <c r="G216" s="385"/>
      <c r="H216" s="385"/>
      <c r="I216" s="388"/>
      <c r="J216" s="388"/>
    </row>
    <row r="217" spans="7:10" x14ac:dyDescent="0.25">
      <c r="G217" s="385"/>
      <c r="H217" s="385"/>
      <c r="I217" s="388"/>
      <c r="J217" s="388"/>
    </row>
    <row r="218" spans="7:10" x14ac:dyDescent="0.25">
      <c r="G218" s="385"/>
      <c r="H218" s="385"/>
      <c r="I218" s="388"/>
      <c r="J218" s="388"/>
    </row>
    <row r="219" spans="7:10" x14ac:dyDescent="0.25">
      <c r="G219" s="385"/>
      <c r="H219" s="385"/>
      <c r="I219" s="388"/>
      <c r="J219" s="388"/>
    </row>
    <row r="220" spans="7:10" x14ac:dyDescent="0.25">
      <c r="G220" s="385"/>
      <c r="H220" s="385"/>
      <c r="I220" s="388"/>
      <c r="J220" s="388"/>
    </row>
    <row r="221" spans="7:10" x14ac:dyDescent="0.25">
      <c r="G221" s="385"/>
      <c r="H221" s="385"/>
      <c r="I221" s="388"/>
      <c r="J221" s="388"/>
    </row>
    <row r="222" spans="7:10" x14ac:dyDescent="0.25">
      <c r="G222" s="385"/>
      <c r="H222" s="385"/>
      <c r="I222" s="388"/>
      <c r="J222" s="388"/>
    </row>
    <row r="223" spans="7:10" x14ac:dyDescent="0.25">
      <c r="G223" s="385"/>
      <c r="H223" s="385"/>
      <c r="I223" s="388"/>
      <c r="J223" s="388"/>
    </row>
    <row r="224" spans="7:10" x14ac:dyDescent="0.25">
      <c r="G224" s="385"/>
      <c r="H224" s="385"/>
      <c r="I224" s="388"/>
      <c r="J224" s="388"/>
    </row>
    <row r="225" spans="7:10" x14ac:dyDescent="0.25">
      <c r="G225" s="385"/>
      <c r="H225" s="385"/>
      <c r="I225" s="388"/>
      <c r="J225" s="388"/>
    </row>
    <row r="226" spans="7:10" x14ac:dyDescent="0.25">
      <c r="G226" s="385"/>
      <c r="H226" s="385"/>
      <c r="I226" s="388"/>
      <c r="J226" s="388"/>
    </row>
    <row r="227" spans="7:10" x14ac:dyDescent="0.25">
      <c r="G227" s="385"/>
      <c r="H227" s="385"/>
      <c r="I227" s="388"/>
      <c r="J227" s="388"/>
    </row>
    <row r="228" spans="7:10" x14ac:dyDescent="0.25">
      <c r="G228" s="385"/>
      <c r="H228" s="385"/>
      <c r="I228" s="388"/>
      <c r="J228" s="388"/>
    </row>
    <row r="229" spans="7:10" x14ac:dyDescent="0.25">
      <c r="G229" s="385"/>
      <c r="H229" s="385"/>
      <c r="I229" s="388"/>
      <c r="J229" s="388"/>
    </row>
    <row r="230" spans="7:10" x14ac:dyDescent="0.25">
      <c r="G230" s="385"/>
      <c r="H230" s="385"/>
      <c r="I230" s="388"/>
      <c r="J230" s="388"/>
    </row>
    <row r="231" spans="7:10" x14ac:dyDescent="0.25">
      <c r="G231" s="385"/>
      <c r="H231" s="385"/>
      <c r="I231" s="388"/>
      <c r="J231" s="388"/>
    </row>
    <row r="232" spans="7:10" x14ac:dyDescent="0.25">
      <c r="G232" s="385"/>
      <c r="H232" s="385"/>
      <c r="I232" s="388"/>
      <c r="J232" s="388"/>
    </row>
    <row r="233" spans="7:10" x14ac:dyDescent="0.25">
      <c r="G233" s="385"/>
      <c r="H233" s="385"/>
      <c r="I233" s="388"/>
      <c r="J233" s="388"/>
    </row>
    <row r="234" spans="7:10" x14ac:dyDescent="0.25">
      <c r="G234" s="385"/>
      <c r="H234" s="385"/>
      <c r="I234" s="388"/>
      <c r="J234" s="388"/>
    </row>
    <row r="235" spans="7:10" x14ac:dyDescent="0.25">
      <c r="G235" s="385"/>
      <c r="H235" s="385"/>
      <c r="I235" s="388"/>
      <c r="J235" s="388"/>
    </row>
    <row r="236" spans="7:10" x14ac:dyDescent="0.25">
      <c r="G236" s="385"/>
      <c r="H236" s="385"/>
      <c r="I236" s="388"/>
      <c r="J236" s="388"/>
    </row>
    <row r="237" spans="7:10" x14ac:dyDescent="0.25">
      <c r="G237" s="385"/>
      <c r="H237" s="385"/>
      <c r="I237" s="388"/>
      <c r="J237" s="388"/>
    </row>
    <row r="238" spans="7:10" x14ac:dyDescent="0.25">
      <c r="G238" s="385"/>
      <c r="H238" s="385"/>
      <c r="I238" s="388"/>
      <c r="J238" s="388"/>
    </row>
    <row r="239" spans="7:10" x14ac:dyDescent="0.25">
      <c r="G239" s="385"/>
      <c r="H239" s="385"/>
      <c r="I239" s="388"/>
      <c r="J239" s="388"/>
    </row>
    <row r="240" spans="7:10" x14ac:dyDescent="0.25">
      <c r="G240" s="385"/>
      <c r="H240" s="385"/>
      <c r="I240" s="388"/>
      <c r="J240" s="388"/>
    </row>
    <row r="241" spans="7:10" x14ac:dyDescent="0.25">
      <c r="G241" s="385"/>
      <c r="H241" s="385"/>
      <c r="I241" s="388"/>
      <c r="J241" s="388"/>
    </row>
    <row r="242" spans="7:10" x14ac:dyDescent="0.25">
      <c r="G242" s="385"/>
      <c r="H242" s="385"/>
      <c r="I242" s="388"/>
      <c r="J242" s="388"/>
    </row>
    <row r="243" spans="7:10" x14ac:dyDescent="0.25">
      <c r="G243" s="385"/>
      <c r="H243" s="385"/>
      <c r="I243" s="388"/>
      <c r="J243" s="388"/>
    </row>
    <row r="244" spans="7:10" x14ac:dyDescent="0.25">
      <c r="G244" s="385"/>
      <c r="H244" s="385"/>
      <c r="I244" s="388"/>
      <c r="J244" s="388"/>
    </row>
    <row r="245" spans="7:10" x14ac:dyDescent="0.25">
      <c r="G245" s="385"/>
      <c r="H245" s="385"/>
      <c r="I245" s="388"/>
      <c r="J245" s="388"/>
    </row>
    <row r="246" spans="7:10" x14ac:dyDescent="0.25">
      <c r="G246" s="385"/>
      <c r="H246" s="385"/>
      <c r="I246" s="388"/>
      <c r="J246" s="388"/>
    </row>
    <row r="247" spans="7:10" x14ac:dyDescent="0.25">
      <c r="G247" s="385"/>
      <c r="H247" s="385"/>
      <c r="I247" s="388"/>
      <c r="J247" s="388"/>
    </row>
    <row r="248" spans="7:10" x14ac:dyDescent="0.25">
      <c r="G248" s="385"/>
      <c r="H248" s="385"/>
      <c r="I248" s="388"/>
      <c r="J248" s="388"/>
    </row>
    <row r="249" spans="7:10" x14ac:dyDescent="0.25">
      <c r="G249" s="385"/>
      <c r="H249" s="385"/>
      <c r="I249" s="388"/>
      <c r="J249" s="388"/>
    </row>
    <row r="250" spans="7:10" x14ac:dyDescent="0.25">
      <c r="G250" s="385"/>
      <c r="H250" s="385"/>
      <c r="I250" s="388"/>
      <c r="J250" s="388"/>
    </row>
    <row r="251" spans="7:10" x14ac:dyDescent="0.25">
      <c r="G251" s="385"/>
      <c r="H251" s="385"/>
      <c r="I251" s="388"/>
      <c r="J251" s="388"/>
    </row>
    <row r="252" spans="7:10" x14ac:dyDescent="0.25">
      <c r="G252" s="385"/>
      <c r="H252" s="385"/>
      <c r="I252" s="388"/>
      <c r="J252" s="388"/>
    </row>
    <row r="253" spans="7:10" x14ac:dyDescent="0.25">
      <c r="G253" s="385"/>
      <c r="H253" s="385"/>
      <c r="I253" s="388"/>
      <c r="J253" s="388"/>
    </row>
    <row r="254" spans="7:10" x14ac:dyDescent="0.25">
      <c r="G254" s="385"/>
      <c r="H254" s="385"/>
      <c r="I254" s="388"/>
      <c r="J254" s="388"/>
    </row>
    <row r="255" spans="7:10" x14ac:dyDescent="0.25">
      <c r="G255" s="385"/>
      <c r="H255" s="385"/>
      <c r="I255" s="388"/>
      <c r="J255" s="388"/>
    </row>
    <row r="256" spans="7:10" x14ac:dyDescent="0.25">
      <c r="G256" s="385"/>
      <c r="H256" s="385"/>
      <c r="I256" s="388"/>
      <c r="J256" s="388"/>
    </row>
    <row r="257" spans="7:10" x14ac:dyDescent="0.25">
      <c r="G257" s="385"/>
      <c r="H257" s="385"/>
      <c r="I257" s="388"/>
      <c r="J257" s="388"/>
    </row>
    <row r="258" spans="7:10" x14ac:dyDescent="0.25">
      <c r="G258" s="385"/>
      <c r="H258" s="385"/>
      <c r="I258" s="388"/>
      <c r="J258" s="388"/>
    </row>
    <row r="259" spans="7:10" x14ac:dyDescent="0.25">
      <c r="G259" s="385"/>
      <c r="H259" s="385"/>
      <c r="I259" s="388"/>
      <c r="J259" s="388"/>
    </row>
    <row r="260" spans="7:10" x14ac:dyDescent="0.25">
      <c r="G260" s="385"/>
      <c r="H260" s="385"/>
      <c r="I260" s="388"/>
      <c r="J260" s="388"/>
    </row>
    <row r="261" spans="7:10" x14ac:dyDescent="0.25">
      <c r="G261" s="385"/>
      <c r="H261" s="385"/>
      <c r="I261" s="388"/>
      <c r="J261" s="388"/>
    </row>
    <row r="262" spans="7:10" x14ac:dyDescent="0.25">
      <c r="G262" s="385"/>
      <c r="H262" s="385"/>
      <c r="I262" s="388"/>
      <c r="J262" s="388"/>
    </row>
    <row r="263" spans="7:10" x14ac:dyDescent="0.25">
      <c r="G263" s="385"/>
      <c r="H263" s="385"/>
      <c r="I263" s="388"/>
      <c r="J263" s="388"/>
    </row>
    <row r="264" spans="7:10" x14ac:dyDescent="0.25">
      <c r="G264" s="385"/>
      <c r="H264" s="385"/>
      <c r="I264" s="388"/>
      <c r="J264" s="388"/>
    </row>
    <row r="265" spans="7:10" x14ac:dyDescent="0.25">
      <c r="G265" s="385"/>
      <c r="H265" s="385"/>
      <c r="I265" s="388"/>
      <c r="J265" s="388"/>
    </row>
    <row r="266" spans="7:10" x14ac:dyDescent="0.25">
      <c r="G266" s="385"/>
      <c r="H266" s="385"/>
      <c r="I266" s="388"/>
      <c r="J266" s="388"/>
    </row>
    <row r="267" spans="7:10" x14ac:dyDescent="0.25">
      <c r="G267" s="385"/>
      <c r="H267" s="385"/>
      <c r="I267" s="388"/>
      <c r="J267" s="388"/>
    </row>
    <row r="268" spans="7:10" x14ac:dyDescent="0.25">
      <c r="G268" s="385"/>
      <c r="H268" s="385"/>
      <c r="I268" s="388"/>
      <c r="J268" s="388"/>
    </row>
    <row r="269" spans="7:10" x14ac:dyDescent="0.25">
      <c r="G269" s="385"/>
      <c r="H269" s="385"/>
      <c r="I269" s="388"/>
      <c r="J269" s="388"/>
    </row>
    <row r="270" spans="7:10" x14ac:dyDescent="0.25">
      <c r="G270" s="385"/>
      <c r="H270" s="385"/>
      <c r="I270" s="388"/>
      <c r="J270" s="388"/>
    </row>
    <row r="271" spans="7:10" x14ac:dyDescent="0.25">
      <c r="G271" s="385"/>
      <c r="H271" s="385"/>
      <c r="I271" s="388"/>
      <c r="J271" s="388"/>
    </row>
    <row r="272" spans="7:10" x14ac:dyDescent="0.25">
      <c r="G272" s="385"/>
      <c r="H272" s="385"/>
      <c r="I272" s="388"/>
      <c r="J272" s="388"/>
    </row>
    <row r="273" spans="7:10" x14ac:dyDescent="0.25">
      <c r="G273" s="385"/>
      <c r="H273" s="385"/>
      <c r="I273" s="388"/>
      <c r="J273" s="388"/>
    </row>
    <row r="274" spans="7:10" x14ac:dyDescent="0.25">
      <c r="G274" s="385"/>
      <c r="H274" s="385"/>
      <c r="I274" s="388"/>
      <c r="J274" s="388"/>
    </row>
    <row r="275" spans="7:10" x14ac:dyDescent="0.25">
      <c r="G275" s="385"/>
      <c r="H275" s="385"/>
      <c r="I275" s="388"/>
      <c r="J275" s="388"/>
    </row>
    <row r="276" spans="7:10" x14ac:dyDescent="0.25">
      <c r="G276" s="385"/>
      <c r="H276" s="385"/>
      <c r="I276" s="388"/>
      <c r="J276" s="388"/>
    </row>
    <row r="277" spans="7:10" x14ac:dyDescent="0.25">
      <c r="G277" s="385"/>
      <c r="H277" s="385"/>
      <c r="I277" s="388"/>
      <c r="J277" s="388"/>
    </row>
    <row r="278" spans="7:10" x14ac:dyDescent="0.25">
      <c r="G278" s="385"/>
      <c r="H278" s="385"/>
      <c r="I278" s="388"/>
      <c r="J278" s="388"/>
    </row>
    <row r="279" spans="7:10" x14ac:dyDescent="0.25">
      <c r="G279" s="385"/>
      <c r="H279" s="385"/>
      <c r="I279" s="388"/>
      <c r="J279" s="388"/>
    </row>
    <row r="280" spans="7:10" x14ac:dyDescent="0.25">
      <c r="G280" s="385"/>
      <c r="H280" s="385"/>
      <c r="I280" s="388"/>
      <c r="J280" s="388"/>
    </row>
    <row r="281" spans="7:10" x14ac:dyDescent="0.25">
      <c r="G281" s="385"/>
      <c r="H281" s="385"/>
      <c r="I281" s="388"/>
      <c r="J281" s="388"/>
    </row>
    <row r="282" spans="7:10" x14ac:dyDescent="0.25">
      <c r="G282" s="385"/>
      <c r="H282" s="385"/>
      <c r="I282" s="388"/>
      <c r="J282" s="388"/>
    </row>
    <row r="283" spans="7:10" x14ac:dyDescent="0.25">
      <c r="G283" s="385"/>
      <c r="H283" s="385"/>
      <c r="I283" s="388"/>
      <c r="J283" s="388"/>
    </row>
    <row r="284" spans="7:10" x14ac:dyDescent="0.25">
      <c r="G284" s="385"/>
      <c r="H284" s="385"/>
      <c r="I284" s="388"/>
      <c r="J284" s="388"/>
    </row>
    <row r="285" spans="7:10" x14ac:dyDescent="0.25">
      <c r="G285" s="385"/>
      <c r="H285" s="385"/>
      <c r="I285" s="388"/>
      <c r="J285" s="388"/>
    </row>
    <row r="286" spans="7:10" x14ac:dyDescent="0.25">
      <c r="G286" s="385"/>
      <c r="H286" s="385"/>
      <c r="I286" s="388"/>
      <c r="J286" s="388"/>
    </row>
    <row r="287" spans="7:10" x14ac:dyDescent="0.25">
      <c r="G287" s="385"/>
      <c r="H287" s="385"/>
      <c r="I287" s="388"/>
      <c r="J287" s="388"/>
    </row>
    <row r="288" spans="7:10" x14ac:dyDescent="0.25">
      <c r="G288" s="385"/>
      <c r="H288" s="385"/>
      <c r="I288" s="388"/>
      <c r="J288" s="388"/>
    </row>
    <row r="289" spans="7:10" x14ac:dyDescent="0.25">
      <c r="G289" s="385"/>
      <c r="H289" s="385"/>
      <c r="I289" s="388"/>
      <c r="J289" s="388"/>
    </row>
    <row r="290" spans="7:10" x14ac:dyDescent="0.25">
      <c r="G290" s="385"/>
      <c r="H290" s="385"/>
      <c r="I290" s="388"/>
      <c r="J290" s="388"/>
    </row>
    <row r="291" spans="7:10" x14ac:dyDescent="0.25">
      <c r="G291" s="385"/>
      <c r="H291" s="385"/>
      <c r="I291" s="388"/>
      <c r="J291" s="388"/>
    </row>
    <row r="292" spans="7:10" x14ac:dyDescent="0.25">
      <c r="G292" s="385"/>
      <c r="H292" s="385"/>
      <c r="I292" s="388"/>
      <c r="J292" s="388"/>
    </row>
    <row r="293" spans="7:10" x14ac:dyDescent="0.25">
      <c r="G293" s="385"/>
      <c r="H293" s="385"/>
      <c r="I293" s="388"/>
      <c r="J293" s="388"/>
    </row>
    <row r="294" spans="7:10" x14ac:dyDescent="0.25">
      <c r="G294" s="385"/>
      <c r="H294" s="385"/>
      <c r="I294" s="388"/>
      <c r="J294" s="388"/>
    </row>
    <row r="295" spans="7:10" x14ac:dyDescent="0.25">
      <c r="G295" s="385"/>
      <c r="H295" s="385"/>
      <c r="I295" s="388"/>
      <c r="J295" s="388"/>
    </row>
    <row r="296" spans="7:10" x14ac:dyDescent="0.25">
      <c r="G296" s="385"/>
      <c r="H296" s="385"/>
      <c r="I296" s="388"/>
      <c r="J296" s="388"/>
    </row>
    <row r="297" spans="7:10" x14ac:dyDescent="0.25">
      <c r="G297" s="385"/>
      <c r="H297" s="385"/>
      <c r="I297" s="388"/>
      <c r="J297" s="388"/>
    </row>
    <row r="298" spans="7:10" x14ac:dyDescent="0.25">
      <c r="G298" s="385"/>
      <c r="H298" s="385"/>
      <c r="I298" s="388"/>
      <c r="J298" s="388"/>
    </row>
    <row r="299" spans="7:10" x14ac:dyDescent="0.25">
      <c r="G299" s="385"/>
      <c r="H299" s="385"/>
      <c r="I299" s="388"/>
      <c r="J299" s="388"/>
    </row>
    <row r="300" spans="7:10" x14ac:dyDescent="0.25">
      <c r="G300" s="385"/>
      <c r="H300" s="385"/>
      <c r="I300" s="388"/>
      <c r="J300" s="388"/>
    </row>
    <row r="301" spans="7:10" x14ac:dyDescent="0.25">
      <c r="G301" s="385"/>
      <c r="H301" s="385"/>
      <c r="I301" s="388"/>
      <c r="J301" s="388"/>
    </row>
    <row r="302" spans="7:10" x14ac:dyDescent="0.25">
      <c r="G302" s="385"/>
      <c r="H302" s="385"/>
      <c r="I302" s="388"/>
      <c r="J302" s="388"/>
    </row>
    <row r="303" spans="7:10" x14ac:dyDescent="0.25">
      <c r="G303" s="385"/>
      <c r="H303" s="385"/>
      <c r="I303" s="388"/>
      <c r="J303" s="388"/>
    </row>
    <row r="304" spans="7:10" x14ac:dyDescent="0.25">
      <c r="G304" s="385"/>
      <c r="H304" s="385"/>
      <c r="I304" s="388"/>
      <c r="J304" s="388"/>
    </row>
    <row r="305" spans="7:10" x14ac:dyDescent="0.25">
      <c r="G305" s="385"/>
      <c r="H305" s="385"/>
      <c r="I305" s="388"/>
      <c r="J305" s="388"/>
    </row>
    <row r="306" spans="7:10" x14ac:dyDescent="0.25">
      <c r="G306" s="385"/>
      <c r="H306" s="385"/>
      <c r="I306" s="388"/>
      <c r="J306" s="388"/>
    </row>
    <row r="307" spans="7:10" x14ac:dyDescent="0.25">
      <c r="G307" s="385"/>
      <c r="H307" s="385"/>
      <c r="I307" s="388"/>
      <c r="J307" s="388"/>
    </row>
    <row r="308" spans="7:10" x14ac:dyDescent="0.25">
      <c r="G308" s="385"/>
      <c r="H308" s="385"/>
      <c r="I308" s="388"/>
      <c r="J308" s="388"/>
    </row>
    <row r="309" spans="7:10" x14ac:dyDescent="0.25">
      <c r="G309" s="385"/>
      <c r="H309" s="385"/>
      <c r="I309" s="388"/>
      <c r="J309" s="388"/>
    </row>
    <row r="310" spans="7:10" x14ac:dyDescent="0.25">
      <c r="G310" s="385"/>
      <c r="H310" s="385"/>
      <c r="I310" s="388"/>
      <c r="J310" s="388"/>
    </row>
    <row r="311" spans="7:10" x14ac:dyDescent="0.25">
      <c r="G311" s="385"/>
      <c r="H311" s="385"/>
      <c r="I311" s="388"/>
      <c r="J311" s="388"/>
    </row>
    <row r="312" spans="7:10" x14ac:dyDescent="0.25">
      <c r="G312" s="385"/>
      <c r="H312" s="385"/>
      <c r="I312" s="388"/>
      <c r="J312" s="388"/>
    </row>
    <row r="313" spans="7:10" x14ac:dyDescent="0.25">
      <c r="G313" s="385"/>
      <c r="H313" s="385"/>
      <c r="I313" s="388"/>
      <c r="J313" s="388"/>
    </row>
    <row r="314" spans="7:10" x14ac:dyDescent="0.25">
      <c r="G314" s="385"/>
      <c r="H314" s="385"/>
      <c r="I314" s="388"/>
      <c r="J314" s="388"/>
    </row>
    <row r="315" spans="7:10" x14ac:dyDescent="0.25">
      <c r="G315" s="385"/>
      <c r="H315" s="385"/>
      <c r="I315" s="388"/>
      <c r="J315" s="388"/>
    </row>
    <row r="316" spans="7:10" x14ac:dyDescent="0.25">
      <c r="G316" s="385"/>
      <c r="H316" s="385"/>
      <c r="I316" s="388"/>
      <c r="J316" s="388"/>
    </row>
    <row r="317" spans="7:10" x14ac:dyDescent="0.25">
      <c r="G317" s="385"/>
      <c r="H317" s="385"/>
      <c r="I317" s="388"/>
      <c r="J317" s="388"/>
    </row>
    <row r="318" spans="7:10" x14ac:dyDescent="0.25">
      <c r="G318" s="385"/>
      <c r="H318" s="385"/>
      <c r="I318" s="388"/>
      <c r="J318" s="388"/>
    </row>
    <row r="319" spans="7:10" x14ac:dyDescent="0.25">
      <c r="G319" s="385"/>
      <c r="H319" s="385"/>
      <c r="I319" s="388"/>
      <c r="J319" s="388"/>
    </row>
    <row r="320" spans="7:10" x14ac:dyDescent="0.25">
      <c r="G320" s="385"/>
      <c r="H320" s="385"/>
      <c r="I320" s="388"/>
      <c r="J320" s="388"/>
    </row>
    <row r="321" spans="7:10" x14ac:dyDescent="0.25">
      <c r="G321" s="385"/>
      <c r="H321" s="385"/>
      <c r="I321" s="388"/>
      <c r="J321" s="388"/>
    </row>
    <row r="322" spans="7:10" x14ac:dyDescent="0.25">
      <c r="G322" s="385"/>
      <c r="H322" s="385"/>
      <c r="I322" s="388"/>
      <c r="J322" s="388"/>
    </row>
    <row r="323" spans="7:10" x14ac:dyDescent="0.25">
      <c r="G323" s="385"/>
      <c r="H323" s="385"/>
      <c r="I323" s="388"/>
      <c r="J323" s="388"/>
    </row>
    <row r="324" spans="7:10" x14ac:dyDescent="0.25">
      <c r="G324" s="385"/>
      <c r="H324" s="385"/>
      <c r="I324" s="388"/>
      <c r="J324" s="388"/>
    </row>
    <row r="325" spans="7:10" x14ac:dyDescent="0.25">
      <c r="G325" s="385"/>
      <c r="H325" s="385"/>
      <c r="I325" s="388"/>
      <c r="J325" s="388"/>
    </row>
    <row r="326" spans="7:10" x14ac:dyDescent="0.25">
      <c r="G326" s="385"/>
      <c r="H326" s="385"/>
      <c r="I326" s="388"/>
      <c r="J326" s="388"/>
    </row>
    <row r="327" spans="7:10" x14ac:dyDescent="0.25">
      <c r="G327" s="385"/>
      <c r="H327" s="385"/>
      <c r="I327" s="388"/>
      <c r="J327" s="388"/>
    </row>
    <row r="328" spans="7:10" x14ac:dyDescent="0.25">
      <c r="G328" s="385"/>
      <c r="H328" s="385"/>
      <c r="I328" s="388"/>
      <c r="J328" s="388"/>
    </row>
    <row r="329" spans="7:10" x14ac:dyDescent="0.25">
      <c r="G329" s="385"/>
      <c r="H329" s="385"/>
      <c r="I329" s="388"/>
      <c r="J329" s="388"/>
    </row>
    <row r="330" spans="7:10" x14ac:dyDescent="0.25">
      <c r="G330" s="385"/>
      <c r="H330" s="385"/>
      <c r="I330" s="388"/>
      <c r="J330" s="388"/>
    </row>
    <row r="331" spans="7:10" x14ac:dyDescent="0.25">
      <c r="G331" s="385"/>
      <c r="H331" s="385"/>
      <c r="I331" s="388"/>
      <c r="J331" s="388"/>
    </row>
    <row r="332" spans="7:10" x14ac:dyDescent="0.25">
      <c r="G332" s="385"/>
      <c r="H332" s="385"/>
      <c r="I332" s="388"/>
      <c r="J332" s="388"/>
    </row>
    <row r="333" spans="7:10" x14ac:dyDescent="0.25">
      <c r="G333" s="385"/>
      <c r="H333" s="385"/>
      <c r="I333" s="388"/>
      <c r="J333" s="388"/>
    </row>
    <row r="334" spans="7:10" x14ac:dyDescent="0.25">
      <c r="G334" s="385"/>
      <c r="H334" s="385"/>
      <c r="I334" s="388"/>
      <c r="J334" s="388"/>
    </row>
    <row r="335" spans="7:10" x14ac:dyDescent="0.25">
      <c r="G335" s="385"/>
      <c r="H335" s="385"/>
      <c r="I335" s="388"/>
      <c r="J335" s="388"/>
    </row>
    <row r="336" spans="7:10" x14ac:dyDescent="0.25">
      <c r="G336" s="385"/>
      <c r="H336" s="385"/>
      <c r="I336" s="388"/>
      <c r="J336" s="388"/>
    </row>
    <row r="337" spans="7:10" x14ac:dyDescent="0.25">
      <c r="G337" s="385"/>
      <c r="H337" s="385"/>
      <c r="I337" s="388"/>
      <c r="J337" s="388"/>
    </row>
    <row r="338" spans="7:10" x14ac:dyDescent="0.25">
      <c r="G338" s="385"/>
      <c r="H338" s="385"/>
      <c r="I338" s="388"/>
      <c r="J338" s="388"/>
    </row>
    <row r="339" spans="7:10" x14ac:dyDescent="0.25">
      <c r="G339" s="385"/>
      <c r="H339" s="385"/>
      <c r="I339" s="388"/>
      <c r="J339" s="388"/>
    </row>
    <row r="340" spans="7:10" x14ac:dyDescent="0.25">
      <c r="G340" s="385"/>
      <c r="H340" s="385"/>
      <c r="I340" s="388"/>
      <c r="J340" s="388"/>
    </row>
    <row r="341" spans="7:10" x14ac:dyDescent="0.25">
      <c r="G341" s="385"/>
      <c r="H341" s="385"/>
      <c r="I341" s="388"/>
      <c r="J341" s="388"/>
    </row>
    <row r="342" spans="7:10" x14ac:dyDescent="0.25">
      <c r="G342" s="385"/>
      <c r="H342" s="385"/>
      <c r="I342" s="388"/>
      <c r="J342" s="388"/>
    </row>
    <row r="343" spans="7:10" x14ac:dyDescent="0.25">
      <c r="G343" s="385"/>
      <c r="H343" s="385"/>
      <c r="I343" s="388"/>
      <c r="J343" s="388"/>
    </row>
    <row r="344" spans="7:10" x14ac:dyDescent="0.25">
      <c r="G344" s="385"/>
      <c r="H344" s="385"/>
      <c r="I344" s="388"/>
      <c r="J344" s="388"/>
    </row>
    <row r="345" spans="7:10" x14ac:dyDescent="0.25">
      <c r="G345" s="385"/>
      <c r="H345" s="385"/>
      <c r="I345" s="388"/>
      <c r="J345" s="388"/>
    </row>
    <row r="346" spans="7:10" x14ac:dyDescent="0.25">
      <c r="G346" s="385"/>
      <c r="H346" s="385"/>
      <c r="I346" s="388"/>
      <c r="J346" s="388"/>
    </row>
    <row r="347" spans="7:10" x14ac:dyDescent="0.25">
      <c r="G347" s="385"/>
      <c r="H347" s="385"/>
      <c r="I347" s="388"/>
      <c r="J347" s="388"/>
    </row>
    <row r="348" spans="7:10" x14ac:dyDescent="0.25">
      <c r="G348" s="385"/>
      <c r="H348" s="385"/>
      <c r="I348" s="388"/>
      <c r="J348" s="388"/>
    </row>
    <row r="349" spans="7:10" x14ac:dyDescent="0.25">
      <c r="G349" s="385"/>
      <c r="H349" s="385"/>
      <c r="I349" s="388"/>
      <c r="J349" s="388"/>
    </row>
    <row r="350" spans="7:10" x14ac:dyDescent="0.25">
      <c r="G350" s="385"/>
      <c r="H350" s="385"/>
      <c r="I350" s="388"/>
      <c r="J350" s="388"/>
    </row>
    <row r="351" spans="7:10" x14ac:dyDescent="0.25">
      <c r="G351" s="385"/>
      <c r="H351" s="385"/>
      <c r="I351" s="388"/>
      <c r="J351" s="388"/>
    </row>
    <row r="352" spans="7:10" x14ac:dyDescent="0.25">
      <c r="G352" s="385"/>
      <c r="H352" s="385"/>
      <c r="I352" s="388"/>
      <c r="J352" s="388"/>
    </row>
    <row r="353" spans="7:10" x14ac:dyDescent="0.25">
      <c r="G353" s="385"/>
      <c r="H353" s="385"/>
      <c r="I353" s="388"/>
      <c r="J353" s="388"/>
    </row>
    <row r="354" spans="7:10" x14ac:dyDescent="0.25">
      <c r="G354" s="385"/>
      <c r="H354" s="385"/>
      <c r="I354" s="388"/>
      <c r="J354" s="388"/>
    </row>
    <row r="355" spans="7:10" x14ac:dyDescent="0.25">
      <c r="G355" s="385"/>
      <c r="H355" s="385"/>
      <c r="I355" s="388"/>
      <c r="J355" s="388"/>
    </row>
    <row r="356" spans="7:10" x14ac:dyDescent="0.25">
      <c r="G356" s="385"/>
      <c r="H356" s="385"/>
      <c r="I356" s="388"/>
      <c r="J356" s="388"/>
    </row>
    <row r="357" spans="7:10" x14ac:dyDescent="0.25">
      <c r="G357" s="385"/>
      <c r="H357" s="385"/>
      <c r="I357" s="388"/>
      <c r="J357" s="388"/>
    </row>
    <row r="358" spans="7:10" x14ac:dyDescent="0.25">
      <c r="G358" s="385"/>
      <c r="H358" s="385"/>
      <c r="I358" s="388"/>
      <c r="J358" s="388"/>
    </row>
    <row r="359" spans="7:10" x14ac:dyDescent="0.25">
      <c r="G359" s="385"/>
      <c r="H359" s="385"/>
      <c r="I359" s="388"/>
      <c r="J359" s="388"/>
    </row>
    <row r="360" spans="7:10" x14ac:dyDescent="0.25">
      <c r="G360" s="385"/>
      <c r="H360" s="385"/>
      <c r="I360" s="388"/>
      <c r="J360" s="388"/>
    </row>
    <row r="361" spans="7:10" x14ac:dyDescent="0.25">
      <c r="G361" s="385"/>
      <c r="H361" s="385"/>
      <c r="I361" s="388"/>
      <c r="J361" s="388"/>
    </row>
    <row r="362" spans="7:10" x14ac:dyDescent="0.25">
      <c r="G362" s="385"/>
      <c r="H362" s="385"/>
      <c r="I362" s="388"/>
      <c r="J362" s="388"/>
    </row>
    <row r="363" spans="7:10" x14ac:dyDescent="0.25">
      <c r="G363" s="385"/>
      <c r="H363" s="385"/>
      <c r="I363" s="388"/>
      <c r="J363" s="388"/>
    </row>
    <row r="364" spans="7:10" x14ac:dyDescent="0.25">
      <c r="G364" s="385"/>
      <c r="H364" s="385"/>
      <c r="I364" s="388"/>
      <c r="J364" s="388"/>
    </row>
    <row r="365" spans="7:10" x14ac:dyDescent="0.25">
      <c r="G365" s="385"/>
      <c r="H365" s="385"/>
      <c r="I365" s="388"/>
      <c r="J365" s="388"/>
    </row>
    <row r="366" spans="7:10" x14ac:dyDescent="0.25">
      <c r="G366" s="385"/>
      <c r="H366" s="385"/>
      <c r="I366" s="388"/>
      <c r="J366" s="388"/>
    </row>
    <row r="367" spans="7:10" x14ac:dyDescent="0.25">
      <c r="G367" s="385"/>
      <c r="H367" s="385"/>
      <c r="I367" s="388"/>
      <c r="J367" s="388"/>
    </row>
    <row r="368" spans="7:10" x14ac:dyDescent="0.25">
      <c r="G368" s="385"/>
      <c r="H368" s="385"/>
      <c r="I368" s="388"/>
      <c r="J368" s="388"/>
    </row>
    <row r="369" spans="7:10" x14ac:dyDescent="0.25">
      <c r="G369" s="385"/>
      <c r="H369" s="385"/>
      <c r="I369" s="388"/>
      <c r="J369" s="388"/>
    </row>
    <row r="370" spans="7:10" x14ac:dyDescent="0.25">
      <c r="G370" s="385"/>
      <c r="H370" s="385"/>
      <c r="I370" s="388"/>
      <c r="J370" s="388"/>
    </row>
    <row r="371" spans="7:10" x14ac:dyDescent="0.25">
      <c r="G371" s="385"/>
      <c r="H371" s="385"/>
      <c r="I371" s="388"/>
      <c r="J371" s="388"/>
    </row>
    <row r="372" spans="7:10" x14ac:dyDescent="0.25">
      <c r="G372" s="385"/>
      <c r="H372" s="385"/>
      <c r="I372" s="388"/>
      <c r="J372" s="388"/>
    </row>
    <row r="373" spans="7:10" x14ac:dyDescent="0.25">
      <c r="G373" s="385"/>
      <c r="H373" s="385"/>
      <c r="I373" s="388"/>
      <c r="J373" s="388"/>
    </row>
    <row r="374" spans="7:10" x14ac:dyDescent="0.25">
      <c r="G374" s="385"/>
      <c r="H374" s="385"/>
      <c r="I374" s="388"/>
      <c r="J374" s="388"/>
    </row>
    <row r="375" spans="7:10" x14ac:dyDescent="0.25">
      <c r="G375" s="385"/>
      <c r="H375" s="385"/>
      <c r="I375" s="388"/>
      <c r="J375" s="388"/>
    </row>
    <row r="376" spans="7:10" x14ac:dyDescent="0.25">
      <c r="G376" s="385"/>
      <c r="H376" s="385"/>
      <c r="I376" s="388"/>
      <c r="J376" s="388"/>
    </row>
    <row r="377" spans="7:10" x14ac:dyDescent="0.25">
      <c r="G377" s="385"/>
      <c r="H377" s="385"/>
      <c r="I377" s="388"/>
      <c r="J377" s="388"/>
    </row>
    <row r="378" spans="7:10" x14ac:dyDescent="0.25">
      <c r="G378" s="385"/>
      <c r="H378" s="385"/>
      <c r="I378" s="388"/>
      <c r="J378" s="388"/>
    </row>
    <row r="379" spans="7:10" x14ac:dyDescent="0.25">
      <c r="G379" s="385"/>
      <c r="H379" s="385"/>
      <c r="I379" s="388"/>
      <c r="J379" s="388"/>
    </row>
    <row r="380" spans="7:10" x14ac:dyDescent="0.25">
      <c r="G380" s="385"/>
      <c r="H380" s="385"/>
      <c r="I380" s="388"/>
      <c r="J380" s="388"/>
    </row>
    <row r="381" spans="7:10" x14ac:dyDescent="0.25">
      <c r="G381" s="385"/>
      <c r="H381" s="385"/>
      <c r="I381" s="388"/>
      <c r="J381" s="388"/>
    </row>
    <row r="382" spans="7:10" x14ac:dyDescent="0.25">
      <c r="G382" s="385"/>
      <c r="H382" s="385"/>
      <c r="I382" s="388"/>
      <c r="J382" s="388"/>
    </row>
    <row r="383" spans="7:10" x14ac:dyDescent="0.25">
      <c r="G383" s="385"/>
      <c r="H383" s="385"/>
      <c r="I383" s="388"/>
      <c r="J383" s="388"/>
    </row>
    <row r="384" spans="7:10" x14ac:dyDescent="0.25">
      <c r="G384" s="385"/>
      <c r="H384" s="385"/>
      <c r="I384" s="388"/>
      <c r="J384" s="388"/>
    </row>
    <row r="385" spans="7:10" x14ac:dyDescent="0.25">
      <c r="G385" s="385"/>
      <c r="H385" s="385"/>
      <c r="I385" s="388"/>
      <c r="J385" s="388"/>
    </row>
    <row r="386" spans="7:10" x14ac:dyDescent="0.25">
      <c r="G386" s="385"/>
      <c r="H386" s="385"/>
      <c r="I386" s="388"/>
      <c r="J386" s="388"/>
    </row>
    <row r="387" spans="7:10" x14ac:dyDescent="0.25">
      <c r="G387" s="385"/>
      <c r="H387" s="385"/>
      <c r="I387" s="388"/>
      <c r="J387" s="388"/>
    </row>
    <row r="388" spans="7:10" x14ac:dyDescent="0.25">
      <c r="G388" s="385"/>
      <c r="H388" s="385"/>
      <c r="I388" s="388"/>
      <c r="J388" s="388"/>
    </row>
    <row r="389" spans="7:10" x14ac:dyDescent="0.25">
      <c r="G389" s="385"/>
      <c r="H389" s="385"/>
      <c r="I389" s="388"/>
      <c r="J389" s="388"/>
    </row>
    <row r="390" spans="7:10" x14ac:dyDescent="0.25">
      <c r="G390" s="385"/>
      <c r="H390" s="385"/>
      <c r="I390" s="388"/>
      <c r="J390" s="388"/>
    </row>
    <row r="391" spans="7:10" x14ac:dyDescent="0.25">
      <c r="G391" s="385"/>
      <c r="H391" s="385"/>
      <c r="I391" s="388"/>
      <c r="J391" s="388"/>
    </row>
    <row r="392" spans="7:10" x14ac:dyDescent="0.25">
      <c r="G392" s="385"/>
      <c r="H392" s="385"/>
      <c r="I392" s="388"/>
      <c r="J392" s="388"/>
    </row>
    <row r="393" spans="7:10" x14ac:dyDescent="0.25">
      <c r="G393" s="385"/>
      <c r="H393" s="385"/>
      <c r="I393" s="388"/>
      <c r="J393" s="388"/>
    </row>
    <row r="394" spans="7:10" x14ac:dyDescent="0.25">
      <c r="G394" s="385"/>
      <c r="H394" s="385"/>
      <c r="I394" s="388"/>
      <c r="J394" s="388"/>
    </row>
    <row r="395" spans="7:10" x14ac:dyDescent="0.25">
      <c r="G395" s="385"/>
      <c r="H395" s="385"/>
      <c r="I395" s="388"/>
      <c r="J395" s="388"/>
    </row>
    <row r="396" spans="7:10" x14ac:dyDescent="0.25">
      <c r="G396" s="385"/>
      <c r="H396" s="385"/>
      <c r="I396" s="388"/>
      <c r="J396" s="388"/>
    </row>
    <row r="397" spans="7:10" x14ac:dyDescent="0.25">
      <c r="G397" s="385"/>
      <c r="H397" s="385"/>
      <c r="I397" s="388"/>
      <c r="J397" s="388"/>
    </row>
    <row r="398" spans="7:10" x14ac:dyDescent="0.25">
      <c r="G398" s="385"/>
      <c r="H398" s="385"/>
      <c r="I398" s="388"/>
      <c r="J398" s="388"/>
    </row>
    <row r="399" spans="7:10" x14ac:dyDescent="0.25">
      <c r="G399" s="385"/>
      <c r="H399" s="385"/>
      <c r="I399" s="388"/>
      <c r="J399" s="388"/>
    </row>
    <row r="400" spans="7:10" x14ac:dyDescent="0.25">
      <c r="G400" s="385"/>
      <c r="H400" s="385"/>
      <c r="I400" s="388"/>
      <c r="J400" s="388"/>
    </row>
    <row r="401" spans="7:10" x14ac:dyDescent="0.25">
      <c r="G401" s="385"/>
      <c r="H401" s="385"/>
      <c r="I401" s="388"/>
      <c r="J401" s="388"/>
    </row>
    <row r="402" spans="7:10" x14ac:dyDescent="0.25">
      <c r="G402" s="385"/>
      <c r="H402" s="385"/>
      <c r="I402" s="388"/>
      <c r="J402" s="388"/>
    </row>
    <row r="403" spans="7:10" x14ac:dyDescent="0.25">
      <c r="G403" s="385"/>
      <c r="H403" s="385"/>
      <c r="I403" s="388"/>
      <c r="J403" s="388"/>
    </row>
    <row r="404" spans="7:10" x14ac:dyDescent="0.25">
      <c r="G404" s="385"/>
      <c r="H404" s="385"/>
      <c r="I404" s="388"/>
      <c r="J404" s="388"/>
    </row>
    <row r="405" spans="7:10" x14ac:dyDescent="0.25">
      <c r="G405" s="385"/>
      <c r="H405" s="385"/>
      <c r="I405" s="388"/>
      <c r="J405" s="388"/>
    </row>
    <row r="406" spans="7:10" x14ac:dyDescent="0.25">
      <c r="G406" s="385"/>
      <c r="H406" s="385"/>
      <c r="I406" s="388"/>
      <c r="J406" s="388"/>
    </row>
    <row r="407" spans="7:10" x14ac:dyDescent="0.25">
      <c r="G407" s="385"/>
      <c r="H407" s="385"/>
      <c r="I407" s="388"/>
      <c r="J407" s="388"/>
    </row>
    <row r="408" spans="7:10" x14ac:dyDescent="0.25">
      <c r="G408" s="385"/>
      <c r="H408" s="385"/>
      <c r="I408" s="388"/>
      <c r="J408" s="388"/>
    </row>
    <row r="409" spans="7:10" x14ac:dyDescent="0.25">
      <c r="G409" s="385"/>
      <c r="H409" s="385"/>
      <c r="I409" s="388"/>
      <c r="J409" s="388"/>
    </row>
    <row r="410" spans="7:10" x14ac:dyDescent="0.25">
      <c r="G410" s="385"/>
      <c r="H410" s="385"/>
      <c r="I410" s="388"/>
      <c r="J410" s="388"/>
    </row>
    <row r="411" spans="7:10" x14ac:dyDescent="0.25">
      <c r="G411" s="385"/>
      <c r="H411" s="385"/>
      <c r="I411" s="388"/>
      <c r="J411" s="388"/>
    </row>
    <row r="412" spans="7:10" x14ac:dyDescent="0.25">
      <c r="G412" s="385"/>
      <c r="H412" s="385"/>
      <c r="I412" s="388"/>
      <c r="J412" s="388"/>
    </row>
    <row r="413" spans="7:10" x14ac:dyDescent="0.25">
      <c r="G413" s="385"/>
      <c r="H413" s="385"/>
      <c r="I413" s="388"/>
      <c r="J413" s="388"/>
    </row>
    <row r="414" spans="7:10" x14ac:dyDescent="0.25">
      <c r="G414" s="385"/>
      <c r="H414" s="385"/>
      <c r="I414" s="388"/>
      <c r="J414" s="388"/>
    </row>
    <row r="415" spans="7:10" x14ac:dyDescent="0.25">
      <c r="G415" s="385"/>
      <c r="H415" s="385"/>
      <c r="I415" s="388"/>
      <c r="J415" s="388"/>
    </row>
    <row r="416" spans="7:10" x14ac:dyDescent="0.25">
      <c r="G416" s="385"/>
      <c r="H416" s="385"/>
      <c r="I416" s="388"/>
      <c r="J416" s="388"/>
    </row>
    <row r="417" spans="7:10" x14ac:dyDescent="0.25">
      <c r="G417" s="385"/>
      <c r="H417" s="385"/>
      <c r="I417" s="388"/>
      <c r="J417" s="388"/>
    </row>
    <row r="418" spans="7:10" x14ac:dyDescent="0.25">
      <c r="G418" s="385"/>
      <c r="H418" s="385"/>
      <c r="I418" s="388"/>
      <c r="J418" s="388"/>
    </row>
    <row r="419" spans="7:10" x14ac:dyDescent="0.25">
      <c r="G419" s="385"/>
      <c r="H419" s="385"/>
      <c r="I419" s="388"/>
      <c r="J419" s="388"/>
    </row>
    <row r="420" spans="7:10" x14ac:dyDescent="0.25">
      <c r="G420" s="385"/>
      <c r="H420" s="385"/>
      <c r="I420" s="388"/>
      <c r="J420" s="388"/>
    </row>
    <row r="421" spans="7:10" x14ac:dyDescent="0.25">
      <c r="G421" s="385"/>
      <c r="H421" s="385"/>
      <c r="I421" s="388"/>
      <c r="J421" s="388"/>
    </row>
    <row r="422" spans="7:10" x14ac:dyDescent="0.25">
      <c r="G422" s="385"/>
      <c r="H422" s="385"/>
      <c r="I422" s="388"/>
      <c r="J422" s="388"/>
    </row>
    <row r="423" spans="7:10" x14ac:dyDescent="0.25">
      <c r="G423" s="385"/>
      <c r="H423" s="385"/>
      <c r="I423" s="388"/>
      <c r="J423" s="388"/>
    </row>
    <row r="424" spans="7:10" x14ac:dyDescent="0.25">
      <c r="G424" s="385"/>
      <c r="H424" s="385"/>
      <c r="I424" s="388"/>
      <c r="J424" s="388"/>
    </row>
    <row r="425" spans="7:10" x14ac:dyDescent="0.25">
      <c r="G425" s="385"/>
      <c r="H425" s="385"/>
      <c r="I425" s="388"/>
      <c r="J425" s="388"/>
    </row>
    <row r="426" spans="7:10" x14ac:dyDescent="0.25">
      <c r="G426" s="385"/>
      <c r="H426" s="385"/>
      <c r="I426" s="388"/>
      <c r="J426" s="388"/>
    </row>
    <row r="427" spans="7:10" x14ac:dyDescent="0.25">
      <c r="G427" s="385"/>
      <c r="H427" s="385"/>
      <c r="I427" s="388"/>
      <c r="J427" s="388"/>
    </row>
    <row r="428" spans="7:10" x14ac:dyDescent="0.25">
      <c r="G428" s="385"/>
      <c r="H428" s="385"/>
      <c r="I428" s="388"/>
      <c r="J428" s="388"/>
    </row>
    <row r="429" spans="7:10" x14ac:dyDescent="0.25">
      <c r="G429" s="385"/>
      <c r="H429" s="385"/>
      <c r="I429" s="388"/>
      <c r="J429" s="388"/>
    </row>
    <row r="430" spans="7:10" x14ac:dyDescent="0.25">
      <c r="G430" s="385"/>
      <c r="H430" s="385"/>
      <c r="I430" s="388"/>
      <c r="J430" s="388"/>
    </row>
    <row r="431" spans="7:10" x14ac:dyDescent="0.25">
      <c r="G431" s="385"/>
      <c r="H431" s="385"/>
      <c r="I431" s="388"/>
      <c r="J431" s="388"/>
    </row>
    <row r="432" spans="7:10" x14ac:dyDescent="0.25">
      <c r="G432" s="385"/>
      <c r="H432" s="385"/>
      <c r="I432" s="388"/>
      <c r="J432" s="388"/>
    </row>
    <row r="433" spans="7:10" x14ac:dyDescent="0.25">
      <c r="G433" s="385"/>
      <c r="H433" s="385"/>
      <c r="I433" s="388"/>
      <c r="J433" s="388"/>
    </row>
    <row r="434" spans="7:10" x14ac:dyDescent="0.25">
      <c r="G434" s="385"/>
      <c r="H434" s="385"/>
      <c r="I434" s="388"/>
      <c r="J434" s="388"/>
    </row>
    <row r="435" spans="7:10" x14ac:dyDescent="0.25">
      <c r="G435" s="385"/>
      <c r="H435" s="385"/>
      <c r="I435" s="388"/>
      <c r="J435" s="388"/>
    </row>
    <row r="436" spans="7:10" x14ac:dyDescent="0.25">
      <c r="G436" s="385"/>
      <c r="H436" s="385"/>
      <c r="I436" s="388"/>
      <c r="J436" s="388"/>
    </row>
    <row r="437" spans="7:10" x14ac:dyDescent="0.25">
      <c r="G437" s="385"/>
      <c r="H437" s="385"/>
      <c r="I437" s="388"/>
      <c r="J437" s="388"/>
    </row>
    <row r="438" spans="7:10" x14ac:dyDescent="0.25">
      <c r="G438" s="385"/>
      <c r="H438" s="385"/>
      <c r="I438" s="388"/>
      <c r="J438" s="388"/>
    </row>
    <row r="439" spans="7:10" x14ac:dyDescent="0.25">
      <c r="G439" s="385"/>
      <c r="H439" s="385"/>
      <c r="I439" s="388"/>
      <c r="J439" s="388"/>
    </row>
    <row r="440" spans="7:10" x14ac:dyDescent="0.25">
      <c r="G440" s="385"/>
      <c r="H440" s="385"/>
      <c r="I440" s="388"/>
      <c r="J440" s="388"/>
    </row>
    <row r="441" spans="7:10" x14ac:dyDescent="0.25">
      <c r="G441" s="385"/>
      <c r="H441" s="385"/>
      <c r="I441" s="388"/>
      <c r="J441" s="388"/>
    </row>
    <row r="442" spans="7:10" x14ac:dyDescent="0.25">
      <c r="G442" s="385"/>
      <c r="H442" s="385"/>
      <c r="I442" s="388"/>
      <c r="J442" s="388"/>
    </row>
    <row r="443" spans="7:10" x14ac:dyDescent="0.25">
      <c r="G443" s="385"/>
      <c r="H443" s="385"/>
      <c r="I443" s="388"/>
      <c r="J443" s="388"/>
    </row>
    <row r="444" spans="7:10" x14ac:dyDescent="0.25">
      <c r="G444" s="385"/>
      <c r="H444" s="385"/>
      <c r="I444" s="388"/>
      <c r="J444" s="388"/>
    </row>
    <row r="445" spans="7:10" x14ac:dyDescent="0.25">
      <c r="G445" s="385"/>
      <c r="H445" s="385"/>
      <c r="I445" s="388"/>
      <c r="J445" s="388"/>
    </row>
    <row r="446" spans="7:10" x14ac:dyDescent="0.25">
      <c r="G446" s="385"/>
      <c r="H446" s="385"/>
      <c r="I446" s="388"/>
      <c r="J446" s="388"/>
    </row>
    <row r="447" spans="7:10" x14ac:dyDescent="0.25">
      <c r="G447" s="385"/>
      <c r="H447" s="385"/>
      <c r="I447" s="388"/>
      <c r="J447" s="388"/>
    </row>
    <row r="448" spans="7:10" x14ac:dyDescent="0.25">
      <c r="G448" s="385"/>
      <c r="H448" s="385"/>
      <c r="I448" s="388"/>
      <c r="J448" s="388"/>
    </row>
    <row r="449" spans="7:10" x14ac:dyDescent="0.25">
      <c r="G449" s="385"/>
      <c r="H449" s="385"/>
      <c r="I449" s="388"/>
      <c r="J449" s="388"/>
    </row>
    <row r="450" spans="7:10" x14ac:dyDescent="0.25">
      <c r="G450" s="385"/>
      <c r="H450" s="385"/>
      <c r="I450" s="388"/>
      <c r="J450" s="388"/>
    </row>
    <row r="451" spans="7:10" x14ac:dyDescent="0.25">
      <c r="G451" s="385"/>
      <c r="H451" s="385"/>
      <c r="I451" s="388"/>
      <c r="J451" s="388"/>
    </row>
    <row r="452" spans="7:10" x14ac:dyDescent="0.25">
      <c r="G452" s="385"/>
      <c r="H452" s="385"/>
      <c r="I452" s="388"/>
      <c r="J452" s="388"/>
    </row>
    <row r="453" spans="7:10" x14ac:dyDescent="0.25">
      <c r="G453" s="385"/>
      <c r="H453" s="385"/>
      <c r="I453" s="388"/>
      <c r="J453" s="388"/>
    </row>
    <row r="454" spans="7:10" x14ac:dyDescent="0.25">
      <c r="G454" s="385"/>
      <c r="H454" s="385"/>
      <c r="I454" s="388"/>
      <c r="J454" s="388"/>
    </row>
    <row r="455" spans="7:10" x14ac:dyDescent="0.25">
      <c r="G455" s="385"/>
      <c r="H455" s="385"/>
      <c r="I455" s="388"/>
      <c r="J455" s="388"/>
    </row>
    <row r="456" spans="7:10" x14ac:dyDescent="0.25">
      <c r="G456" s="385"/>
      <c r="H456" s="385"/>
      <c r="I456" s="388"/>
      <c r="J456" s="388"/>
    </row>
    <row r="457" spans="7:10" x14ac:dyDescent="0.25">
      <c r="G457" s="385"/>
      <c r="H457" s="385"/>
      <c r="I457" s="388"/>
      <c r="J457" s="388"/>
    </row>
    <row r="458" spans="7:10" x14ac:dyDescent="0.25">
      <c r="G458" s="385"/>
      <c r="H458" s="385"/>
      <c r="I458" s="388"/>
      <c r="J458" s="388"/>
    </row>
    <row r="459" spans="7:10" x14ac:dyDescent="0.25">
      <c r="G459" s="385"/>
      <c r="H459" s="385"/>
      <c r="I459" s="388"/>
      <c r="J459" s="388"/>
    </row>
    <row r="460" spans="7:10" x14ac:dyDescent="0.25">
      <c r="G460" s="385"/>
      <c r="H460" s="385"/>
      <c r="I460" s="388"/>
      <c r="J460" s="388"/>
    </row>
    <row r="461" spans="7:10" x14ac:dyDescent="0.25">
      <c r="G461" s="385"/>
      <c r="H461" s="385"/>
      <c r="I461" s="388"/>
      <c r="J461" s="388"/>
    </row>
    <row r="462" spans="7:10" x14ac:dyDescent="0.25">
      <c r="G462" s="385"/>
      <c r="H462" s="385"/>
      <c r="I462" s="388"/>
      <c r="J462" s="388"/>
    </row>
    <row r="463" spans="7:10" x14ac:dyDescent="0.25">
      <c r="G463" s="385"/>
      <c r="H463" s="385"/>
      <c r="I463" s="388"/>
      <c r="J463" s="388"/>
    </row>
    <row r="464" spans="7:10" x14ac:dyDescent="0.25">
      <c r="G464" s="385"/>
      <c r="H464" s="385"/>
      <c r="I464" s="388"/>
      <c r="J464" s="388"/>
    </row>
    <row r="465" spans="7:10" x14ac:dyDescent="0.25">
      <c r="G465" s="385"/>
      <c r="H465" s="385"/>
      <c r="I465" s="388"/>
      <c r="J465" s="388"/>
    </row>
    <row r="466" spans="7:10" x14ac:dyDescent="0.25">
      <c r="G466" s="385"/>
      <c r="H466" s="385"/>
      <c r="I466" s="388"/>
      <c r="J466" s="388"/>
    </row>
    <row r="467" spans="7:10" x14ac:dyDescent="0.25">
      <c r="G467" s="385"/>
      <c r="H467" s="385"/>
      <c r="I467" s="388"/>
      <c r="J467" s="388"/>
    </row>
    <row r="468" spans="7:10" x14ac:dyDescent="0.25">
      <c r="G468" s="385"/>
      <c r="H468" s="385"/>
      <c r="I468" s="388"/>
      <c r="J468" s="388"/>
    </row>
    <row r="469" spans="7:10" x14ac:dyDescent="0.25">
      <c r="G469" s="385"/>
      <c r="H469" s="385"/>
      <c r="I469" s="388"/>
      <c r="J469" s="388"/>
    </row>
    <row r="470" spans="7:10" x14ac:dyDescent="0.25">
      <c r="G470" s="385"/>
      <c r="H470" s="385"/>
      <c r="I470" s="388"/>
      <c r="J470" s="388"/>
    </row>
    <row r="471" spans="7:10" x14ac:dyDescent="0.25">
      <c r="G471" s="385"/>
      <c r="H471" s="385"/>
      <c r="I471" s="388"/>
      <c r="J471" s="388"/>
    </row>
    <row r="472" spans="7:10" x14ac:dyDescent="0.25">
      <c r="G472" s="385"/>
      <c r="H472" s="385"/>
      <c r="I472" s="388"/>
      <c r="J472" s="388"/>
    </row>
    <row r="473" spans="7:10" x14ac:dyDescent="0.25">
      <c r="G473" s="385"/>
      <c r="H473" s="385"/>
      <c r="I473" s="388"/>
      <c r="J473" s="388"/>
    </row>
    <row r="474" spans="7:10" x14ac:dyDescent="0.25">
      <c r="G474" s="385"/>
      <c r="H474" s="385"/>
      <c r="I474" s="388"/>
      <c r="J474" s="388"/>
    </row>
    <row r="475" spans="7:10" x14ac:dyDescent="0.25">
      <c r="G475" s="385"/>
      <c r="H475" s="385"/>
      <c r="I475" s="388"/>
      <c r="J475" s="388"/>
    </row>
    <row r="476" spans="7:10" x14ac:dyDescent="0.25">
      <c r="G476" s="385"/>
      <c r="H476" s="385"/>
      <c r="I476" s="388"/>
      <c r="J476" s="388"/>
    </row>
    <row r="477" spans="7:10" x14ac:dyDescent="0.25">
      <c r="G477" s="385"/>
      <c r="H477" s="385"/>
      <c r="I477" s="388"/>
      <c r="J477" s="388"/>
    </row>
    <row r="478" spans="7:10" x14ac:dyDescent="0.25">
      <c r="G478" s="385"/>
      <c r="H478" s="385"/>
      <c r="I478" s="388"/>
      <c r="J478" s="388"/>
    </row>
    <row r="479" spans="7:10" x14ac:dyDescent="0.25">
      <c r="G479" s="385"/>
      <c r="H479" s="385"/>
      <c r="I479" s="388"/>
      <c r="J479" s="388"/>
    </row>
    <row r="480" spans="7:10" x14ac:dyDescent="0.25">
      <c r="G480" s="385"/>
      <c r="H480" s="385"/>
      <c r="I480" s="388"/>
      <c r="J480" s="388"/>
    </row>
    <row r="481" spans="7:10" x14ac:dyDescent="0.25">
      <c r="G481" s="385"/>
      <c r="H481" s="385"/>
      <c r="I481" s="388"/>
      <c r="J481" s="388"/>
    </row>
    <row r="482" spans="7:10" x14ac:dyDescent="0.25">
      <c r="G482" s="385"/>
      <c r="H482" s="385"/>
      <c r="I482" s="388"/>
      <c r="J482" s="388"/>
    </row>
    <row r="483" spans="7:10" x14ac:dyDescent="0.25">
      <c r="G483" s="385"/>
      <c r="H483" s="385"/>
      <c r="I483" s="388"/>
      <c r="J483" s="388"/>
    </row>
    <row r="484" spans="7:10" x14ac:dyDescent="0.25">
      <c r="G484" s="385"/>
      <c r="H484" s="385"/>
      <c r="I484" s="388"/>
      <c r="J484" s="388"/>
    </row>
    <row r="485" spans="7:10" x14ac:dyDescent="0.25">
      <c r="G485" s="385"/>
      <c r="H485" s="385"/>
      <c r="I485" s="388"/>
      <c r="J485" s="388"/>
    </row>
    <row r="486" spans="7:10" x14ac:dyDescent="0.25">
      <c r="G486" s="385"/>
      <c r="H486" s="385"/>
      <c r="I486" s="388"/>
      <c r="J486" s="388"/>
    </row>
    <row r="487" spans="7:10" x14ac:dyDescent="0.25">
      <c r="G487" s="385"/>
      <c r="H487" s="385"/>
      <c r="I487" s="388"/>
      <c r="J487" s="388"/>
    </row>
    <row r="488" spans="7:10" x14ac:dyDescent="0.25">
      <c r="G488" s="385"/>
      <c r="H488" s="385"/>
      <c r="I488" s="388"/>
      <c r="J488" s="388"/>
    </row>
    <row r="489" spans="7:10" x14ac:dyDescent="0.25">
      <c r="G489" s="385"/>
      <c r="H489" s="385"/>
      <c r="I489" s="388"/>
      <c r="J489" s="388"/>
    </row>
    <row r="490" spans="7:10" x14ac:dyDescent="0.25">
      <c r="G490" s="385"/>
      <c r="H490" s="385"/>
      <c r="I490" s="388"/>
      <c r="J490" s="388"/>
    </row>
    <row r="491" spans="7:10" x14ac:dyDescent="0.25">
      <c r="G491" s="385"/>
      <c r="H491" s="385"/>
      <c r="I491" s="388"/>
      <c r="J491" s="388"/>
    </row>
    <row r="492" spans="7:10" x14ac:dyDescent="0.25">
      <c r="G492" s="385"/>
      <c r="H492" s="385"/>
      <c r="I492" s="388"/>
      <c r="J492" s="388"/>
    </row>
    <row r="493" spans="7:10" x14ac:dyDescent="0.25">
      <c r="G493" s="385"/>
      <c r="H493" s="385"/>
      <c r="I493" s="388"/>
      <c r="J493" s="388"/>
    </row>
    <row r="494" spans="7:10" x14ac:dyDescent="0.25">
      <c r="G494" s="385"/>
      <c r="H494" s="385"/>
      <c r="I494" s="388"/>
      <c r="J494" s="388"/>
    </row>
    <row r="495" spans="7:10" x14ac:dyDescent="0.25">
      <c r="G495" s="385"/>
      <c r="H495" s="385"/>
      <c r="I495" s="388"/>
      <c r="J495" s="388"/>
    </row>
    <row r="496" spans="7:10" x14ac:dyDescent="0.25">
      <c r="G496" s="385"/>
      <c r="H496" s="385"/>
      <c r="I496" s="388"/>
      <c r="J496" s="388"/>
    </row>
    <row r="497" spans="7:10" x14ac:dyDescent="0.25">
      <c r="G497" s="385"/>
      <c r="H497" s="385"/>
      <c r="I497" s="388"/>
      <c r="J497" s="388"/>
    </row>
    <row r="498" spans="7:10" x14ac:dyDescent="0.25">
      <c r="G498" s="385"/>
      <c r="H498" s="385"/>
      <c r="I498" s="388"/>
      <c r="J498" s="388"/>
    </row>
    <row r="499" spans="7:10" x14ac:dyDescent="0.25">
      <c r="G499" s="385"/>
      <c r="H499" s="385"/>
      <c r="I499" s="388"/>
      <c r="J499" s="388"/>
    </row>
    <row r="500" spans="7:10" x14ac:dyDescent="0.25">
      <c r="G500" s="385"/>
      <c r="H500" s="385"/>
      <c r="I500" s="388"/>
      <c r="J500" s="388"/>
    </row>
    <row r="501" spans="7:10" x14ac:dyDescent="0.25">
      <c r="G501" s="385"/>
      <c r="H501" s="385"/>
      <c r="I501" s="388"/>
      <c r="J501" s="388"/>
    </row>
    <row r="502" spans="7:10" x14ac:dyDescent="0.25">
      <c r="G502" s="385"/>
      <c r="H502" s="385"/>
      <c r="I502" s="388"/>
      <c r="J502" s="388"/>
    </row>
    <row r="503" spans="7:10" x14ac:dyDescent="0.25">
      <c r="G503" s="385"/>
      <c r="H503" s="385"/>
      <c r="I503" s="388"/>
      <c r="J503" s="388"/>
    </row>
    <row r="504" spans="7:10" x14ac:dyDescent="0.25">
      <c r="G504" s="385"/>
      <c r="H504" s="385"/>
      <c r="I504" s="388"/>
      <c r="J504" s="388"/>
    </row>
    <row r="505" spans="7:10" x14ac:dyDescent="0.25">
      <c r="G505" s="385"/>
      <c r="H505" s="385"/>
      <c r="I505" s="388"/>
      <c r="J505" s="388"/>
    </row>
    <row r="506" spans="7:10" x14ac:dyDescent="0.25">
      <c r="G506" s="385"/>
      <c r="H506" s="385"/>
      <c r="I506" s="388"/>
      <c r="J506" s="388"/>
    </row>
    <row r="507" spans="7:10" x14ac:dyDescent="0.25">
      <c r="G507" s="385"/>
      <c r="H507" s="385"/>
      <c r="I507" s="388"/>
      <c r="J507" s="388"/>
    </row>
    <row r="508" spans="7:10" x14ac:dyDescent="0.25">
      <c r="G508" s="385"/>
      <c r="H508" s="385"/>
      <c r="I508" s="388"/>
      <c r="J508" s="388"/>
    </row>
    <row r="509" spans="7:10" x14ac:dyDescent="0.25">
      <c r="G509" s="385"/>
      <c r="H509" s="385"/>
      <c r="I509" s="388"/>
      <c r="J509" s="388"/>
    </row>
    <row r="510" spans="7:10" x14ac:dyDescent="0.25">
      <c r="G510" s="385"/>
      <c r="H510" s="385"/>
      <c r="I510" s="388"/>
      <c r="J510" s="388"/>
    </row>
    <row r="511" spans="7:10" x14ac:dyDescent="0.25">
      <c r="G511" s="385"/>
      <c r="H511" s="385"/>
      <c r="I511" s="388"/>
      <c r="J511" s="388"/>
    </row>
    <row r="512" spans="7:10" x14ac:dyDescent="0.25">
      <c r="G512" s="385"/>
      <c r="H512" s="385"/>
      <c r="I512" s="388"/>
      <c r="J512" s="388"/>
    </row>
    <row r="513" spans="7:10" x14ac:dyDescent="0.25">
      <c r="G513" s="385"/>
      <c r="H513" s="385"/>
      <c r="I513" s="388"/>
      <c r="J513" s="388"/>
    </row>
    <row r="514" spans="7:10" x14ac:dyDescent="0.25">
      <c r="G514" s="385"/>
      <c r="H514" s="385"/>
      <c r="I514" s="388"/>
      <c r="J514" s="388"/>
    </row>
    <row r="515" spans="7:10" x14ac:dyDescent="0.25">
      <c r="G515" s="385"/>
      <c r="H515" s="385"/>
      <c r="I515" s="388"/>
      <c r="J515" s="388"/>
    </row>
    <row r="516" spans="7:10" x14ac:dyDescent="0.25">
      <c r="G516" s="385"/>
      <c r="H516" s="385"/>
      <c r="I516" s="388"/>
      <c r="J516" s="388"/>
    </row>
    <row r="517" spans="7:10" x14ac:dyDescent="0.25">
      <c r="G517" s="385"/>
      <c r="H517" s="385"/>
      <c r="I517" s="388"/>
      <c r="J517" s="388"/>
    </row>
    <row r="518" spans="7:10" x14ac:dyDescent="0.25">
      <c r="G518" s="385"/>
      <c r="H518" s="385"/>
      <c r="I518" s="388"/>
      <c r="J518" s="388"/>
    </row>
    <row r="519" spans="7:10" x14ac:dyDescent="0.25">
      <c r="G519" s="385"/>
      <c r="H519" s="385"/>
      <c r="I519" s="388"/>
      <c r="J519" s="388"/>
    </row>
    <row r="520" spans="7:10" x14ac:dyDescent="0.25">
      <c r="G520" s="385"/>
      <c r="H520" s="385"/>
      <c r="I520" s="388"/>
      <c r="J520" s="388"/>
    </row>
    <row r="521" spans="7:10" x14ac:dyDescent="0.25">
      <c r="G521" s="385"/>
      <c r="H521" s="385"/>
      <c r="I521" s="388"/>
      <c r="J521" s="388"/>
    </row>
    <row r="522" spans="7:10" x14ac:dyDescent="0.25">
      <c r="G522" s="385"/>
      <c r="H522" s="385"/>
      <c r="I522" s="388"/>
      <c r="J522" s="388"/>
    </row>
    <row r="523" spans="7:10" x14ac:dyDescent="0.25">
      <c r="G523" s="385"/>
      <c r="H523" s="385"/>
      <c r="I523" s="388"/>
      <c r="J523" s="388"/>
    </row>
    <row r="524" spans="7:10" x14ac:dyDescent="0.25">
      <c r="G524" s="385"/>
      <c r="H524" s="385"/>
      <c r="I524" s="388"/>
      <c r="J524" s="388"/>
    </row>
    <row r="525" spans="7:10" x14ac:dyDescent="0.25">
      <c r="G525" s="385"/>
      <c r="H525" s="385"/>
      <c r="I525" s="388"/>
      <c r="J525" s="388"/>
    </row>
    <row r="526" spans="7:10" x14ac:dyDescent="0.25">
      <c r="G526" s="385"/>
      <c r="H526" s="385"/>
      <c r="I526" s="388"/>
      <c r="J526" s="388"/>
    </row>
    <row r="527" spans="7:10" x14ac:dyDescent="0.25">
      <c r="G527" s="385"/>
      <c r="H527" s="385"/>
      <c r="I527" s="388"/>
      <c r="J527" s="388"/>
    </row>
    <row r="528" spans="7:10" x14ac:dyDescent="0.25">
      <c r="G528" s="385"/>
      <c r="H528" s="385"/>
      <c r="I528" s="388"/>
      <c r="J528" s="388"/>
    </row>
    <row r="529" spans="7:10" x14ac:dyDescent="0.25">
      <c r="G529" s="385"/>
      <c r="H529" s="385"/>
      <c r="I529" s="388"/>
      <c r="J529" s="388"/>
    </row>
    <row r="530" spans="7:10" x14ac:dyDescent="0.25">
      <c r="G530" s="385"/>
      <c r="H530" s="385"/>
      <c r="I530" s="388"/>
      <c r="J530" s="388"/>
    </row>
    <row r="531" spans="7:10" x14ac:dyDescent="0.25">
      <c r="G531" s="385"/>
      <c r="H531" s="385"/>
      <c r="I531" s="388"/>
      <c r="J531" s="388"/>
    </row>
    <row r="532" spans="7:10" x14ac:dyDescent="0.25">
      <c r="G532" s="385"/>
      <c r="H532" s="385"/>
      <c r="I532" s="388"/>
      <c r="J532" s="388"/>
    </row>
    <row r="533" spans="7:10" x14ac:dyDescent="0.25">
      <c r="G533" s="385"/>
      <c r="H533" s="385"/>
      <c r="I533" s="388"/>
      <c r="J533" s="388"/>
    </row>
    <row r="534" spans="7:10" x14ac:dyDescent="0.25">
      <c r="G534" s="385"/>
      <c r="H534" s="385"/>
      <c r="I534" s="388"/>
      <c r="J534" s="388"/>
    </row>
    <row r="535" spans="7:10" x14ac:dyDescent="0.25">
      <c r="G535" s="385"/>
      <c r="H535" s="385"/>
      <c r="I535" s="388"/>
      <c r="J535" s="388"/>
    </row>
    <row r="536" spans="7:10" x14ac:dyDescent="0.25">
      <c r="G536" s="385"/>
      <c r="H536" s="385"/>
      <c r="I536" s="388"/>
      <c r="J536" s="388"/>
    </row>
    <row r="537" spans="7:10" x14ac:dyDescent="0.25">
      <c r="G537" s="385"/>
      <c r="H537" s="385"/>
      <c r="I537" s="388"/>
      <c r="J537" s="388"/>
    </row>
    <row r="538" spans="7:10" x14ac:dyDescent="0.25">
      <c r="G538" s="385"/>
      <c r="H538" s="385"/>
      <c r="I538" s="388"/>
      <c r="J538" s="388"/>
    </row>
    <row r="539" spans="7:10" x14ac:dyDescent="0.25">
      <c r="G539" s="385"/>
      <c r="H539" s="385"/>
      <c r="I539" s="388"/>
      <c r="J539" s="388"/>
    </row>
    <row r="540" spans="7:10" x14ac:dyDescent="0.25">
      <c r="G540" s="385"/>
      <c r="H540" s="385"/>
      <c r="I540" s="388"/>
      <c r="J540" s="388"/>
    </row>
    <row r="541" spans="7:10" x14ac:dyDescent="0.25">
      <c r="G541" s="385"/>
      <c r="H541" s="385"/>
      <c r="I541" s="388"/>
      <c r="J541" s="388"/>
    </row>
    <row r="542" spans="7:10" x14ac:dyDescent="0.25">
      <c r="G542" s="385"/>
      <c r="H542" s="385"/>
      <c r="I542" s="388"/>
      <c r="J542" s="388"/>
    </row>
    <row r="543" spans="7:10" x14ac:dyDescent="0.25">
      <c r="G543" s="385"/>
      <c r="H543" s="385"/>
      <c r="I543" s="388"/>
      <c r="J543" s="388"/>
    </row>
    <row r="544" spans="7:10" x14ac:dyDescent="0.25">
      <c r="G544" s="385"/>
      <c r="H544" s="385"/>
      <c r="I544" s="388"/>
      <c r="J544" s="388"/>
    </row>
    <row r="545" spans="7:10" x14ac:dyDescent="0.25">
      <c r="G545" s="385"/>
      <c r="H545" s="385"/>
      <c r="I545" s="388"/>
      <c r="J545" s="388"/>
    </row>
    <row r="546" spans="7:10" x14ac:dyDescent="0.25">
      <c r="G546" s="385"/>
      <c r="H546" s="385"/>
      <c r="I546" s="388"/>
      <c r="J546" s="388"/>
    </row>
    <row r="547" spans="7:10" x14ac:dyDescent="0.25">
      <c r="G547" s="385"/>
      <c r="H547" s="385"/>
      <c r="I547" s="388"/>
      <c r="J547" s="388"/>
    </row>
    <row r="548" spans="7:10" x14ac:dyDescent="0.25">
      <c r="G548" s="385"/>
      <c r="H548" s="385"/>
      <c r="I548" s="388"/>
      <c r="J548" s="388"/>
    </row>
    <row r="549" spans="7:10" x14ac:dyDescent="0.25">
      <c r="G549" s="385"/>
      <c r="H549" s="385"/>
      <c r="I549" s="388"/>
      <c r="J549" s="388"/>
    </row>
    <row r="550" spans="7:10" x14ac:dyDescent="0.25">
      <c r="G550" s="385"/>
      <c r="H550" s="385"/>
      <c r="I550" s="388"/>
      <c r="J550" s="388"/>
    </row>
    <row r="551" spans="7:10" x14ac:dyDescent="0.25">
      <c r="G551" s="385"/>
      <c r="H551" s="385"/>
      <c r="I551" s="388"/>
      <c r="J551" s="388"/>
    </row>
    <row r="552" spans="7:10" x14ac:dyDescent="0.25">
      <c r="G552" s="385"/>
      <c r="H552" s="385"/>
      <c r="I552" s="388"/>
      <c r="J552" s="388"/>
    </row>
    <row r="553" spans="7:10" x14ac:dyDescent="0.25">
      <c r="G553" s="385"/>
      <c r="H553" s="385"/>
      <c r="I553" s="388"/>
      <c r="J553" s="388"/>
    </row>
    <row r="554" spans="7:10" x14ac:dyDescent="0.25">
      <c r="G554" s="385"/>
      <c r="H554" s="385"/>
      <c r="I554" s="388"/>
      <c r="J554" s="388"/>
    </row>
    <row r="555" spans="7:10" x14ac:dyDescent="0.25">
      <c r="G555" s="385"/>
      <c r="H555" s="385"/>
      <c r="I555" s="388"/>
      <c r="J555" s="388"/>
    </row>
    <row r="556" spans="7:10" x14ac:dyDescent="0.25">
      <c r="G556" s="385"/>
      <c r="H556" s="385"/>
      <c r="I556" s="388"/>
      <c r="J556" s="388"/>
    </row>
    <row r="557" spans="7:10" x14ac:dyDescent="0.25">
      <c r="G557" s="385"/>
      <c r="H557" s="385"/>
      <c r="I557" s="388"/>
      <c r="J557" s="388"/>
    </row>
    <row r="558" spans="7:10" x14ac:dyDescent="0.25">
      <c r="G558" s="385"/>
      <c r="H558" s="385"/>
      <c r="I558" s="388"/>
      <c r="J558" s="388"/>
    </row>
    <row r="559" spans="7:10" x14ac:dyDescent="0.25">
      <c r="G559" s="385"/>
      <c r="H559" s="385"/>
      <c r="I559" s="388"/>
      <c r="J559" s="388"/>
    </row>
    <row r="560" spans="7:10" x14ac:dyDescent="0.25">
      <c r="G560" s="385"/>
      <c r="H560" s="385"/>
      <c r="I560" s="388"/>
      <c r="J560" s="388"/>
    </row>
    <row r="561" spans="7:10" x14ac:dyDescent="0.25">
      <c r="G561" s="385"/>
      <c r="H561" s="385"/>
      <c r="I561" s="388"/>
      <c r="J561" s="388"/>
    </row>
    <row r="562" spans="7:10" x14ac:dyDescent="0.25">
      <c r="G562" s="385"/>
      <c r="H562" s="385"/>
      <c r="I562" s="388"/>
      <c r="J562" s="388"/>
    </row>
    <row r="563" spans="7:10" x14ac:dyDescent="0.25">
      <c r="G563" s="385"/>
      <c r="H563" s="385"/>
      <c r="I563" s="388"/>
      <c r="J563" s="388"/>
    </row>
    <row r="564" spans="7:10" x14ac:dyDescent="0.25">
      <c r="G564" s="385"/>
      <c r="H564" s="385"/>
      <c r="I564" s="388"/>
      <c r="J564" s="388"/>
    </row>
    <row r="565" spans="7:10" x14ac:dyDescent="0.25">
      <c r="G565" s="385"/>
      <c r="H565" s="385"/>
      <c r="I565" s="388"/>
      <c r="J565" s="388"/>
    </row>
    <row r="566" spans="7:10" x14ac:dyDescent="0.25">
      <c r="G566" s="385"/>
      <c r="H566" s="385"/>
      <c r="I566" s="388"/>
      <c r="J566" s="388"/>
    </row>
    <row r="567" spans="7:10" x14ac:dyDescent="0.25">
      <c r="G567" s="385"/>
      <c r="H567" s="385"/>
      <c r="I567" s="388"/>
      <c r="J567" s="388"/>
    </row>
    <row r="568" spans="7:10" x14ac:dyDescent="0.25">
      <c r="G568" s="385"/>
      <c r="H568" s="385"/>
      <c r="I568" s="388"/>
      <c r="J568" s="388"/>
    </row>
    <row r="569" spans="7:10" x14ac:dyDescent="0.25">
      <c r="G569" s="385"/>
      <c r="H569" s="385"/>
      <c r="I569" s="388"/>
      <c r="J569" s="388"/>
    </row>
    <row r="570" spans="7:10" x14ac:dyDescent="0.25">
      <c r="G570" s="385"/>
      <c r="H570" s="385"/>
      <c r="I570" s="388"/>
      <c r="J570" s="388"/>
    </row>
    <row r="571" spans="7:10" x14ac:dyDescent="0.25">
      <c r="G571" s="385"/>
      <c r="H571" s="385"/>
      <c r="I571" s="388"/>
      <c r="J571" s="388"/>
    </row>
    <row r="572" spans="7:10" x14ac:dyDescent="0.25">
      <c r="G572" s="385"/>
      <c r="H572" s="385"/>
      <c r="I572" s="388"/>
      <c r="J572" s="388"/>
    </row>
    <row r="573" spans="7:10" x14ac:dyDescent="0.25">
      <c r="G573" s="385"/>
      <c r="H573" s="385"/>
      <c r="I573" s="388"/>
      <c r="J573" s="388"/>
    </row>
    <row r="574" spans="7:10" x14ac:dyDescent="0.25">
      <c r="G574" s="385"/>
      <c r="H574" s="385"/>
      <c r="I574" s="388"/>
      <c r="J574" s="388"/>
    </row>
    <row r="575" spans="7:10" x14ac:dyDescent="0.25">
      <c r="G575" s="385"/>
      <c r="H575" s="385"/>
      <c r="I575" s="388"/>
      <c r="J575" s="388"/>
    </row>
    <row r="576" spans="7:10" x14ac:dyDescent="0.25">
      <c r="G576" s="385"/>
      <c r="H576" s="385"/>
      <c r="I576" s="388"/>
      <c r="J576" s="388"/>
    </row>
    <row r="577" spans="7:10" x14ac:dyDescent="0.25">
      <c r="G577" s="385"/>
      <c r="H577" s="385"/>
      <c r="I577" s="388"/>
      <c r="J577" s="388"/>
    </row>
    <row r="578" spans="7:10" x14ac:dyDescent="0.25">
      <c r="G578" s="385"/>
      <c r="H578" s="385"/>
      <c r="I578" s="388"/>
      <c r="J578" s="388"/>
    </row>
    <row r="579" spans="7:10" x14ac:dyDescent="0.25">
      <c r="G579" s="385"/>
      <c r="H579" s="385"/>
      <c r="I579" s="388"/>
      <c r="J579" s="388"/>
    </row>
    <row r="580" spans="7:10" x14ac:dyDescent="0.25">
      <c r="G580" s="385"/>
      <c r="H580" s="385"/>
      <c r="I580" s="388"/>
      <c r="J580" s="388"/>
    </row>
    <row r="581" spans="7:10" x14ac:dyDescent="0.25">
      <c r="G581" s="385"/>
      <c r="H581" s="385"/>
      <c r="I581" s="388"/>
      <c r="J581" s="388"/>
    </row>
    <row r="582" spans="7:10" x14ac:dyDescent="0.25">
      <c r="G582" s="385"/>
      <c r="H582" s="385"/>
      <c r="I582" s="388"/>
      <c r="J582" s="388"/>
    </row>
    <row r="583" spans="7:10" x14ac:dyDescent="0.25">
      <c r="G583" s="385"/>
      <c r="H583" s="385"/>
      <c r="I583" s="388"/>
      <c r="J583" s="388"/>
    </row>
    <row r="584" spans="7:10" x14ac:dyDescent="0.25">
      <c r="G584" s="385"/>
      <c r="H584" s="385"/>
      <c r="I584" s="388"/>
      <c r="J584" s="388"/>
    </row>
    <row r="585" spans="7:10" x14ac:dyDescent="0.25">
      <c r="G585" s="385"/>
      <c r="H585" s="385"/>
      <c r="I585" s="388"/>
      <c r="J585" s="388"/>
    </row>
    <row r="586" spans="7:10" x14ac:dyDescent="0.25">
      <c r="G586" s="385"/>
      <c r="H586" s="385"/>
      <c r="I586" s="388"/>
      <c r="J586" s="388"/>
    </row>
    <row r="587" spans="7:10" x14ac:dyDescent="0.25">
      <c r="G587" s="385"/>
      <c r="H587" s="385"/>
      <c r="I587" s="388"/>
      <c r="J587" s="388"/>
    </row>
    <row r="588" spans="7:10" x14ac:dyDescent="0.25">
      <c r="G588" s="385"/>
      <c r="H588" s="385"/>
      <c r="I588" s="388"/>
      <c r="J588" s="388"/>
    </row>
    <row r="589" spans="7:10" x14ac:dyDescent="0.25">
      <c r="G589" s="385"/>
      <c r="H589" s="385"/>
      <c r="I589" s="388"/>
      <c r="J589" s="388"/>
    </row>
    <row r="590" spans="7:10" x14ac:dyDescent="0.25">
      <c r="G590" s="385"/>
      <c r="H590" s="385"/>
      <c r="I590" s="388"/>
      <c r="J590" s="388"/>
    </row>
    <row r="591" spans="7:10" x14ac:dyDescent="0.25">
      <c r="G591" s="385"/>
      <c r="H591" s="385"/>
      <c r="I591" s="388"/>
      <c r="J591" s="388"/>
    </row>
    <row r="592" spans="7:10" x14ac:dyDescent="0.25">
      <c r="G592" s="385"/>
      <c r="H592" s="385"/>
      <c r="I592" s="388"/>
      <c r="J592" s="388"/>
    </row>
    <row r="593" spans="7:10" x14ac:dyDescent="0.25">
      <c r="G593" s="385"/>
      <c r="H593" s="385"/>
      <c r="I593" s="388"/>
      <c r="J593" s="388"/>
    </row>
    <row r="594" spans="7:10" x14ac:dyDescent="0.25">
      <c r="G594" s="385"/>
      <c r="H594" s="385"/>
      <c r="I594" s="388"/>
      <c r="J594" s="388"/>
    </row>
    <row r="595" spans="7:10" x14ac:dyDescent="0.25">
      <c r="G595" s="385"/>
      <c r="H595" s="385"/>
      <c r="I595" s="388"/>
      <c r="J595" s="388"/>
    </row>
    <row r="596" spans="7:10" x14ac:dyDescent="0.25">
      <c r="G596" s="385"/>
      <c r="H596" s="385"/>
      <c r="I596" s="388"/>
      <c r="J596" s="388"/>
    </row>
    <row r="597" spans="7:10" x14ac:dyDescent="0.25">
      <c r="G597" s="385"/>
      <c r="H597" s="385"/>
      <c r="I597" s="388"/>
      <c r="J597" s="388"/>
    </row>
    <row r="598" spans="7:10" x14ac:dyDescent="0.25">
      <c r="G598" s="385"/>
      <c r="H598" s="385"/>
      <c r="I598" s="388"/>
      <c r="J598" s="388"/>
    </row>
    <row r="599" spans="7:10" x14ac:dyDescent="0.25">
      <c r="G599" s="385"/>
      <c r="H599" s="385"/>
      <c r="I599" s="388"/>
      <c r="J599" s="388"/>
    </row>
    <row r="600" spans="7:10" x14ac:dyDescent="0.25">
      <c r="G600" s="385"/>
      <c r="H600" s="385"/>
      <c r="I600" s="388"/>
      <c r="J600" s="388"/>
    </row>
    <row r="601" spans="7:10" x14ac:dyDescent="0.25">
      <c r="G601" s="385"/>
      <c r="H601" s="385"/>
      <c r="I601" s="388"/>
      <c r="J601" s="388"/>
    </row>
    <row r="602" spans="7:10" x14ac:dyDescent="0.25">
      <c r="G602" s="385"/>
      <c r="H602" s="385"/>
      <c r="I602" s="388"/>
      <c r="J602" s="388"/>
    </row>
    <row r="603" spans="7:10" x14ac:dyDescent="0.25">
      <c r="G603" s="385"/>
      <c r="H603" s="385"/>
      <c r="I603" s="388"/>
      <c r="J603" s="388"/>
    </row>
    <row r="604" spans="7:10" x14ac:dyDescent="0.25">
      <c r="G604" s="385"/>
      <c r="H604" s="385"/>
      <c r="I604" s="388"/>
      <c r="J604" s="388"/>
    </row>
    <row r="605" spans="7:10" x14ac:dyDescent="0.25">
      <c r="G605" s="385"/>
      <c r="H605" s="385"/>
      <c r="I605" s="388"/>
      <c r="J605" s="388"/>
    </row>
    <row r="606" spans="7:10" x14ac:dyDescent="0.25">
      <c r="G606" s="385"/>
      <c r="H606" s="385"/>
      <c r="I606" s="388"/>
      <c r="J606" s="388"/>
    </row>
    <row r="607" spans="7:10" x14ac:dyDescent="0.25">
      <c r="G607" s="385"/>
      <c r="H607" s="385"/>
      <c r="I607" s="388"/>
      <c r="J607" s="388"/>
    </row>
    <row r="608" spans="7:10" x14ac:dyDescent="0.25">
      <c r="G608" s="385"/>
      <c r="H608" s="385"/>
      <c r="I608" s="388"/>
      <c r="J608" s="388"/>
    </row>
    <row r="609" spans="7:10" x14ac:dyDescent="0.25">
      <c r="G609" s="385"/>
      <c r="H609" s="385"/>
      <c r="I609" s="388"/>
      <c r="J609" s="388"/>
    </row>
    <row r="610" spans="7:10" x14ac:dyDescent="0.25">
      <c r="G610" s="385"/>
      <c r="H610" s="385"/>
      <c r="I610" s="388"/>
      <c r="J610" s="388"/>
    </row>
    <row r="611" spans="7:10" x14ac:dyDescent="0.25">
      <c r="G611" s="385"/>
      <c r="H611" s="385"/>
      <c r="I611" s="388"/>
      <c r="J611" s="388"/>
    </row>
    <row r="612" spans="7:10" x14ac:dyDescent="0.25">
      <c r="G612" s="385"/>
      <c r="H612" s="385"/>
      <c r="I612" s="388"/>
      <c r="J612" s="388"/>
    </row>
    <row r="613" spans="7:10" x14ac:dyDescent="0.25">
      <c r="G613" s="385"/>
      <c r="H613" s="385"/>
      <c r="I613" s="388"/>
      <c r="J613" s="388"/>
    </row>
    <row r="614" spans="7:10" x14ac:dyDescent="0.25">
      <c r="G614" s="385"/>
      <c r="H614" s="385"/>
      <c r="I614" s="388"/>
      <c r="J614" s="388"/>
    </row>
    <row r="615" spans="7:10" x14ac:dyDescent="0.25">
      <c r="G615" s="385"/>
      <c r="H615" s="385"/>
      <c r="I615" s="388"/>
      <c r="J615" s="388"/>
    </row>
    <row r="616" spans="7:10" x14ac:dyDescent="0.25">
      <c r="G616" s="385"/>
      <c r="H616" s="385"/>
      <c r="I616" s="388"/>
      <c r="J616" s="388"/>
    </row>
    <row r="617" spans="7:10" x14ac:dyDescent="0.25">
      <c r="G617" s="385"/>
      <c r="H617" s="385"/>
      <c r="I617" s="388"/>
      <c r="J617" s="388"/>
    </row>
    <row r="618" spans="7:10" x14ac:dyDescent="0.25">
      <c r="G618" s="385"/>
      <c r="H618" s="385"/>
      <c r="I618" s="388"/>
      <c r="J618" s="388"/>
    </row>
    <row r="619" spans="7:10" x14ac:dyDescent="0.25">
      <c r="G619" s="385"/>
      <c r="H619" s="385"/>
      <c r="I619" s="388"/>
      <c r="J619" s="388"/>
    </row>
    <row r="620" spans="7:10" x14ac:dyDescent="0.25">
      <c r="G620" s="385"/>
      <c r="H620" s="385"/>
      <c r="I620" s="388"/>
      <c r="J620" s="388"/>
    </row>
    <row r="621" spans="7:10" x14ac:dyDescent="0.25">
      <c r="G621" s="385"/>
      <c r="H621" s="385"/>
      <c r="I621" s="388"/>
      <c r="J621" s="388"/>
    </row>
    <row r="622" spans="7:10" x14ac:dyDescent="0.25">
      <c r="G622" s="385"/>
      <c r="H622" s="385"/>
      <c r="I622" s="388"/>
      <c r="J622" s="388"/>
    </row>
    <row r="623" spans="7:10" x14ac:dyDescent="0.25">
      <c r="G623" s="385"/>
      <c r="H623" s="385"/>
      <c r="I623" s="388"/>
      <c r="J623" s="388"/>
    </row>
    <row r="624" spans="7:10" x14ac:dyDescent="0.25">
      <c r="G624" s="385"/>
      <c r="H624" s="385"/>
      <c r="I624" s="388"/>
      <c r="J624" s="388"/>
    </row>
    <row r="625" spans="7:10" x14ac:dyDescent="0.25">
      <c r="G625" s="385"/>
      <c r="H625" s="385"/>
      <c r="I625" s="388"/>
      <c r="J625" s="388"/>
    </row>
    <row r="626" spans="7:10" x14ac:dyDescent="0.25">
      <c r="G626" s="385"/>
      <c r="H626" s="385"/>
      <c r="I626" s="388"/>
      <c r="J626" s="388"/>
    </row>
    <row r="627" spans="7:10" x14ac:dyDescent="0.25">
      <c r="G627" s="385"/>
      <c r="H627" s="385"/>
      <c r="I627" s="388"/>
      <c r="J627" s="388"/>
    </row>
    <row r="628" spans="7:10" x14ac:dyDescent="0.25">
      <c r="G628" s="385"/>
      <c r="H628" s="385"/>
      <c r="I628" s="388"/>
      <c r="J628" s="388"/>
    </row>
    <row r="629" spans="7:10" x14ac:dyDescent="0.25">
      <c r="G629" s="385"/>
      <c r="H629" s="385"/>
      <c r="I629" s="388"/>
      <c r="J629" s="388"/>
    </row>
    <row r="630" spans="7:10" x14ac:dyDescent="0.25">
      <c r="G630" s="385"/>
      <c r="H630" s="385"/>
      <c r="I630" s="388"/>
      <c r="J630" s="388"/>
    </row>
    <row r="631" spans="7:10" x14ac:dyDescent="0.25">
      <c r="G631" s="385"/>
      <c r="H631" s="385"/>
      <c r="I631" s="388"/>
      <c r="J631" s="388"/>
    </row>
    <row r="632" spans="7:10" x14ac:dyDescent="0.25">
      <c r="G632" s="385"/>
      <c r="H632" s="385"/>
      <c r="I632" s="388"/>
      <c r="J632" s="388"/>
    </row>
    <row r="633" spans="7:10" x14ac:dyDescent="0.25">
      <c r="G633" s="385"/>
      <c r="H633" s="385"/>
      <c r="I633" s="388"/>
      <c r="J633" s="388"/>
    </row>
    <row r="634" spans="7:10" x14ac:dyDescent="0.25">
      <c r="G634" s="385"/>
      <c r="H634" s="385"/>
      <c r="I634" s="388"/>
      <c r="J634" s="388"/>
    </row>
    <row r="635" spans="7:10" x14ac:dyDescent="0.25">
      <c r="G635" s="385"/>
      <c r="H635" s="385"/>
      <c r="I635" s="388"/>
      <c r="J635" s="388"/>
    </row>
    <row r="636" spans="7:10" x14ac:dyDescent="0.25">
      <c r="G636" s="385"/>
      <c r="H636" s="385"/>
      <c r="I636" s="388"/>
      <c r="J636" s="388"/>
    </row>
    <row r="637" spans="7:10" x14ac:dyDescent="0.25">
      <c r="G637" s="385"/>
      <c r="H637" s="385"/>
      <c r="I637" s="388"/>
      <c r="J637" s="388"/>
    </row>
    <row r="638" spans="7:10" x14ac:dyDescent="0.25">
      <c r="G638" s="385"/>
      <c r="H638" s="385"/>
      <c r="I638" s="388"/>
      <c r="J638" s="388"/>
    </row>
    <row r="639" spans="7:10" x14ac:dyDescent="0.25">
      <c r="G639" s="385"/>
      <c r="H639" s="385"/>
      <c r="I639" s="388"/>
      <c r="J639" s="388"/>
    </row>
    <row r="640" spans="7:10" x14ac:dyDescent="0.25">
      <c r="G640" s="385"/>
      <c r="H640" s="385"/>
      <c r="I640" s="388"/>
      <c r="J640" s="388"/>
    </row>
    <row r="641" spans="7:10" x14ac:dyDescent="0.25">
      <c r="G641" s="385"/>
      <c r="H641" s="385"/>
      <c r="I641" s="388"/>
      <c r="J641" s="388"/>
    </row>
    <row r="642" spans="7:10" x14ac:dyDescent="0.25">
      <c r="G642" s="385"/>
      <c r="H642" s="385"/>
      <c r="I642" s="388"/>
      <c r="J642" s="388"/>
    </row>
    <row r="643" spans="7:10" x14ac:dyDescent="0.25">
      <c r="G643" s="385"/>
      <c r="H643" s="385"/>
      <c r="I643" s="388"/>
      <c r="J643" s="388"/>
    </row>
    <row r="644" spans="7:10" x14ac:dyDescent="0.25">
      <c r="G644" s="385"/>
      <c r="H644" s="385"/>
      <c r="I644" s="388"/>
      <c r="J644" s="388"/>
    </row>
    <row r="645" spans="7:10" x14ac:dyDescent="0.25">
      <c r="G645" s="385"/>
      <c r="H645" s="385"/>
      <c r="I645" s="388"/>
      <c r="J645" s="388"/>
    </row>
    <row r="646" spans="7:10" x14ac:dyDescent="0.25">
      <c r="G646" s="385"/>
      <c r="H646" s="385"/>
      <c r="I646" s="388"/>
      <c r="J646" s="388"/>
    </row>
    <row r="647" spans="7:10" x14ac:dyDescent="0.25">
      <c r="G647" s="385"/>
      <c r="H647" s="385"/>
      <c r="I647" s="388"/>
      <c r="J647" s="388"/>
    </row>
    <row r="648" spans="7:10" x14ac:dyDescent="0.25">
      <c r="G648" s="385"/>
      <c r="H648" s="385"/>
      <c r="I648" s="388"/>
      <c r="J648" s="388"/>
    </row>
    <row r="649" spans="7:10" x14ac:dyDescent="0.25">
      <c r="G649" s="385"/>
      <c r="H649" s="385"/>
      <c r="I649" s="388"/>
      <c r="J649" s="388"/>
    </row>
    <row r="650" spans="7:10" x14ac:dyDescent="0.25">
      <c r="G650" s="385"/>
      <c r="H650" s="385"/>
      <c r="I650" s="388"/>
      <c r="J650" s="388"/>
    </row>
    <row r="651" spans="7:10" x14ac:dyDescent="0.25">
      <c r="G651" s="385"/>
      <c r="H651" s="385"/>
      <c r="I651" s="388"/>
      <c r="J651" s="388"/>
    </row>
    <row r="652" spans="7:10" x14ac:dyDescent="0.25">
      <c r="G652" s="385"/>
      <c r="H652" s="385"/>
      <c r="I652" s="388"/>
      <c r="J652" s="388"/>
    </row>
    <row r="653" spans="7:10" x14ac:dyDescent="0.25">
      <c r="G653" s="385"/>
      <c r="H653" s="385"/>
      <c r="I653" s="388"/>
      <c r="J653" s="388"/>
    </row>
    <row r="654" spans="7:10" x14ac:dyDescent="0.25">
      <c r="G654" s="385"/>
      <c r="H654" s="385"/>
      <c r="I654" s="388"/>
      <c r="J654" s="388"/>
    </row>
    <row r="655" spans="7:10" x14ac:dyDescent="0.25">
      <c r="G655" s="385"/>
      <c r="H655" s="385"/>
      <c r="I655" s="388"/>
      <c r="J655" s="388"/>
    </row>
    <row r="656" spans="7:10" x14ac:dyDescent="0.25">
      <c r="G656" s="385"/>
      <c r="H656" s="385"/>
      <c r="I656" s="388"/>
      <c r="J656" s="388"/>
    </row>
    <row r="657" spans="7:10" x14ac:dyDescent="0.25">
      <c r="G657" s="385"/>
      <c r="H657" s="385"/>
      <c r="I657" s="388"/>
      <c r="J657" s="388"/>
    </row>
    <row r="658" spans="7:10" x14ac:dyDescent="0.25">
      <c r="G658" s="385"/>
      <c r="H658" s="385"/>
      <c r="I658" s="388"/>
      <c r="J658" s="388"/>
    </row>
    <row r="659" spans="7:10" x14ac:dyDescent="0.25">
      <c r="G659" s="385"/>
      <c r="H659" s="385"/>
      <c r="I659" s="388"/>
      <c r="J659" s="388"/>
    </row>
    <row r="660" spans="7:10" x14ac:dyDescent="0.25">
      <c r="G660" s="385"/>
      <c r="H660" s="385"/>
      <c r="I660" s="388"/>
      <c r="J660" s="388"/>
    </row>
    <row r="661" spans="7:10" x14ac:dyDescent="0.25">
      <c r="G661" s="385"/>
      <c r="H661" s="385"/>
      <c r="I661" s="388"/>
      <c r="J661" s="388"/>
    </row>
    <row r="662" spans="7:10" x14ac:dyDescent="0.25">
      <c r="G662" s="385"/>
      <c r="H662" s="385"/>
      <c r="I662" s="388"/>
      <c r="J662" s="388"/>
    </row>
    <row r="663" spans="7:10" x14ac:dyDescent="0.25">
      <c r="G663" s="385"/>
      <c r="H663" s="385"/>
      <c r="I663" s="388"/>
      <c r="J663" s="388"/>
    </row>
    <row r="664" spans="7:10" x14ac:dyDescent="0.25">
      <c r="G664" s="385"/>
      <c r="H664" s="385"/>
      <c r="I664" s="388"/>
      <c r="J664" s="388"/>
    </row>
    <row r="665" spans="7:10" x14ac:dyDescent="0.25">
      <c r="G665" s="385"/>
      <c r="H665" s="385"/>
      <c r="I665" s="388"/>
      <c r="J665" s="388"/>
    </row>
    <row r="666" spans="7:10" x14ac:dyDescent="0.25">
      <c r="G666" s="385"/>
      <c r="H666" s="385"/>
      <c r="I666" s="388"/>
      <c r="J666" s="388"/>
    </row>
    <row r="667" spans="7:10" x14ac:dyDescent="0.25">
      <c r="G667" s="385"/>
      <c r="H667" s="385"/>
      <c r="I667" s="388"/>
      <c r="J667" s="388"/>
    </row>
    <row r="668" spans="7:10" x14ac:dyDescent="0.25">
      <c r="G668" s="385"/>
      <c r="H668" s="385"/>
      <c r="I668" s="388"/>
      <c r="J668" s="388"/>
    </row>
    <row r="669" spans="7:10" x14ac:dyDescent="0.25">
      <c r="G669" s="385"/>
      <c r="H669" s="385"/>
      <c r="I669" s="388"/>
      <c r="J669" s="388"/>
    </row>
    <row r="670" spans="7:10" x14ac:dyDescent="0.25">
      <c r="G670" s="385"/>
      <c r="H670" s="385"/>
      <c r="I670" s="388"/>
      <c r="J670" s="388"/>
    </row>
    <row r="671" spans="7:10" x14ac:dyDescent="0.25">
      <c r="G671" s="385"/>
      <c r="H671" s="385"/>
      <c r="I671" s="388"/>
      <c r="J671" s="388"/>
    </row>
    <row r="672" spans="7:10" x14ac:dyDescent="0.25">
      <c r="G672" s="385"/>
      <c r="H672" s="385"/>
      <c r="I672" s="388"/>
      <c r="J672" s="388"/>
    </row>
    <row r="673" spans="7:10" x14ac:dyDescent="0.25">
      <c r="G673" s="385"/>
      <c r="H673" s="385"/>
      <c r="I673" s="388"/>
      <c r="J673" s="388"/>
    </row>
    <row r="674" spans="7:10" x14ac:dyDescent="0.25">
      <c r="G674" s="385"/>
      <c r="H674" s="385"/>
      <c r="I674" s="388"/>
      <c r="J674" s="388"/>
    </row>
    <row r="675" spans="7:10" x14ac:dyDescent="0.25">
      <c r="G675" s="385"/>
      <c r="H675" s="385"/>
      <c r="I675" s="388"/>
      <c r="J675" s="388"/>
    </row>
    <row r="676" spans="7:10" x14ac:dyDescent="0.25">
      <c r="G676" s="385"/>
      <c r="H676" s="385"/>
      <c r="I676" s="388"/>
      <c r="J676" s="388"/>
    </row>
    <row r="677" spans="7:10" x14ac:dyDescent="0.25">
      <c r="G677" s="385"/>
      <c r="H677" s="385"/>
      <c r="I677" s="388"/>
      <c r="J677" s="388"/>
    </row>
    <row r="678" spans="7:10" x14ac:dyDescent="0.25">
      <c r="G678" s="385"/>
      <c r="H678" s="385"/>
      <c r="I678" s="388"/>
      <c r="J678" s="388"/>
    </row>
    <row r="679" spans="7:10" x14ac:dyDescent="0.25">
      <c r="G679" s="385"/>
      <c r="H679" s="385"/>
      <c r="I679" s="388"/>
      <c r="J679" s="388"/>
    </row>
    <row r="680" spans="7:10" x14ac:dyDescent="0.25">
      <c r="G680" s="385"/>
      <c r="H680" s="385"/>
      <c r="I680" s="388"/>
      <c r="J680" s="388"/>
    </row>
    <row r="681" spans="7:10" x14ac:dyDescent="0.25">
      <c r="G681" s="385"/>
      <c r="H681" s="385"/>
      <c r="I681" s="388"/>
      <c r="J681" s="388"/>
    </row>
    <row r="682" spans="7:10" x14ac:dyDescent="0.25">
      <c r="G682" s="385"/>
      <c r="H682" s="385"/>
      <c r="I682" s="388"/>
      <c r="J682" s="388"/>
    </row>
    <row r="683" spans="7:10" x14ac:dyDescent="0.25">
      <c r="G683" s="385"/>
      <c r="H683" s="385"/>
      <c r="I683" s="388"/>
      <c r="J683" s="388"/>
    </row>
    <row r="684" spans="7:10" x14ac:dyDescent="0.25">
      <c r="G684" s="385"/>
      <c r="H684" s="385"/>
      <c r="I684" s="388"/>
      <c r="J684" s="388"/>
    </row>
    <row r="685" spans="7:10" x14ac:dyDescent="0.25">
      <c r="G685" s="385"/>
      <c r="H685" s="385"/>
      <c r="I685" s="388"/>
      <c r="J685" s="388"/>
    </row>
    <row r="686" spans="7:10" x14ac:dyDescent="0.25">
      <c r="G686" s="385"/>
      <c r="H686" s="385"/>
      <c r="I686" s="388"/>
      <c r="J686" s="388"/>
    </row>
    <row r="687" spans="7:10" x14ac:dyDescent="0.25">
      <c r="G687" s="385"/>
      <c r="H687" s="385"/>
      <c r="I687" s="388"/>
      <c r="J687" s="388"/>
    </row>
    <row r="688" spans="7:10" x14ac:dyDescent="0.25">
      <c r="G688" s="385"/>
      <c r="H688" s="385"/>
      <c r="I688" s="388"/>
      <c r="J688" s="388"/>
    </row>
    <row r="689" spans="7:10" x14ac:dyDescent="0.25">
      <c r="G689" s="385"/>
      <c r="H689" s="385"/>
      <c r="I689" s="388"/>
      <c r="J689" s="388"/>
    </row>
    <row r="690" spans="7:10" x14ac:dyDescent="0.25">
      <c r="G690" s="385"/>
      <c r="H690" s="385"/>
      <c r="I690" s="388"/>
      <c r="J690" s="388"/>
    </row>
    <row r="691" spans="7:10" x14ac:dyDescent="0.25">
      <c r="G691" s="385"/>
      <c r="H691" s="385"/>
      <c r="I691" s="388"/>
      <c r="J691" s="388"/>
    </row>
    <row r="692" spans="7:10" x14ac:dyDescent="0.25">
      <c r="G692" s="385"/>
      <c r="H692" s="385"/>
      <c r="I692" s="388"/>
      <c r="J692" s="388"/>
    </row>
    <row r="693" spans="7:10" x14ac:dyDescent="0.25">
      <c r="G693" s="385"/>
      <c r="H693" s="385"/>
      <c r="I693" s="388"/>
      <c r="J693" s="388"/>
    </row>
    <row r="694" spans="7:10" x14ac:dyDescent="0.25">
      <c r="G694" s="385"/>
      <c r="H694" s="385"/>
      <c r="I694" s="388"/>
      <c r="J694" s="388"/>
    </row>
    <row r="695" spans="7:10" x14ac:dyDescent="0.25">
      <c r="G695" s="385"/>
      <c r="H695" s="385"/>
      <c r="I695" s="388"/>
      <c r="J695" s="388"/>
    </row>
    <row r="696" spans="7:10" x14ac:dyDescent="0.25">
      <c r="G696" s="385"/>
      <c r="H696" s="385"/>
      <c r="I696" s="388"/>
      <c r="J696" s="388"/>
    </row>
    <row r="697" spans="7:10" x14ac:dyDescent="0.25">
      <c r="G697" s="385"/>
      <c r="H697" s="385"/>
      <c r="I697" s="388"/>
      <c r="J697" s="388"/>
    </row>
    <row r="698" spans="7:10" x14ac:dyDescent="0.25">
      <c r="G698" s="385"/>
      <c r="H698" s="385"/>
      <c r="I698" s="388"/>
      <c r="J698" s="388"/>
    </row>
    <row r="699" spans="7:10" x14ac:dyDescent="0.25">
      <c r="G699" s="385"/>
      <c r="H699" s="385"/>
      <c r="I699" s="388"/>
      <c r="J699" s="388"/>
    </row>
    <row r="700" spans="7:10" x14ac:dyDescent="0.25">
      <c r="G700" s="385"/>
      <c r="H700" s="385"/>
      <c r="I700" s="388"/>
      <c r="J700" s="388"/>
    </row>
    <row r="701" spans="7:10" x14ac:dyDescent="0.25">
      <c r="G701" s="385"/>
      <c r="H701" s="385"/>
      <c r="I701" s="388"/>
      <c r="J701" s="388"/>
    </row>
    <row r="702" spans="7:10" x14ac:dyDescent="0.25">
      <c r="G702" s="385"/>
      <c r="H702" s="385"/>
      <c r="I702" s="388"/>
      <c r="J702" s="388"/>
    </row>
    <row r="703" spans="7:10" x14ac:dyDescent="0.25">
      <c r="G703" s="385"/>
      <c r="H703" s="385"/>
      <c r="I703" s="388"/>
      <c r="J703" s="388"/>
    </row>
    <row r="704" spans="7:10" x14ac:dyDescent="0.25">
      <c r="G704" s="385"/>
      <c r="H704" s="385"/>
      <c r="I704" s="388"/>
      <c r="J704" s="388"/>
    </row>
    <row r="705" spans="7:10" x14ac:dyDescent="0.25">
      <c r="G705" s="385"/>
      <c r="H705" s="385"/>
      <c r="I705" s="388"/>
      <c r="J705" s="388"/>
    </row>
    <row r="706" spans="7:10" x14ac:dyDescent="0.25">
      <c r="G706" s="385"/>
      <c r="H706" s="385"/>
      <c r="I706" s="388"/>
      <c r="J706" s="388"/>
    </row>
    <row r="707" spans="7:10" x14ac:dyDescent="0.25">
      <c r="G707" s="385"/>
      <c r="H707" s="385"/>
      <c r="I707" s="388"/>
      <c r="J707" s="388"/>
    </row>
    <row r="708" spans="7:10" x14ac:dyDescent="0.25">
      <c r="G708" s="385"/>
      <c r="H708" s="385"/>
      <c r="I708" s="388"/>
      <c r="J708" s="388"/>
    </row>
    <row r="709" spans="7:10" x14ac:dyDescent="0.25">
      <c r="G709" s="385"/>
      <c r="H709" s="385"/>
      <c r="I709" s="388"/>
      <c r="J709" s="388"/>
    </row>
    <row r="710" spans="7:10" x14ac:dyDescent="0.25">
      <c r="G710" s="385"/>
      <c r="H710" s="385"/>
      <c r="I710" s="388"/>
      <c r="J710" s="388"/>
    </row>
    <row r="711" spans="7:10" x14ac:dyDescent="0.25">
      <c r="G711" s="385"/>
      <c r="H711" s="385"/>
      <c r="I711" s="388"/>
      <c r="J711" s="388"/>
    </row>
    <row r="712" spans="7:10" x14ac:dyDescent="0.25">
      <c r="G712" s="385"/>
      <c r="H712" s="385"/>
      <c r="I712" s="388"/>
      <c r="J712" s="388"/>
    </row>
    <row r="713" spans="7:10" x14ac:dyDescent="0.25">
      <c r="G713" s="385"/>
      <c r="H713" s="385"/>
      <c r="I713" s="388"/>
      <c r="J713" s="388"/>
    </row>
    <row r="714" spans="7:10" x14ac:dyDescent="0.25">
      <c r="G714" s="385"/>
      <c r="H714" s="385"/>
      <c r="I714" s="388"/>
      <c r="J714" s="388"/>
    </row>
    <row r="715" spans="7:10" x14ac:dyDescent="0.25">
      <c r="G715" s="385"/>
      <c r="H715" s="385"/>
      <c r="I715" s="388"/>
      <c r="J715" s="388"/>
    </row>
    <row r="716" spans="7:10" x14ac:dyDescent="0.25">
      <c r="G716" s="385"/>
      <c r="H716" s="385"/>
      <c r="I716" s="388"/>
      <c r="J716" s="388"/>
    </row>
    <row r="717" spans="7:10" x14ac:dyDescent="0.25">
      <c r="G717" s="385"/>
      <c r="H717" s="385"/>
      <c r="I717" s="388"/>
      <c r="J717" s="388"/>
    </row>
    <row r="718" spans="7:10" x14ac:dyDescent="0.25">
      <c r="G718" s="385"/>
      <c r="H718" s="385"/>
      <c r="I718" s="388"/>
      <c r="J718" s="388"/>
    </row>
    <row r="719" spans="7:10" x14ac:dyDescent="0.25">
      <c r="G719" s="385"/>
      <c r="H719" s="385"/>
      <c r="I719" s="388"/>
      <c r="J719" s="388"/>
    </row>
    <row r="720" spans="7:10" x14ac:dyDescent="0.25">
      <c r="G720" s="385"/>
      <c r="H720" s="385"/>
      <c r="I720" s="388"/>
      <c r="J720" s="388"/>
    </row>
    <row r="721" spans="7:10" x14ac:dyDescent="0.25">
      <c r="G721" s="385"/>
      <c r="H721" s="385"/>
      <c r="I721" s="388"/>
      <c r="J721" s="388"/>
    </row>
    <row r="722" spans="7:10" x14ac:dyDescent="0.25">
      <c r="G722" s="385"/>
      <c r="H722" s="385"/>
      <c r="I722" s="388"/>
      <c r="J722" s="388"/>
    </row>
    <row r="723" spans="7:10" x14ac:dyDescent="0.25">
      <c r="G723" s="385"/>
      <c r="H723" s="385"/>
      <c r="I723" s="388"/>
      <c r="J723" s="388"/>
    </row>
    <row r="724" spans="7:10" x14ac:dyDescent="0.25">
      <c r="G724" s="385"/>
      <c r="H724" s="385"/>
      <c r="I724" s="388"/>
      <c r="J724" s="388"/>
    </row>
    <row r="725" spans="7:10" x14ac:dyDescent="0.25">
      <c r="G725" s="385"/>
      <c r="H725" s="385"/>
      <c r="I725" s="388"/>
      <c r="J725" s="388"/>
    </row>
    <row r="726" spans="7:10" x14ac:dyDescent="0.25">
      <c r="G726" s="385"/>
      <c r="H726" s="385"/>
      <c r="I726" s="388"/>
      <c r="J726" s="388"/>
    </row>
    <row r="727" spans="7:10" x14ac:dyDescent="0.25">
      <c r="G727" s="385"/>
      <c r="H727" s="385"/>
      <c r="I727" s="388"/>
      <c r="J727" s="388"/>
    </row>
    <row r="728" spans="7:10" x14ac:dyDescent="0.25">
      <c r="G728" s="385"/>
      <c r="H728" s="385"/>
      <c r="I728" s="388"/>
      <c r="J728" s="388"/>
    </row>
    <row r="729" spans="7:10" x14ac:dyDescent="0.25">
      <c r="G729" s="385"/>
      <c r="H729" s="385"/>
      <c r="I729" s="388"/>
      <c r="J729" s="388"/>
    </row>
    <row r="730" spans="7:10" x14ac:dyDescent="0.25">
      <c r="G730" s="385"/>
      <c r="H730" s="385"/>
      <c r="I730" s="388"/>
      <c r="J730" s="388"/>
    </row>
    <row r="731" spans="7:10" x14ac:dyDescent="0.25">
      <c r="G731" s="385"/>
      <c r="H731" s="385"/>
      <c r="I731" s="388"/>
      <c r="J731" s="388"/>
    </row>
    <row r="732" spans="7:10" x14ac:dyDescent="0.25">
      <c r="G732" s="385"/>
      <c r="H732" s="385"/>
      <c r="I732" s="388"/>
      <c r="J732" s="388"/>
    </row>
    <row r="733" spans="7:10" x14ac:dyDescent="0.25">
      <c r="G733" s="385"/>
      <c r="H733" s="385"/>
      <c r="I733" s="388"/>
      <c r="J733" s="388"/>
    </row>
    <row r="734" spans="7:10" x14ac:dyDescent="0.25">
      <c r="G734" s="385"/>
      <c r="H734" s="385"/>
      <c r="I734" s="388"/>
      <c r="J734" s="388"/>
    </row>
    <row r="735" spans="7:10" x14ac:dyDescent="0.25">
      <c r="G735" s="385"/>
      <c r="H735" s="385"/>
      <c r="I735" s="388"/>
      <c r="J735" s="388"/>
    </row>
    <row r="736" spans="7:10" x14ac:dyDescent="0.25">
      <c r="G736" s="385"/>
      <c r="H736" s="385"/>
      <c r="I736" s="388"/>
      <c r="J736" s="388"/>
    </row>
    <row r="737" spans="7:10" x14ac:dyDescent="0.25">
      <c r="G737" s="385"/>
      <c r="H737" s="385"/>
      <c r="I737" s="388"/>
      <c r="J737" s="388"/>
    </row>
    <row r="738" spans="7:10" x14ac:dyDescent="0.25">
      <c r="G738" s="385"/>
      <c r="H738" s="385"/>
      <c r="I738" s="388"/>
      <c r="J738" s="388"/>
    </row>
    <row r="739" spans="7:10" x14ac:dyDescent="0.25">
      <c r="G739" s="385"/>
      <c r="H739" s="385"/>
      <c r="I739" s="388"/>
      <c r="J739" s="388"/>
    </row>
    <row r="740" spans="7:10" x14ac:dyDescent="0.25">
      <c r="G740" s="385"/>
      <c r="H740" s="385"/>
      <c r="I740" s="388"/>
      <c r="J740" s="388"/>
    </row>
    <row r="741" spans="7:10" x14ac:dyDescent="0.25">
      <c r="G741" s="385"/>
      <c r="H741" s="385"/>
      <c r="I741" s="388"/>
      <c r="J741" s="388"/>
    </row>
    <row r="742" spans="7:10" x14ac:dyDescent="0.25">
      <c r="G742" s="385"/>
      <c r="H742" s="385"/>
      <c r="I742" s="388"/>
      <c r="J742" s="388"/>
    </row>
    <row r="743" spans="7:10" x14ac:dyDescent="0.25">
      <c r="G743" s="385"/>
      <c r="H743" s="385"/>
      <c r="I743" s="388"/>
      <c r="J743" s="388"/>
    </row>
    <row r="744" spans="7:10" x14ac:dyDescent="0.25">
      <c r="G744" s="385"/>
      <c r="H744" s="385"/>
      <c r="I744" s="388"/>
      <c r="J744" s="388"/>
    </row>
    <row r="745" spans="7:10" x14ac:dyDescent="0.25">
      <c r="G745" s="385"/>
      <c r="H745" s="385"/>
      <c r="I745" s="388"/>
      <c r="J745" s="388"/>
    </row>
    <row r="746" spans="7:10" x14ac:dyDescent="0.25">
      <c r="G746" s="385"/>
      <c r="H746" s="385"/>
      <c r="I746" s="388"/>
      <c r="J746" s="388"/>
    </row>
    <row r="747" spans="7:10" x14ac:dyDescent="0.25">
      <c r="G747" s="385"/>
      <c r="H747" s="385"/>
      <c r="I747" s="388"/>
      <c r="J747" s="388"/>
    </row>
    <row r="748" spans="7:10" x14ac:dyDescent="0.25">
      <c r="G748" s="385"/>
      <c r="H748" s="385"/>
      <c r="I748" s="388"/>
      <c r="J748" s="388"/>
    </row>
    <row r="749" spans="7:10" x14ac:dyDescent="0.25">
      <c r="G749" s="385"/>
      <c r="H749" s="385"/>
      <c r="I749" s="388"/>
      <c r="J749" s="388"/>
    </row>
    <row r="750" spans="7:10" x14ac:dyDescent="0.25">
      <c r="G750" s="385"/>
      <c r="H750" s="385"/>
      <c r="I750" s="388"/>
      <c r="J750" s="388"/>
    </row>
    <row r="751" spans="7:10" x14ac:dyDescent="0.25">
      <c r="G751" s="385"/>
      <c r="H751" s="385"/>
      <c r="I751" s="388"/>
      <c r="J751" s="388"/>
    </row>
    <row r="752" spans="7:10" x14ac:dyDescent="0.25">
      <c r="G752" s="385"/>
      <c r="H752" s="385"/>
      <c r="I752" s="388"/>
      <c r="J752" s="388"/>
    </row>
    <row r="753" spans="7:10" x14ac:dyDescent="0.25">
      <c r="G753" s="385"/>
      <c r="H753" s="385"/>
      <c r="I753" s="388"/>
      <c r="J753" s="388"/>
    </row>
    <row r="754" spans="7:10" x14ac:dyDescent="0.25">
      <c r="G754" s="385"/>
      <c r="H754" s="385"/>
      <c r="I754" s="388"/>
      <c r="J754" s="388"/>
    </row>
    <row r="755" spans="7:10" x14ac:dyDescent="0.25">
      <c r="G755" s="385"/>
      <c r="H755" s="385"/>
      <c r="I755" s="388"/>
      <c r="J755" s="388"/>
    </row>
    <row r="756" spans="7:10" x14ac:dyDescent="0.25">
      <c r="G756" s="385"/>
      <c r="H756" s="385"/>
      <c r="I756" s="388"/>
      <c r="J756" s="388"/>
    </row>
    <row r="757" spans="7:10" x14ac:dyDescent="0.25">
      <c r="G757" s="385"/>
      <c r="H757" s="385"/>
      <c r="I757" s="388"/>
      <c r="J757" s="388"/>
    </row>
    <row r="758" spans="7:10" x14ac:dyDescent="0.25">
      <c r="G758" s="385"/>
      <c r="H758" s="385"/>
      <c r="I758" s="388"/>
      <c r="J758" s="388"/>
    </row>
    <row r="759" spans="7:10" x14ac:dyDescent="0.25">
      <c r="G759" s="385"/>
      <c r="H759" s="385"/>
      <c r="I759" s="388"/>
      <c r="J759" s="388"/>
    </row>
    <row r="760" spans="7:10" x14ac:dyDescent="0.25">
      <c r="G760" s="385"/>
      <c r="H760" s="385"/>
      <c r="I760" s="388"/>
      <c r="J760" s="388"/>
    </row>
    <row r="761" spans="7:10" x14ac:dyDescent="0.25">
      <c r="G761" s="385"/>
      <c r="H761" s="385"/>
      <c r="I761" s="388"/>
      <c r="J761" s="388"/>
    </row>
    <row r="762" spans="7:10" x14ac:dyDescent="0.25">
      <c r="G762" s="385"/>
      <c r="H762" s="385"/>
      <c r="I762" s="388"/>
      <c r="J762" s="388"/>
    </row>
    <row r="763" spans="7:10" x14ac:dyDescent="0.25">
      <c r="G763" s="385"/>
      <c r="H763" s="385"/>
      <c r="I763" s="388"/>
      <c r="J763" s="388"/>
    </row>
    <row r="764" spans="7:10" x14ac:dyDescent="0.25">
      <c r="G764" s="385"/>
      <c r="H764" s="385"/>
      <c r="I764" s="388"/>
      <c r="J764" s="388"/>
    </row>
    <row r="765" spans="7:10" x14ac:dyDescent="0.25">
      <c r="G765" s="385"/>
      <c r="H765" s="385"/>
      <c r="I765" s="388"/>
      <c r="J765" s="388"/>
    </row>
    <row r="766" spans="7:10" x14ac:dyDescent="0.25">
      <c r="G766" s="385"/>
      <c r="H766" s="385"/>
      <c r="I766" s="388"/>
      <c r="J766" s="388"/>
    </row>
    <row r="767" spans="7:10" x14ac:dyDescent="0.25">
      <c r="G767" s="385"/>
      <c r="H767" s="385"/>
      <c r="I767" s="388"/>
      <c r="J767" s="388"/>
    </row>
    <row r="768" spans="7:10" x14ac:dyDescent="0.25">
      <c r="G768" s="385"/>
      <c r="H768" s="385"/>
      <c r="I768" s="388"/>
      <c r="J768" s="388"/>
    </row>
    <row r="769" spans="7:10" x14ac:dyDescent="0.25">
      <c r="G769" s="385"/>
      <c r="H769" s="385"/>
      <c r="I769" s="388"/>
      <c r="J769" s="388"/>
    </row>
    <row r="770" spans="7:10" x14ac:dyDescent="0.25">
      <c r="G770" s="385"/>
      <c r="H770" s="385"/>
      <c r="I770" s="388"/>
      <c r="J770" s="388"/>
    </row>
    <row r="771" spans="7:10" x14ac:dyDescent="0.25">
      <c r="G771" s="385"/>
      <c r="H771" s="385"/>
      <c r="I771" s="388"/>
      <c r="J771" s="388"/>
    </row>
    <row r="772" spans="7:10" x14ac:dyDescent="0.25">
      <c r="G772" s="385"/>
      <c r="H772" s="385"/>
      <c r="I772" s="388"/>
      <c r="J772" s="388"/>
    </row>
    <row r="773" spans="7:10" x14ac:dyDescent="0.25">
      <c r="G773" s="385"/>
      <c r="H773" s="385"/>
      <c r="I773" s="388"/>
      <c r="J773" s="388"/>
    </row>
    <row r="774" spans="7:10" x14ac:dyDescent="0.25">
      <c r="G774" s="385"/>
      <c r="H774" s="385"/>
      <c r="I774" s="388"/>
      <c r="J774" s="388"/>
    </row>
    <row r="775" spans="7:10" x14ac:dyDescent="0.25">
      <c r="G775" s="385"/>
      <c r="H775" s="385"/>
      <c r="I775" s="388"/>
      <c r="J775" s="388"/>
    </row>
    <row r="776" spans="7:10" x14ac:dyDescent="0.25">
      <c r="G776" s="385"/>
      <c r="H776" s="385"/>
      <c r="I776" s="388"/>
      <c r="J776" s="388"/>
    </row>
    <row r="777" spans="7:10" x14ac:dyDescent="0.25">
      <c r="G777" s="385"/>
      <c r="H777" s="385"/>
      <c r="I777" s="388"/>
      <c r="J777" s="388"/>
    </row>
    <row r="778" spans="7:10" x14ac:dyDescent="0.25">
      <c r="G778" s="385"/>
      <c r="H778" s="385"/>
      <c r="I778" s="388"/>
      <c r="J778" s="388"/>
    </row>
    <row r="779" spans="7:10" x14ac:dyDescent="0.25">
      <c r="G779" s="385"/>
      <c r="H779" s="385"/>
      <c r="I779" s="388"/>
      <c r="J779" s="388"/>
    </row>
    <row r="780" spans="7:10" x14ac:dyDescent="0.25">
      <c r="G780" s="385"/>
      <c r="H780" s="385"/>
      <c r="I780" s="388"/>
      <c r="J780" s="388"/>
    </row>
    <row r="781" spans="7:10" x14ac:dyDescent="0.25">
      <c r="G781" s="385"/>
      <c r="H781" s="385"/>
      <c r="I781" s="388"/>
      <c r="J781" s="388"/>
    </row>
    <row r="782" spans="7:10" x14ac:dyDescent="0.25">
      <c r="G782" s="385"/>
      <c r="H782" s="385"/>
      <c r="I782" s="388"/>
      <c r="J782" s="388"/>
    </row>
    <row r="783" spans="7:10" x14ac:dyDescent="0.25">
      <c r="G783" s="385"/>
      <c r="H783" s="385"/>
      <c r="I783" s="388"/>
      <c r="J783" s="388"/>
    </row>
    <row r="784" spans="7:10" x14ac:dyDescent="0.25">
      <c r="G784" s="385"/>
      <c r="H784" s="385"/>
      <c r="I784" s="388"/>
      <c r="J784" s="388"/>
    </row>
    <row r="785" spans="7:10" x14ac:dyDescent="0.25">
      <c r="G785" s="385"/>
      <c r="H785" s="385"/>
      <c r="I785" s="388"/>
      <c r="J785" s="388"/>
    </row>
    <row r="786" spans="7:10" x14ac:dyDescent="0.25">
      <c r="G786" s="385"/>
      <c r="H786" s="385"/>
      <c r="I786" s="388"/>
      <c r="J786" s="388"/>
    </row>
    <row r="787" spans="7:10" x14ac:dyDescent="0.25">
      <c r="G787" s="385"/>
      <c r="H787" s="385"/>
      <c r="I787" s="388"/>
      <c r="J787" s="388"/>
    </row>
    <row r="788" spans="7:10" x14ac:dyDescent="0.25">
      <c r="G788" s="385"/>
      <c r="H788" s="385"/>
      <c r="I788" s="388"/>
      <c r="J788" s="388"/>
    </row>
    <row r="789" spans="7:10" x14ac:dyDescent="0.25">
      <c r="G789" s="385"/>
      <c r="H789" s="385"/>
      <c r="I789" s="388"/>
      <c r="J789" s="388"/>
    </row>
    <row r="790" spans="7:10" x14ac:dyDescent="0.25">
      <c r="G790" s="385"/>
      <c r="H790" s="385"/>
      <c r="I790" s="388"/>
      <c r="J790" s="388"/>
    </row>
    <row r="791" spans="7:10" x14ac:dyDescent="0.25">
      <c r="G791" s="385"/>
      <c r="H791" s="385"/>
      <c r="I791" s="388"/>
      <c r="J791" s="388"/>
    </row>
    <row r="792" spans="7:10" x14ac:dyDescent="0.25">
      <c r="G792" s="385"/>
      <c r="H792" s="385"/>
      <c r="I792" s="388"/>
      <c r="J792" s="388"/>
    </row>
    <row r="793" spans="7:10" x14ac:dyDescent="0.25">
      <c r="G793" s="385"/>
      <c r="H793" s="385"/>
      <c r="I793" s="388"/>
      <c r="J793" s="388"/>
    </row>
    <row r="794" spans="7:10" x14ac:dyDescent="0.25">
      <c r="G794" s="385"/>
      <c r="H794" s="385"/>
      <c r="I794" s="388"/>
      <c r="J794" s="388"/>
    </row>
    <row r="795" spans="7:10" x14ac:dyDescent="0.25">
      <c r="G795" s="385"/>
      <c r="H795" s="385"/>
      <c r="I795" s="388"/>
      <c r="J795" s="388"/>
    </row>
    <row r="796" spans="7:10" x14ac:dyDescent="0.25">
      <c r="G796" s="385"/>
      <c r="H796" s="385"/>
      <c r="I796" s="388"/>
      <c r="J796" s="388"/>
    </row>
    <row r="797" spans="7:10" x14ac:dyDescent="0.25">
      <c r="G797" s="385"/>
      <c r="H797" s="385"/>
      <c r="I797" s="388"/>
      <c r="J797" s="388"/>
    </row>
    <row r="798" spans="7:10" x14ac:dyDescent="0.25">
      <c r="G798" s="385"/>
      <c r="H798" s="385"/>
      <c r="I798" s="388"/>
      <c r="J798" s="388"/>
    </row>
    <row r="799" spans="7:10" x14ac:dyDescent="0.25">
      <c r="G799" s="385"/>
      <c r="H799" s="385"/>
      <c r="I799" s="388"/>
      <c r="J799" s="388"/>
    </row>
    <row r="800" spans="7:10" x14ac:dyDescent="0.25">
      <c r="G800" s="385"/>
      <c r="H800" s="385"/>
      <c r="I800" s="388"/>
      <c r="J800" s="388"/>
    </row>
    <row r="801" spans="7:10" x14ac:dyDescent="0.25">
      <c r="G801" s="385"/>
      <c r="H801" s="385"/>
      <c r="I801" s="388"/>
      <c r="J801" s="388"/>
    </row>
    <row r="802" spans="7:10" x14ac:dyDescent="0.25">
      <c r="G802" s="385"/>
      <c r="H802" s="385"/>
      <c r="I802" s="388"/>
      <c r="J802" s="388"/>
    </row>
    <row r="803" spans="7:10" x14ac:dyDescent="0.25">
      <c r="G803" s="385"/>
      <c r="H803" s="385"/>
      <c r="I803" s="388"/>
      <c r="J803" s="388"/>
    </row>
    <row r="804" spans="7:10" x14ac:dyDescent="0.25">
      <c r="G804" s="385"/>
      <c r="H804" s="385"/>
      <c r="I804" s="388"/>
      <c r="J804" s="388"/>
    </row>
    <row r="805" spans="7:10" x14ac:dyDescent="0.25">
      <c r="G805" s="385"/>
      <c r="H805" s="385"/>
      <c r="I805" s="388"/>
      <c r="J805" s="388"/>
    </row>
    <row r="806" spans="7:10" x14ac:dyDescent="0.25">
      <c r="G806" s="385"/>
      <c r="H806" s="385"/>
      <c r="I806" s="388"/>
      <c r="J806" s="388"/>
    </row>
    <row r="807" spans="7:10" x14ac:dyDescent="0.25">
      <c r="G807" s="385"/>
      <c r="H807" s="385"/>
      <c r="I807" s="388"/>
      <c r="J807" s="388"/>
    </row>
    <row r="808" spans="7:10" x14ac:dyDescent="0.25">
      <c r="G808" s="385"/>
      <c r="H808" s="385"/>
      <c r="I808" s="388"/>
      <c r="J808" s="388"/>
    </row>
    <row r="809" spans="7:10" x14ac:dyDescent="0.25">
      <c r="G809" s="385"/>
      <c r="H809" s="385"/>
      <c r="I809" s="388"/>
      <c r="J809" s="388"/>
    </row>
    <row r="810" spans="7:10" x14ac:dyDescent="0.25">
      <c r="G810" s="385"/>
      <c r="H810" s="385"/>
      <c r="I810" s="388"/>
      <c r="J810" s="388"/>
    </row>
    <row r="811" spans="7:10" x14ac:dyDescent="0.25">
      <c r="G811" s="385"/>
      <c r="H811" s="385"/>
      <c r="I811" s="388"/>
      <c r="J811" s="388"/>
    </row>
    <row r="812" spans="7:10" x14ac:dyDescent="0.25">
      <c r="G812" s="385"/>
      <c r="H812" s="385"/>
      <c r="I812" s="388"/>
      <c r="J812" s="388"/>
    </row>
    <row r="813" spans="7:10" x14ac:dyDescent="0.25">
      <c r="G813" s="385"/>
      <c r="H813" s="385"/>
      <c r="I813" s="388"/>
      <c r="J813" s="388"/>
    </row>
    <row r="814" spans="7:10" x14ac:dyDescent="0.25">
      <c r="G814" s="385"/>
      <c r="H814" s="385"/>
      <c r="I814" s="388"/>
      <c r="J814" s="388"/>
    </row>
    <row r="815" spans="7:10" x14ac:dyDescent="0.25">
      <c r="G815" s="385"/>
      <c r="H815" s="385"/>
      <c r="I815" s="388"/>
      <c r="J815" s="388"/>
    </row>
    <row r="816" spans="7:10" x14ac:dyDescent="0.25">
      <c r="G816" s="385"/>
      <c r="H816" s="385"/>
      <c r="I816" s="388"/>
      <c r="J816" s="388"/>
    </row>
    <row r="817" spans="7:10" x14ac:dyDescent="0.25">
      <c r="G817" s="385"/>
      <c r="H817" s="385"/>
      <c r="I817" s="388"/>
      <c r="J817" s="388"/>
    </row>
    <row r="818" spans="7:10" x14ac:dyDescent="0.25">
      <c r="G818" s="385"/>
      <c r="H818" s="385"/>
      <c r="I818" s="388"/>
      <c r="J818" s="388"/>
    </row>
    <row r="819" spans="7:10" x14ac:dyDescent="0.25">
      <c r="G819" s="385"/>
      <c r="H819" s="385"/>
      <c r="I819" s="388"/>
      <c r="J819" s="388"/>
    </row>
    <row r="820" spans="7:10" x14ac:dyDescent="0.25">
      <c r="G820" s="385"/>
      <c r="H820" s="385"/>
      <c r="I820" s="388"/>
      <c r="J820" s="388"/>
    </row>
    <row r="821" spans="7:10" x14ac:dyDescent="0.25">
      <c r="G821" s="385"/>
      <c r="H821" s="385"/>
      <c r="I821" s="388"/>
      <c r="J821" s="388"/>
    </row>
    <row r="822" spans="7:10" x14ac:dyDescent="0.25">
      <c r="G822" s="385"/>
      <c r="H822" s="385"/>
      <c r="I822" s="388"/>
      <c r="J822" s="388"/>
    </row>
    <row r="823" spans="7:10" x14ac:dyDescent="0.25">
      <c r="G823" s="385"/>
      <c r="H823" s="385"/>
      <c r="I823" s="388"/>
      <c r="J823" s="388"/>
    </row>
    <row r="824" spans="7:10" x14ac:dyDescent="0.25">
      <c r="G824" s="385"/>
      <c r="H824" s="385"/>
      <c r="I824" s="388"/>
      <c r="J824" s="388"/>
    </row>
    <row r="825" spans="7:10" x14ac:dyDescent="0.25">
      <c r="G825" s="385"/>
      <c r="H825" s="385"/>
      <c r="I825" s="388"/>
      <c r="J825" s="388"/>
    </row>
    <row r="826" spans="7:10" x14ac:dyDescent="0.25">
      <c r="G826" s="385"/>
      <c r="H826" s="385"/>
      <c r="I826" s="388"/>
      <c r="J826" s="388"/>
    </row>
    <row r="827" spans="7:10" x14ac:dyDescent="0.25">
      <c r="G827" s="385"/>
      <c r="H827" s="385"/>
      <c r="I827" s="388"/>
      <c r="J827" s="388"/>
    </row>
    <row r="828" spans="7:10" x14ac:dyDescent="0.25">
      <c r="G828" s="385"/>
      <c r="H828" s="385"/>
      <c r="I828" s="388"/>
      <c r="J828" s="388"/>
    </row>
    <row r="829" spans="7:10" x14ac:dyDescent="0.25">
      <c r="G829" s="385"/>
      <c r="H829" s="385"/>
      <c r="I829" s="388"/>
      <c r="J829" s="388"/>
    </row>
    <row r="830" spans="7:10" x14ac:dyDescent="0.25">
      <c r="G830" s="385"/>
      <c r="H830" s="385"/>
      <c r="I830" s="388"/>
      <c r="J830" s="388"/>
    </row>
    <row r="831" spans="7:10" x14ac:dyDescent="0.25">
      <c r="G831" s="385"/>
      <c r="H831" s="385"/>
      <c r="I831" s="388"/>
      <c r="J831" s="388"/>
    </row>
    <row r="832" spans="7:10" x14ac:dyDescent="0.25">
      <c r="G832" s="385"/>
      <c r="H832" s="385"/>
      <c r="I832" s="388"/>
      <c r="J832" s="388"/>
    </row>
    <row r="833" spans="7:10" x14ac:dyDescent="0.25">
      <c r="G833" s="385"/>
      <c r="H833" s="385"/>
      <c r="I833" s="388"/>
      <c r="J833" s="388"/>
    </row>
    <row r="834" spans="7:10" x14ac:dyDescent="0.25">
      <c r="G834" s="385"/>
      <c r="H834" s="385"/>
      <c r="I834" s="388"/>
      <c r="J834" s="388"/>
    </row>
    <row r="835" spans="7:10" x14ac:dyDescent="0.25">
      <c r="G835" s="385"/>
      <c r="H835" s="385"/>
      <c r="I835" s="388"/>
      <c r="J835" s="388"/>
    </row>
    <row r="836" spans="7:10" x14ac:dyDescent="0.25">
      <c r="G836" s="385"/>
      <c r="H836" s="385"/>
      <c r="I836" s="388"/>
      <c r="J836" s="388"/>
    </row>
    <row r="837" spans="7:10" x14ac:dyDescent="0.25">
      <c r="G837" s="385"/>
      <c r="H837" s="385"/>
      <c r="I837" s="388"/>
      <c r="J837" s="388"/>
    </row>
    <row r="838" spans="7:10" x14ac:dyDescent="0.25">
      <c r="G838" s="385"/>
      <c r="H838" s="385"/>
      <c r="I838" s="388"/>
      <c r="J838" s="388"/>
    </row>
    <row r="839" spans="7:10" x14ac:dyDescent="0.25">
      <c r="G839" s="385"/>
      <c r="H839" s="385"/>
      <c r="I839" s="388"/>
      <c r="J839" s="388"/>
    </row>
    <row r="840" spans="7:10" x14ac:dyDescent="0.25">
      <c r="G840" s="385"/>
      <c r="H840" s="385"/>
      <c r="I840" s="388"/>
      <c r="J840" s="388"/>
    </row>
    <row r="841" spans="7:10" x14ac:dyDescent="0.25">
      <c r="G841" s="385"/>
      <c r="H841" s="385"/>
      <c r="I841" s="388"/>
      <c r="J841" s="388"/>
    </row>
    <row r="842" spans="7:10" x14ac:dyDescent="0.25">
      <c r="G842" s="385"/>
      <c r="H842" s="385"/>
      <c r="I842" s="388"/>
      <c r="J842" s="388"/>
    </row>
    <row r="843" spans="7:10" x14ac:dyDescent="0.25">
      <c r="G843" s="385"/>
      <c r="H843" s="385"/>
      <c r="I843" s="388"/>
      <c r="J843" s="388"/>
    </row>
    <row r="844" spans="7:10" x14ac:dyDescent="0.25">
      <c r="G844" s="385"/>
      <c r="H844" s="385"/>
      <c r="I844" s="388"/>
      <c r="J844" s="388"/>
    </row>
    <row r="845" spans="7:10" x14ac:dyDescent="0.25">
      <c r="G845" s="385"/>
      <c r="H845" s="385"/>
      <c r="I845" s="388"/>
      <c r="J845" s="388"/>
    </row>
    <row r="846" spans="7:10" x14ac:dyDescent="0.25">
      <c r="G846" s="385"/>
      <c r="H846" s="385"/>
      <c r="I846" s="388"/>
      <c r="J846" s="388"/>
    </row>
    <row r="847" spans="7:10" x14ac:dyDescent="0.25">
      <c r="G847" s="385"/>
      <c r="H847" s="385"/>
      <c r="I847" s="388"/>
      <c r="J847" s="388"/>
    </row>
    <row r="848" spans="7:10" x14ac:dyDescent="0.25">
      <c r="G848" s="385"/>
      <c r="H848" s="385"/>
      <c r="I848" s="388"/>
      <c r="J848" s="388"/>
    </row>
    <row r="849" spans="7:10" x14ac:dyDescent="0.25">
      <c r="G849" s="385"/>
      <c r="H849" s="385"/>
      <c r="I849" s="388"/>
      <c r="J849" s="388"/>
    </row>
    <row r="850" spans="7:10" x14ac:dyDescent="0.25">
      <c r="G850" s="385"/>
      <c r="H850" s="385"/>
      <c r="I850" s="388"/>
      <c r="J850" s="388"/>
    </row>
    <row r="851" spans="7:10" x14ac:dyDescent="0.25">
      <c r="G851" s="385"/>
      <c r="H851" s="385"/>
      <c r="I851" s="388"/>
      <c r="J851" s="388"/>
    </row>
    <row r="852" spans="7:10" x14ac:dyDescent="0.25">
      <c r="G852" s="385"/>
      <c r="H852" s="385"/>
      <c r="I852" s="388"/>
      <c r="J852" s="388"/>
    </row>
    <row r="853" spans="7:10" x14ac:dyDescent="0.25">
      <c r="G853" s="385"/>
      <c r="H853" s="385"/>
      <c r="I853" s="388"/>
      <c r="J853" s="388"/>
    </row>
    <row r="854" spans="7:10" x14ac:dyDescent="0.25">
      <c r="G854" s="385"/>
      <c r="H854" s="385"/>
      <c r="I854" s="388"/>
      <c r="J854" s="388"/>
    </row>
    <row r="855" spans="7:10" x14ac:dyDescent="0.25">
      <c r="G855" s="385"/>
      <c r="H855" s="385"/>
      <c r="I855" s="388"/>
      <c r="J855" s="388"/>
    </row>
    <row r="856" spans="7:10" x14ac:dyDescent="0.25">
      <c r="G856" s="385"/>
      <c r="H856" s="385"/>
      <c r="I856" s="388"/>
      <c r="J856" s="388"/>
    </row>
    <row r="857" spans="7:10" x14ac:dyDescent="0.25">
      <c r="G857" s="385"/>
      <c r="H857" s="385"/>
      <c r="I857" s="388"/>
      <c r="J857" s="388"/>
    </row>
    <row r="858" spans="7:10" x14ac:dyDescent="0.25">
      <c r="G858" s="385"/>
      <c r="H858" s="385"/>
      <c r="I858" s="388"/>
      <c r="J858" s="388"/>
    </row>
    <row r="859" spans="7:10" x14ac:dyDescent="0.25">
      <c r="G859" s="385"/>
      <c r="H859" s="385"/>
      <c r="I859" s="388"/>
      <c r="J859" s="388"/>
    </row>
    <row r="860" spans="7:10" x14ac:dyDescent="0.25">
      <c r="G860" s="385"/>
      <c r="H860" s="385"/>
      <c r="I860" s="388"/>
      <c r="J860" s="388"/>
    </row>
    <row r="861" spans="7:10" x14ac:dyDescent="0.25">
      <c r="G861" s="385"/>
      <c r="H861" s="385"/>
      <c r="I861" s="388"/>
      <c r="J861" s="388"/>
    </row>
    <row r="862" spans="7:10" x14ac:dyDescent="0.25">
      <c r="G862" s="385"/>
      <c r="H862" s="385"/>
      <c r="I862" s="388"/>
      <c r="J862" s="388"/>
    </row>
    <row r="863" spans="7:10" x14ac:dyDescent="0.25">
      <c r="G863" s="385"/>
      <c r="H863" s="385"/>
      <c r="I863" s="388"/>
      <c r="J863" s="388"/>
    </row>
    <row r="864" spans="7:10" x14ac:dyDescent="0.25">
      <c r="G864" s="385"/>
      <c r="H864" s="385"/>
      <c r="I864" s="388"/>
      <c r="J864" s="388"/>
    </row>
    <row r="865" spans="7:10" x14ac:dyDescent="0.25">
      <c r="G865" s="385"/>
      <c r="H865" s="385"/>
      <c r="I865" s="388"/>
      <c r="J865" s="388"/>
    </row>
    <row r="866" spans="7:10" x14ac:dyDescent="0.25">
      <c r="G866" s="385"/>
      <c r="H866" s="385"/>
      <c r="I866" s="388"/>
      <c r="J866" s="388"/>
    </row>
    <row r="867" spans="7:10" x14ac:dyDescent="0.25">
      <c r="G867" s="385"/>
      <c r="H867" s="385"/>
      <c r="I867" s="388"/>
      <c r="J867" s="388"/>
    </row>
    <row r="868" spans="7:10" x14ac:dyDescent="0.25">
      <c r="G868" s="385"/>
      <c r="H868" s="385"/>
      <c r="I868" s="388"/>
      <c r="J868" s="388"/>
    </row>
    <row r="869" spans="7:10" x14ac:dyDescent="0.25">
      <c r="G869" s="385"/>
      <c r="H869" s="385"/>
      <c r="I869" s="388"/>
      <c r="J869" s="388"/>
    </row>
    <row r="870" spans="7:10" x14ac:dyDescent="0.25">
      <c r="G870" s="385"/>
      <c r="H870" s="385"/>
      <c r="I870" s="388"/>
      <c r="J870" s="388"/>
    </row>
    <row r="871" spans="7:10" x14ac:dyDescent="0.25">
      <c r="G871" s="385"/>
      <c r="H871" s="385"/>
      <c r="I871" s="388"/>
      <c r="J871" s="388"/>
    </row>
    <row r="872" spans="7:10" x14ac:dyDescent="0.25">
      <c r="G872" s="385"/>
      <c r="H872" s="385"/>
      <c r="I872" s="388"/>
      <c r="J872" s="388"/>
    </row>
    <row r="873" spans="7:10" x14ac:dyDescent="0.25">
      <c r="G873" s="385"/>
      <c r="H873" s="385"/>
      <c r="I873" s="388"/>
      <c r="J873" s="388"/>
    </row>
    <row r="874" spans="7:10" x14ac:dyDescent="0.25">
      <c r="G874" s="385"/>
      <c r="H874" s="385"/>
      <c r="I874" s="388"/>
      <c r="J874" s="388"/>
    </row>
    <row r="875" spans="7:10" x14ac:dyDescent="0.25">
      <c r="G875" s="385"/>
      <c r="H875" s="385"/>
      <c r="I875" s="388"/>
      <c r="J875" s="388"/>
    </row>
    <row r="876" spans="7:10" x14ac:dyDescent="0.25">
      <c r="G876" s="385"/>
      <c r="H876" s="385"/>
      <c r="I876" s="388"/>
      <c r="J876" s="388"/>
    </row>
    <row r="877" spans="7:10" x14ac:dyDescent="0.25">
      <c r="G877" s="385"/>
      <c r="H877" s="385"/>
      <c r="I877" s="388"/>
      <c r="J877" s="388"/>
    </row>
    <row r="878" spans="7:10" x14ac:dyDescent="0.25">
      <c r="G878" s="385"/>
      <c r="H878" s="385"/>
      <c r="I878" s="388"/>
      <c r="J878" s="388"/>
    </row>
    <row r="879" spans="7:10" x14ac:dyDescent="0.25">
      <c r="G879" s="385"/>
      <c r="H879" s="385"/>
      <c r="I879" s="388"/>
      <c r="J879" s="388"/>
    </row>
    <row r="880" spans="7:10" x14ac:dyDescent="0.25">
      <c r="G880" s="385"/>
      <c r="H880" s="385"/>
      <c r="I880" s="388"/>
      <c r="J880" s="388"/>
    </row>
    <row r="881" spans="7:10" x14ac:dyDescent="0.25">
      <c r="G881" s="385"/>
      <c r="H881" s="385"/>
      <c r="I881" s="388"/>
      <c r="J881" s="388"/>
    </row>
    <row r="882" spans="7:10" x14ac:dyDescent="0.25">
      <c r="G882" s="385"/>
      <c r="H882" s="385"/>
      <c r="I882" s="388"/>
      <c r="J882" s="388"/>
    </row>
    <row r="883" spans="7:10" x14ac:dyDescent="0.25">
      <c r="G883" s="385"/>
      <c r="H883" s="385"/>
      <c r="I883" s="388"/>
      <c r="J883" s="388"/>
    </row>
    <row r="884" spans="7:10" x14ac:dyDescent="0.25">
      <c r="G884" s="385"/>
      <c r="H884" s="385"/>
      <c r="I884" s="388"/>
      <c r="J884" s="388"/>
    </row>
    <row r="885" spans="7:10" x14ac:dyDescent="0.25">
      <c r="G885" s="385"/>
      <c r="H885" s="385"/>
      <c r="I885" s="388"/>
      <c r="J885" s="388"/>
    </row>
    <row r="886" spans="7:10" x14ac:dyDescent="0.25">
      <c r="G886" s="385"/>
      <c r="H886" s="385"/>
      <c r="I886" s="388"/>
      <c r="J886" s="388"/>
    </row>
    <row r="887" spans="7:10" x14ac:dyDescent="0.25">
      <c r="G887" s="385"/>
      <c r="H887" s="385"/>
      <c r="I887" s="388"/>
      <c r="J887" s="388"/>
    </row>
    <row r="888" spans="7:10" x14ac:dyDescent="0.25">
      <c r="G888" s="385"/>
      <c r="H888" s="385"/>
      <c r="I888" s="388"/>
      <c r="J888" s="388"/>
    </row>
    <row r="889" spans="7:10" x14ac:dyDescent="0.25">
      <c r="G889" s="385"/>
      <c r="H889" s="385"/>
      <c r="I889" s="388"/>
      <c r="J889" s="388"/>
    </row>
    <row r="890" spans="7:10" x14ac:dyDescent="0.25">
      <c r="G890" s="385"/>
      <c r="H890" s="385"/>
      <c r="I890" s="388"/>
      <c r="J890" s="388"/>
    </row>
    <row r="891" spans="7:10" x14ac:dyDescent="0.25">
      <c r="G891" s="385"/>
      <c r="H891" s="385"/>
      <c r="I891" s="388"/>
      <c r="J891" s="388"/>
    </row>
    <row r="892" spans="7:10" x14ac:dyDescent="0.25">
      <c r="G892" s="385"/>
      <c r="H892" s="385"/>
      <c r="I892" s="388"/>
      <c r="J892" s="388"/>
    </row>
    <row r="893" spans="7:10" x14ac:dyDescent="0.25">
      <c r="G893" s="385"/>
      <c r="H893" s="385"/>
      <c r="I893" s="388"/>
      <c r="J893" s="388"/>
    </row>
    <row r="894" spans="7:10" x14ac:dyDescent="0.25">
      <c r="G894" s="385"/>
      <c r="H894" s="385"/>
      <c r="I894" s="388"/>
      <c r="J894" s="388"/>
    </row>
    <row r="895" spans="7:10" x14ac:dyDescent="0.25">
      <c r="G895" s="385"/>
      <c r="H895" s="385"/>
      <c r="I895" s="388"/>
      <c r="J895" s="388"/>
    </row>
    <row r="896" spans="7:10" x14ac:dyDescent="0.25">
      <c r="G896" s="385"/>
      <c r="H896" s="385"/>
      <c r="I896" s="388"/>
      <c r="J896" s="388"/>
    </row>
    <row r="897" spans="7:10" x14ac:dyDescent="0.25">
      <c r="G897" s="385"/>
      <c r="H897" s="385"/>
      <c r="I897" s="388"/>
      <c r="J897" s="388"/>
    </row>
    <row r="898" spans="7:10" x14ac:dyDescent="0.25">
      <c r="G898" s="385"/>
      <c r="H898" s="385"/>
      <c r="I898" s="388"/>
      <c r="J898" s="388"/>
    </row>
    <row r="899" spans="7:10" x14ac:dyDescent="0.25">
      <c r="G899" s="385"/>
      <c r="H899" s="385"/>
      <c r="I899" s="388"/>
      <c r="J899" s="388"/>
    </row>
    <row r="900" spans="7:10" x14ac:dyDescent="0.25">
      <c r="G900" s="385"/>
      <c r="H900" s="385"/>
      <c r="I900" s="388"/>
      <c r="J900" s="388"/>
    </row>
    <row r="901" spans="7:10" x14ac:dyDescent="0.25">
      <c r="G901" s="385"/>
      <c r="H901" s="385"/>
      <c r="I901" s="388"/>
      <c r="J901" s="388"/>
    </row>
    <row r="902" spans="7:10" x14ac:dyDescent="0.25">
      <c r="G902" s="385"/>
      <c r="H902" s="385"/>
      <c r="I902" s="388"/>
      <c r="J902" s="388"/>
    </row>
    <row r="903" spans="7:10" x14ac:dyDescent="0.25">
      <c r="G903" s="385"/>
      <c r="H903" s="385"/>
      <c r="I903" s="388"/>
      <c r="J903" s="388"/>
    </row>
    <row r="904" spans="7:10" x14ac:dyDescent="0.25">
      <c r="G904" s="385"/>
      <c r="H904" s="385"/>
      <c r="I904" s="388"/>
      <c r="J904" s="388"/>
    </row>
    <row r="905" spans="7:10" x14ac:dyDescent="0.25">
      <c r="G905" s="385"/>
      <c r="H905" s="385"/>
      <c r="I905" s="388"/>
      <c r="J905" s="388"/>
    </row>
    <row r="906" spans="7:10" x14ac:dyDescent="0.25">
      <c r="G906" s="385"/>
      <c r="H906" s="385"/>
      <c r="I906" s="388"/>
      <c r="J906" s="388"/>
    </row>
    <row r="907" spans="7:10" x14ac:dyDescent="0.25">
      <c r="G907" s="385"/>
      <c r="H907" s="385"/>
      <c r="I907" s="388"/>
      <c r="J907" s="388"/>
    </row>
    <row r="908" spans="7:10" x14ac:dyDescent="0.25">
      <c r="G908" s="385"/>
      <c r="H908" s="385"/>
      <c r="I908" s="388"/>
      <c r="J908" s="388"/>
    </row>
    <row r="909" spans="7:10" x14ac:dyDescent="0.25">
      <c r="G909" s="385"/>
      <c r="H909" s="385"/>
      <c r="I909" s="388"/>
      <c r="J909" s="388"/>
    </row>
    <row r="910" spans="7:10" x14ac:dyDescent="0.25">
      <c r="G910" s="385"/>
      <c r="H910" s="385"/>
      <c r="I910" s="388"/>
      <c r="J910" s="388"/>
    </row>
    <row r="911" spans="7:10" x14ac:dyDescent="0.25">
      <c r="G911" s="385"/>
      <c r="H911" s="385"/>
      <c r="I911" s="388"/>
      <c r="J911" s="388"/>
    </row>
    <row r="912" spans="7:10" x14ac:dyDescent="0.25">
      <c r="G912" s="385"/>
      <c r="H912" s="385"/>
      <c r="I912" s="388"/>
      <c r="J912" s="388"/>
    </row>
    <row r="913" spans="7:10" x14ac:dyDescent="0.25">
      <c r="G913" s="385"/>
      <c r="H913" s="385"/>
      <c r="I913" s="388"/>
      <c r="J913" s="388"/>
    </row>
    <row r="914" spans="7:10" x14ac:dyDescent="0.25">
      <c r="G914" s="385"/>
      <c r="H914" s="385"/>
      <c r="I914" s="388"/>
      <c r="J914" s="388"/>
    </row>
    <row r="915" spans="7:10" x14ac:dyDescent="0.25">
      <c r="G915" s="385"/>
      <c r="H915" s="385"/>
      <c r="I915" s="388"/>
      <c r="J915" s="388"/>
    </row>
    <row r="916" spans="7:10" x14ac:dyDescent="0.25">
      <c r="G916" s="385"/>
      <c r="H916" s="385"/>
      <c r="I916" s="388"/>
      <c r="J916" s="388"/>
    </row>
    <row r="917" spans="7:10" x14ac:dyDescent="0.25">
      <c r="G917" s="385"/>
      <c r="H917" s="385"/>
      <c r="I917" s="388"/>
      <c r="J917" s="388"/>
    </row>
    <row r="918" spans="7:10" x14ac:dyDescent="0.25">
      <c r="G918" s="385"/>
      <c r="H918" s="385"/>
      <c r="I918" s="388"/>
      <c r="J918" s="388"/>
    </row>
    <row r="919" spans="7:10" x14ac:dyDescent="0.25">
      <c r="G919" s="385"/>
      <c r="H919" s="385"/>
      <c r="I919" s="388"/>
      <c r="J919" s="388"/>
    </row>
    <row r="920" spans="7:10" x14ac:dyDescent="0.25">
      <c r="G920" s="385"/>
      <c r="H920" s="385"/>
      <c r="I920" s="388"/>
      <c r="J920" s="388"/>
    </row>
    <row r="921" spans="7:10" x14ac:dyDescent="0.25">
      <c r="G921" s="385"/>
      <c r="H921" s="385"/>
      <c r="I921" s="388"/>
      <c r="J921" s="388"/>
    </row>
    <row r="922" spans="7:10" x14ac:dyDescent="0.25">
      <c r="G922" s="385"/>
      <c r="H922" s="385"/>
      <c r="I922" s="388"/>
      <c r="J922" s="388"/>
    </row>
    <row r="923" spans="7:10" x14ac:dyDescent="0.25">
      <c r="G923" s="385"/>
      <c r="H923" s="385"/>
      <c r="I923" s="388"/>
      <c r="J923" s="388"/>
    </row>
    <row r="924" spans="7:10" x14ac:dyDescent="0.25">
      <c r="G924" s="385"/>
      <c r="H924" s="385"/>
      <c r="I924" s="388"/>
      <c r="J924" s="388"/>
    </row>
    <row r="925" spans="7:10" x14ac:dyDescent="0.25">
      <c r="G925" s="385"/>
      <c r="H925" s="385"/>
      <c r="I925" s="388"/>
      <c r="J925" s="388"/>
    </row>
    <row r="926" spans="7:10" x14ac:dyDescent="0.25">
      <c r="G926" s="385"/>
      <c r="H926" s="385"/>
      <c r="I926" s="388"/>
      <c r="J926" s="388"/>
    </row>
    <row r="927" spans="7:10" x14ac:dyDescent="0.25">
      <c r="G927" s="385"/>
      <c r="H927" s="385"/>
      <c r="I927" s="388"/>
      <c r="J927" s="388"/>
    </row>
    <row r="928" spans="7:10" x14ac:dyDescent="0.25">
      <c r="G928" s="385"/>
      <c r="H928" s="385"/>
      <c r="I928" s="388"/>
      <c r="J928" s="388"/>
    </row>
    <row r="929" spans="7:10" x14ac:dyDescent="0.25">
      <c r="G929" s="385"/>
      <c r="H929" s="385"/>
      <c r="I929" s="388"/>
      <c r="J929" s="388"/>
    </row>
    <row r="930" spans="7:10" x14ac:dyDescent="0.25">
      <c r="G930" s="385"/>
      <c r="H930" s="385"/>
      <c r="I930" s="388"/>
      <c r="J930" s="388"/>
    </row>
    <row r="931" spans="7:10" x14ac:dyDescent="0.25">
      <c r="G931" s="385"/>
      <c r="H931" s="385"/>
      <c r="I931" s="388"/>
      <c r="J931" s="388"/>
    </row>
    <row r="932" spans="7:10" x14ac:dyDescent="0.25">
      <c r="G932" s="385"/>
      <c r="H932" s="385"/>
      <c r="I932" s="388"/>
      <c r="J932" s="388"/>
    </row>
    <row r="933" spans="7:10" x14ac:dyDescent="0.25">
      <c r="G933" s="385"/>
      <c r="H933" s="385"/>
      <c r="I933" s="388"/>
      <c r="J933" s="388"/>
    </row>
    <row r="934" spans="7:10" x14ac:dyDescent="0.25">
      <c r="G934" s="385"/>
      <c r="H934" s="385"/>
      <c r="I934" s="388"/>
      <c r="J934" s="388"/>
    </row>
    <row r="935" spans="7:10" x14ac:dyDescent="0.25">
      <c r="G935" s="385"/>
      <c r="H935" s="385"/>
      <c r="I935" s="388"/>
      <c r="J935" s="388"/>
    </row>
    <row r="936" spans="7:10" x14ac:dyDescent="0.25">
      <c r="G936" s="385"/>
      <c r="H936" s="385"/>
      <c r="I936" s="388"/>
      <c r="J936" s="388"/>
    </row>
    <row r="937" spans="7:10" x14ac:dyDescent="0.25">
      <c r="G937" s="385"/>
      <c r="H937" s="385"/>
      <c r="I937" s="388"/>
      <c r="J937" s="388"/>
    </row>
    <row r="938" spans="7:10" x14ac:dyDescent="0.25">
      <c r="G938" s="385"/>
      <c r="H938" s="385"/>
      <c r="I938" s="388"/>
      <c r="J938" s="388"/>
    </row>
    <row r="939" spans="7:10" x14ac:dyDescent="0.25">
      <c r="G939" s="385"/>
      <c r="H939" s="385"/>
      <c r="I939" s="388"/>
      <c r="J939" s="388"/>
    </row>
    <row r="940" spans="7:10" x14ac:dyDescent="0.25">
      <c r="G940" s="385"/>
      <c r="H940" s="385"/>
      <c r="I940" s="388"/>
      <c r="J940" s="388"/>
    </row>
    <row r="941" spans="7:10" x14ac:dyDescent="0.25">
      <c r="G941" s="385"/>
      <c r="H941" s="385"/>
      <c r="I941" s="388"/>
      <c r="J941" s="388"/>
    </row>
    <row r="942" spans="7:10" x14ac:dyDescent="0.25">
      <c r="G942" s="385"/>
      <c r="H942" s="385"/>
      <c r="I942" s="388"/>
      <c r="J942" s="388"/>
    </row>
    <row r="943" spans="7:10" x14ac:dyDescent="0.25">
      <c r="G943" s="385"/>
      <c r="H943" s="385"/>
      <c r="I943" s="388"/>
      <c r="J943" s="388"/>
    </row>
    <row r="944" spans="7:10" x14ac:dyDescent="0.25">
      <c r="G944" s="385"/>
      <c r="H944" s="385"/>
      <c r="I944" s="388"/>
      <c r="J944" s="388"/>
    </row>
    <row r="945" spans="7:10" x14ac:dyDescent="0.25">
      <c r="G945" s="385"/>
      <c r="H945" s="385"/>
      <c r="I945" s="388"/>
      <c r="J945" s="388"/>
    </row>
    <row r="946" spans="7:10" x14ac:dyDescent="0.25">
      <c r="G946" s="385"/>
      <c r="H946" s="385"/>
      <c r="I946" s="388"/>
      <c r="J946" s="388"/>
    </row>
    <row r="947" spans="7:10" x14ac:dyDescent="0.25">
      <c r="G947" s="385"/>
      <c r="H947" s="385"/>
      <c r="I947" s="388"/>
      <c r="J947" s="388"/>
    </row>
    <row r="948" spans="7:10" x14ac:dyDescent="0.25">
      <c r="G948" s="385"/>
      <c r="H948" s="385"/>
      <c r="I948" s="388"/>
      <c r="J948" s="388"/>
    </row>
    <row r="949" spans="7:10" x14ac:dyDescent="0.25">
      <c r="G949" s="385"/>
      <c r="H949" s="385"/>
      <c r="I949" s="388"/>
      <c r="J949" s="388"/>
    </row>
    <row r="950" spans="7:10" x14ac:dyDescent="0.25">
      <c r="G950" s="385"/>
      <c r="H950" s="385"/>
      <c r="I950" s="388"/>
      <c r="J950" s="388"/>
    </row>
    <row r="951" spans="7:10" x14ac:dyDescent="0.25">
      <c r="G951" s="385"/>
      <c r="H951" s="385"/>
      <c r="I951" s="388"/>
      <c r="J951" s="388"/>
    </row>
    <row r="952" spans="7:10" x14ac:dyDescent="0.25">
      <c r="G952" s="385"/>
      <c r="H952" s="385"/>
      <c r="I952" s="388"/>
      <c r="J952" s="388"/>
    </row>
    <row r="953" spans="7:10" x14ac:dyDescent="0.25">
      <c r="G953" s="385"/>
      <c r="H953" s="385"/>
      <c r="I953" s="388"/>
      <c r="J953" s="388"/>
    </row>
    <row r="954" spans="7:10" x14ac:dyDescent="0.25">
      <c r="G954" s="385"/>
      <c r="H954" s="385"/>
      <c r="I954" s="388"/>
      <c r="J954" s="388"/>
    </row>
    <row r="955" spans="7:10" x14ac:dyDescent="0.25">
      <c r="G955" s="385"/>
      <c r="H955" s="385"/>
      <c r="I955" s="388"/>
      <c r="J955" s="388"/>
    </row>
    <row r="956" spans="7:10" x14ac:dyDescent="0.25">
      <c r="G956" s="385"/>
      <c r="H956" s="385"/>
      <c r="I956" s="388"/>
      <c r="J956" s="388"/>
    </row>
    <row r="957" spans="7:10" x14ac:dyDescent="0.25">
      <c r="G957" s="385"/>
      <c r="H957" s="385"/>
      <c r="I957" s="388"/>
      <c r="J957" s="388"/>
    </row>
    <row r="958" spans="7:10" x14ac:dyDescent="0.25">
      <c r="G958" s="385"/>
      <c r="H958" s="385"/>
      <c r="I958" s="388"/>
      <c r="J958" s="388"/>
    </row>
    <row r="959" spans="7:10" x14ac:dyDescent="0.25">
      <c r="G959" s="385"/>
      <c r="H959" s="385"/>
      <c r="I959" s="388"/>
      <c r="J959" s="388"/>
    </row>
    <row r="960" spans="7:10" x14ac:dyDescent="0.25">
      <c r="G960" s="385"/>
      <c r="H960" s="385"/>
      <c r="I960" s="388"/>
      <c r="J960" s="388"/>
    </row>
    <row r="961" spans="7:10" x14ac:dyDescent="0.25">
      <c r="G961" s="385"/>
      <c r="H961" s="385"/>
      <c r="I961" s="388"/>
      <c r="J961" s="388"/>
    </row>
    <row r="962" spans="7:10" x14ac:dyDescent="0.25">
      <c r="G962" s="385"/>
      <c r="H962" s="385"/>
      <c r="I962" s="388"/>
      <c r="J962" s="388"/>
    </row>
    <row r="963" spans="7:10" x14ac:dyDescent="0.25">
      <c r="G963" s="385"/>
      <c r="H963" s="385"/>
      <c r="I963" s="388"/>
      <c r="J963" s="388"/>
    </row>
    <row r="964" spans="7:10" x14ac:dyDescent="0.25">
      <c r="G964" s="385"/>
      <c r="H964" s="385"/>
      <c r="I964" s="388"/>
      <c r="J964" s="388"/>
    </row>
    <row r="965" spans="7:10" x14ac:dyDescent="0.25">
      <c r="G965" s="385"/>
      <c r="H965" s="385"/>
      <c r="I965" s="388"/>
      <c r="J965" s="388"/>
    </row>
    <row r="966" spans="7:10" x14ac:dyDescent="0.25">
      <c r="G966" s="385"/>
      <c r="H966" s="385"/>
      <c r="I966" s="388"/>
      <c r="J966" s="388"/>
    </row>
    <row r="967" spans="7:10" x14ac:dyDescent="0.25">
      <c r="G967" s="385"/>
      <c r="H967" s="385"/>
      <c r="I967" s="388"/>
      <c r="J967" s="388"/>
    </row>
    <row r="968" spans="7:10" x14ac:dyDescent="0.25">
      <c r="G968" s="385"/>
      <c r="H968" s="385"/>
      <c r="I968" s="388"/>
      <c r="J968" s="388"/>
    </row>
    <row r="969" spans="7:10" x14ac:dyDescent="0.25">
      <c r="G969" s="385"/>
      <c r="H969" s="385"/>
      <c r="I969" s="388"/>
      <c r="J969" s="388"/>
    </row>
    <row r="970" spans="7:10" x14ac:dyDescent="0.25">
      <c r="G970" s="385"/>
      <c r="H970" s="385"/>
      <c r="I970" s="388"/>
      <c r="J970" s="388"/>
    </row>
    <row r="971" spans="7:10" x14ac:dyDescent="0.25">
      <c r="G971" s="385"/>
      <c r="H971" s="385"/>
      <c r="I971" s="388"/>
      <c r="J971" s="388"/>
    </row>
    <row r="972" spans="7:10" x14ac:dyDescent="0.25">
      <c r="G972" s="385"/>
      <c r="H972" s="385"/>
      <c r="I972" s="388"/>
      <c r="J972" s="388"/>
    </row>
    <row r="973" spans="7:10" x14ac:dyDescent="0.25">
      <c r="G973" s="385"/>
      <c r="H973" s="385"/>
      <c r="I973" s="388"/>
      <c r="J973" s="388"/>
    </row>
    <row r="974" spans="7:10" x14ac:dyDescent="0.25">
      <c r="G974" s="385"/>
      <c r="H974" s="385"/>
      <c r="I974" s="388"/>
      <c r="J974" s="388"/>
    </row>
    <row r="975" spans="7:10" x14ac:dyDescent="0.25">
      <c r="G975" s="385"/>
      <c r="H975" s="385"/>
      <c r="I975" s="388"/>
      <c r="J975" s="388"/>
    </row>
    <row r="976" spans="7:10" x14ac:dyDescent="0.25">
      <c r="G976" s="385"/>
      <c r="H976" s="385"/>
      <c r="I976" s="388"/>
      <c r="J976" s="388"/>
    </row>
    <row r="977" spans="7:10" x14ac:dyDescent="0.25">
      <c r="G977" s="385"/>
      <c r="H977" s="385"/>
      <c r="I977" s="388"/>
      <c r="J977" s="388"/>
    </row>
    <row r="978" spans="7:10" x14ac:dyDescent="0.25">
      <c r="G978" s="385"/>
      <c r="H978" s="385"/>
      <c r="I978" s="388"/>
      <c r="J978" s="388"/>
    </row>
    <row r="979" spans="7:10" x14ac:dyDescent="0.25">
      <c r="G979" s="385"/>
      <c r="H979" s="385"/>
      <c r="I979" s="388"/>
      <c r="J979" s="388"/>
    </row>
    <row r="980" spans="7:10" x14ac:dyDescent="0.25">
      <c r="G980" s="385"/>
      <c r="H980" s="385"/>
      <c r="I980" s="388"/>
      <c r="J980" s="388"/>
    </row>
    <row r="981" spans="7:10" x14ac:dyDescent="0.25">
      <c r="G981" s="385"/>
      <c r="H981" s="385"/>
      <c r="I981" s="388"/>
      <c r="J981" s="388"/>
    </row>
    <row r="982" spans="7:10" x14ac:dyDescent="0.25">
      <c r="G982" s="385"/>
      <c r="H982" s="385"/>
      <c r="I982" s="388"/>
      <c r="J982" s="388"/>
    </row>
    <row r="983" spans="7:10" x14ac:dyDescent="0.25">
      <c r="G983" s="385"/>
      <c r="H983" s="385"/>
      <c r="I983" s="388"/>
      <c r="J983" s="388"/>
    </row>
    <row r="984" spans="7:10" x14ac:dyDescent="0.25">
      <c r="G984" s="385"/>
      <c r="H984" s="385"/>
      <c r="I984" s="388"/>
      <c r="J984" s="388"/>
    </row>
    <row r="985" spans="7:10" x14ac:dyDescent="0.25">
      <c r="G985" s="385"/>
      <c r="H985" s="385"/>
      <c r="I985" s="388"/>
      <c r="J985" s="388"/>
    </row>
    <row r="986" spans="7:10" x14ac:dyDescent="0.25">
      <c r="G986" s="385"/>
      <c r="H986" s="385"/>
      <c r="I986" s="388"/>
      <c r="J986" s="388"/>
    </row>
    <row r="987" spans="7:10" x14ac:dyDescent="0.25">
      <c r="G987" s="385"/>
      <c r="H987" s="385"/>
      <c r="I987" s="388"/>
      <c r="J987" s="388"/>
    </row>
    <row r="988" spans="7:10" x14ac:dyDescent="0.25">
      <c r="G988" s="385"/>
      <c r="H988" s="385"/>
      <c r="I988" s="388"/>
      <c r="J988" s="388"/>
    </row>
    <row r="989" spans="7:10" x14ac:dyDescent="0.25">
      <c r="G989" s="385"/>
      <c r="H989" s="385"/>
      <c r="I989" s="388"/>
      <c r="J989" s="388"/>
    </row>
    <row r="990" spans="7:10" x14ac:dyDescent="0.25">
      <c r="G990" s="385"/>
      <c r="H990" s="385"/>
      <c r="I990" s="388"/>
      <c r="J990" s="388"/>
    </row>
    <row r="991" spans="7:10" x14ac:dyDescent="0.25">
      <c r="G991" s="385"/>
      <c r="H991" s="385"/>
      <c r="I991" s="388"/>
      <c r="J991" s="388"/>
    </row>
    <row r="992" spans="7:10" x14ac:dyDescent="0.25">
      <c r="G992" s="385"/>
      <c r="H992" s="385"/>
      <c r="I992" s="388"/>
      <c r="J992" s="388"/>
    </row>
    <row r="993" spans="7:10" x14ac:dyDescent="0.25">
      <c r="G993" s="385"/>
      <c r="H993" s="385"/>
      <c r="I993" s="388"/>
      <c r="J993" s="388"/>
    </row>
    <row r="994" spans="7:10" x14ac:dyDescent="0.25">
      <c r="G994" s="385"/>
      <c r="H994" s="385"/>
      <c r="I994" s="388"/>
      <c r="J994" s="388"/>
    </row>
    <row r="995" spans="7:10" x14ac:dyDescent="0.25">
      <c r="G995" s="385"/>
      <c r="H995" s="385"/>
      <c r="I995" s="388"/>
      <c r="J995" s="388"/>
    </row>
    <row r="996" spans="7:10" x14ac:dyDescent="0.25">
      <c r="G996" s="385"/>
      <c r="H996" s="385"/>
      <c r="I996" s="388"/>
      <c r="J996" s="388"/>
    </row>
    <row r="997" spans="7:10" x14ac:dyDescent="0.25">
      <c r="G997" s="385"/>
      <c r="H997" s="385"/>
      <c r="I997" s="388"/>
      <c r="J997" s="388"/>
    </row>
    <row r="998" spans="7:10" x14ac:dyDescent="0.25">
      <c r="G998" s="385"/>
      <c r="H998" s="385"/>
      <c r="I998" s="388"/>
      <c r="J998" s="388"/>
    </row>
    <row r="999" spans="7:10" x14ac:dyDescent="0.25">
      <c r="G999" s="385"/>
      <c r="H999" s="385"/>
      <c r="I999" s="388"/>
      <c r="J999" s="388"/>
    </row>
    <row r="1000" spans="7:10" x14ac:dyDescent="0.25">
      <c r="G1000" s="385"/>
      <c r="H1000" s="385"/>
      <c r="I1000" s="388"/>
      <c r="J1000" s="388"/>
    </row>
  </sheetData>
  <sortState ref="B7:N89">
    <sortCondition ref="E6:E89"/>
    <sortCondition ref="F6:F89"/>
    <sortCondition ref="D6:D89"/>
  </sortState>
  <pageMargins left="0.7" right="0.7" top="0.78740157499999996" bottom="0.78740157499999996"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5</vt:i4>
      </vt:variant>
    </vt:vector>
  </HeadingPairs>
  <TitlesOfParts>
    <vt:vector size="5" baseType="lpstr">
      <vt:lpstr>Readme</vt:lpstr>
      <vt:lpstr>Country</vt:lpstr>
      <vt:lpstr>Plant</vt:lpstr>
      <vt:lpstr>Unit</vt:lpstr>
      <vt:lpstr>New Coal Projects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European Coal Database</dc:title>
  <dc:creator>Europe Beyond Coal</dc:creator>
  <cp:lastModifiedBy>Banktrack PC5</cp:lastModifiedBy>
  <dcterms:created xsi:type="dcterms:W3CDTF">2017-10-05T20:03:45Z</dcterms:created>
  <dcterms:modified xsi:type="dcterms:W3CDTF">2018-09-18T15:30:26Z</dcterms:modified>
</cp:coreProperties>
</file>